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drawings/drawing1.xml" ContentType="application/vnd.openxmlformats-officedocument.drawing+xml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2.xml" ContentType="application/vnd.openxmlformats-officedocument.drawing+xml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drawings/drawing3.xml" ContentType="application/vnd.openxmlformats-officedocument.drawing+xml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drawings/drawing4.xml" ContentType="application/vnd.openxmlformats-officedocument.drawing+xml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drawings/drawing5.xml" ContentType="application/vnd.openxmlformats-officedocument.drawing+xml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drawings/drawing6.xml" ContentType="application/vnd.openxmlformats-officedocument.drawing+xml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drawings/drawing7.xml" ContentType="application/vnd.openxmlformats-officedocument.drawing+xml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R2K8V522F\Milano\Cre\Responsabilità sociale\BILANCI TERRITORIALI\__Bergamo\2025\"/>
    </mc:Choice>
  </mc:AlternateContent>
  <xr:revisionPtr revIDLastSave="0" documentId="13_ncr:1_{5AC3F9A0-4F00-4AD7-AD82-857CE22E104E}" xr6:coauthVersionLast="47" xr6:coauthVersionMax="47" xr10:uidLastSave="{00000000-0000-0000-0000-000000000000}"/>
  <bookViews>
    <workbookView xWindow="-110" yWindow="-110" windowWidth="19420" windowHeight="10300" firstSheet="1" activeTab="1" xr2:uid="{7D24C966-C5A2-49B4-9025-D047C28414CD}"/>
  </bookViews>
  <sheets>
    <sheet name="_TGK_HIDDEN" sheetId="2" state="veryHidden" r:id="rId1"/>
    <sheet name="Cover" sheetId="8" r:id="rId2"/>
    <sheet name="LIHLWZUPWTXFMKHLHPBJVQLYNSOLQM" sheetId="13" state="veryHidden" r:id="rId3"/>
    <sheet name="Indice" sheetId="9" r:id="rId4"/>
    <sheet name="SMFQMDSXONJRLRAYUEDIEDHDVVXJYD" sheetId="14" state="veryHidden" r:id="rId5"/>
    <sheet name="Pianeta" sheetId="3" r:id="rId6"/>
    <sheet name="CSWBUJFEDUCRZUERYTITLQANOCYWWR" sheetId="11" state="veryHidden" r:id="rId7"/>
    <sheet name="Persone" sheetId="4" r:id="rId8"/>
    <sheet name="YDWJYLUSHYMAJLMEGHKYEGOKTLSINR" sheetId="12" state="veryHidden" r:id="rId9"/>
    <sheet name="Prosperità" sheetId="7" r:id="rId10"/>
    <sheet name="IALMVZABPBDQUBIRENGPVGCPPDAXEF" sheetId="10" state="veryHidden" r:id="rId11"/>
  </sheets>
  <definedNames>
    <definedName name="CN_OR_016" localSheetId="10">IALMVZABPBDQUBIRENGPVGCPPDAXEF!$C$16:$M$17</definedName>
    <definedName name="CN_OR_016">Prosperità!#REF!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7" l="1"/>
  <c r="F62" i="4" l="1"/>
  <c r="D22" i="7"/>
  <c r="F22" i="7"/>
  <c r="E22" i="7" l="1"/>
  <c r="R42" i="3" l="1"/>
  <c r="R43" i="3"/>
  <c r="R44" i="3"/>
  <c r="R45" i="3"/>
  <c r="R46" i="3"/>
  <c r="R47" i="3"/>
  <c r="R48" i="3"/>
  <c r="R49" i="3"/>
  <c r="R50" i="3"/>
  <c r="R51" i="3"/>
  <c r="R52" i="3"/>
  <c r="R41" i="3"/>
  <c r="F90" i="3" l="1"/>
  <c r="E90" i="3"/>
  <c r="D90" i="3"/>
  <c r="F88" i="3"/>
  <c r="E88" i="3"/>
  <c r="D88" i="3"/>
  <c r="G108" i="3" l="1"/>
  <c r="D15" i="10" l="1"/>
  <c r="E15" i="10"/>
  <c r="F15" i="10"/>
  <c r="D26" i="10"/>
  <c r="E26" i="10"/>
  <c r="F26" i="10"/>
  <c r="D34" i="10"/>
  <c r="E34" i="10"/>
  <c r="F34" i="10"/>
  <c r="D38" i="10"/>
  <c r="E38" i="10"/>
  <c r="F38" i="10"/>
  <c r="D43" i="10"/>
  <c r="E43" i="10"/>
  <c r="F43" i="10"/>
  <c r="D47" i="10"/>
  <c r="E47" i="10"/>
  <c r="F47" i="10"/>
  <c r="D51" i="10"/>
  <c r="E51" i="10"/>
  <c r="F51" i="10"/>
  <c r="D63" i="10"/>
  <c r="E63" i="10"/>
  <c r="F63" i="10"/>
  <c r="D67" i="10"/>
  <c r="E67" i="10"/>
  <c r="F67" i="10"/>
  <c r="D80" i="10"/>
  <c r="E80" i="10"/>
  <c r="F80" i="10"/>
  <c r="D117" i="10"/>
  <c r="E117" i="10"/>
  <c r="F117" i="10"/>
  <c r="D124" i="10"/>
  <c r="E124" i="10"/>
  <c r="F124" i="10"/>
  <c r="D149" i="10"/>
  <c r="E149" i="10"/>
  <c r="F149" i="10"/>
  <c r="D164" i="10"/>
  <c r="E164" i="10"/>
  <c r="F164" i="10"/>
  <c r="D15" i="12"/>
  <c r="E15" i="12"/>
  <c r="F15" i="12"/>
  <c r="D23" i="12"/>
  <c r="E23" i="12"/>
  <c r="F23" i="12"/>
  <c r="D26" i="12"/>
  <c r="E26" i="12"/>
  <c r="F26" i="12"/>
  <c r="D29" i="12"/>
  <c r="E29" i="12"/>
  <c r="F29" i="12"/>
  <c r="D32" i="12"/>
  <c r="E32" i="12"/>
  <c r="F32" i="12"/>
  <c r="D38" i="12"/>
  <c r="E38" i="12"/>
  <c r="F38" i="12"/>
  <c r="D50" i="12"/>
  <c r="E50" i="12"/>
  <c r="F50" i="12"/>
  <c r="D56" i="12"/>
  <c r="E56" i="12"/>
  <c r="F56" i="12"/>
  <c r="D61" i="12"/>
  <c r="E61" i="12"/>
  <c r="F61" i="12"/>
  <c r="D70" i="12"/>
  <c r="E70" i="12"/>
  <c r="F70" i="12"/>
  <c r="D78" i="12"/>
  <c r="E78" i="12"/>
  <c r="F78" i="12"/>
  <c r="D79" i="12"/>
  <c r="E79" i="12"/>
  <c r="F79" i="12"/>
  <c r="D14" i="4"/>
  <c r="E14" i="4"/>
  <c r="F14" i="4"/>
  <c r="D17" i="4"/>
  <c r="E17" i="4"/>
  <c r="F17" i="4"/>
  <c r="D20" i="4"/>
  <c r="E20" i="4"/>
  <c r="F20" i="4"/>
  <c r="D23" i="4"/>
  <c r="E23" i="4"/>
  <c r="F23" i="4"/>
  <c r="D43" i="4"/>
  <c r="E43" i="4"/>
  <c r="F43" i="4"/>
  <c r="D61" i="4"/>
  <c r="E61" i="4"/>
  <c r="F61" i="4"/>
  <c r="D62" i="4"/>
  <c r="E62" i="4"/>
  <c r="M16" i="11"/>
  <c r="N16" i="11"/>
  <c r="O16" i="11"/>
  <c r="P16" i="11"/>
  <c r="Q16" i="11"/>
  <c r="R16" i="11"/>
  <c r="M17" i="11"/>
  <c r="N17" i="11"/>
  <c r="O17" i="11"/>
  <c r="P17" i="11"/>
  <c r="Q17" i="11"/>
  <c r="R17" i="11"/>
  <c r="D20" i="11"/>
  <c r="E20" i="11"/>
  <c r="F20" i="11"/>
  <c r="D22" i="11"/>
  <c r="E22" i="11"/>
  <c r="F22" i="11"/>
  <c r="D24" i="11"/>
  <c r="E24" i="11"/>
  <c r="F24" i="11"/>
  <c r="D26" i="11"/>
  <c r="E26" i="11"/>
  <c r="F26" i="11"/>
  <c r="D28" i="11"/>
  <c r="E28" i="11"/>
  <c r="F28" i="11"/>
  <c r="M30" i="11"/>
  <c r="N30" i="11"/>
  <c r="O30" i="11"/>
  <c r="P30" i="11"/>
  <c r="Q30" i="11"/>
  <c r="R30" i="11"/>
  <c r="D31" i="11"/>
  <c r="E31" i="11"/>
  <c r="F31" i="11"/>
  <c r="D33" i="11"/>
  <c r="E33" i="11"/>
  <c r="F33" i="11"/>
  <c r="D35" i="11"/>
  <c r="E35" i="11"/>
  <c r="F35" i="11"/>
  <c r="D37" i="11"/>
  <c r="E37" i="11"/>
  <c r="F37" i="11"/>
  <c r="D41" i="11"/>
  <c r="E41" i="11"/>
  <c r="F41" i="11"/>
  <c r="D43" i="11"/>
  <c r="E43" i="11"/>
  <c r="F43" i="11"/>
  <c r="D47" i="11"/>
  <c r="E47" i="11"/>
  <c r="F47" i="11"/>
  <c r="D49" i="11"/>
  <c r="E49" i="11"/>
  <c r="F49" i="11"/>
  <c r="D51" i="11"/>
  <c r="E51" i="11"/>
  <c r="F51" i="11"/>
  <c r="D53" i="11"/>
  <c r="E53" i="11"/>
  <c r="F53" i="11"/>
  <c r="D55" i="11"/>
  <c r="E55" i="11"/>
  <c r="F55" i="11"/>
  <c r="D57" i="11"/>
  <c r="E57" i="11"/>
  <c r="F57" i="11"/>
  <c r="D59" i="11"/>
  <c r="E59" i="11"/>
  <c r="F59" i="11"/>
  <c r="M144" i="11"/>
  <c r="N144" i="11"/>
  <c r="O144" i="11"/>
  <c r="M146" i="11"/>
  <c r="N146" i="11"/>
  <c r="O146" i="11"/>
  <c r="B1" i="2"/>
  <c r="B2" i="2"/>
  <c r="B3" i="2"/>
  <c r="B4" i="2"/>
  <c r="B5" i="2"/>
  <c r="F118" i="10"/>
  <c r="D118" i="10"/>
  <c r="E118" i="10"/>
</calcChain>
</file>

<file path=xl/sharedStrings.xml><?xml version="1.0" encoding="utf-8"?>
<sst xmlns="http://schemas.openxmlformats.org/spreadsheetml/2006/main" count="792" uniqueCount="399">
  <si>
    <t>Template00</t>
  </si>
  <si>
    <t>Template01</t>
  </si>
  <si>
    <t>Template02</t>
  </si>
  <si>
    <t>Template03</t>
  </si>
  <si>
    <t>Template04</t>
  </si>
  <si>
    <t xml:space="preserve">Bilancio Territoriale 2025
</t>
  </si>
  <si>
    <t>Sustainability Projects and Reporting</t>
  </si>
  <si>
    <t>sostenibilita@a2a.eu</t>
  </si>
  <si>
    <t>Website</t>
  </si>
  <si>
    <t>https://www.a2a.eu/it/sostenibilita</t>
  </si>
  <si>
    <t>Indice</t>
  </si>
  <si>
    <t>Per l'edizione 2024, il racconto di snoda sul filo di tre parole chiave: Pianeta, Persone e Prosperità. I 3 ambiti, sono identificati dal Word Economic Forum con il documento "Towards Common metrics and consistent Reporting of Sustainable Value Creation".</t>
  </si>
  <si>
    <t>1. Pianeta</t>
  </si>
  <si>
    <r>
      <rPr>
        <sz val="10"/>
        <color theme="1"/>
        <rFont val="Life Sans"/>
      </rPr>
      <t>A2A tutela l’ambiente con obiettivi rigorosi in tema di transizione energetica e economia circolare, per supportare i bisogni delle generazioni presenti e future</t>
    </r>
    <r>
      <rPr>
        <sz val="10"/>
        <color theme="1"/>
        <rFont val="Segoe UI"/>
        <family val="2"/>
      </rPr>
      <t xml:space="preserve">
</t>
    </r>
  </si>
  <si>
    <t>2. Persone</t>
  </si>
  <si>
    <r>
      <rPr>
        <sz val="10"/>
        <color theme="1"/>
        <rFont val="Life Sans"/>
      </rPr>
      <t>Tutte le iniziative di A2A hanno le persone al centro. Crediamo nell’ascolto e nel coinvolgimento di tutti e favoriamo la collaborazione e la crescita individuale</t>
    </r>
    <r>
      <rPr>
        <sz val="10"/>
        <color theme="1"/>
        <rFont val="Segoe UI"/>
        <family val="2"/>
      </rPr>
      <t xml:space="preserve">
</t>
    </r>
  </si>
  <si>
    <t>3. Prosperità</t>
  </si>
  <si>
    <r>
      <rPr>
        <sz val="10"/>
        <color theme="1"/>
        <rFont val="Life Sans"/>
      </rPr>
      <t>La crescita economica, sociale e tecnologica locale, oltre a quella globale, deve essere un’opportunità per tutti. Come Life Company è centrale per noi l’attenzione alla Comunità</t>
    </r>
    <r>
      <rPr>
        <sz val="10"/>
        <color theme="1"/>
        <rFont val="Segoe UI"/>
        <family val="2"/>
      </rPr>
      <t xml:space="preserve">
</t>
    </r>
  </si>
  <si>
    <t>Scenario</t>
  </si>
  <si>
    <t>Periodo</t>
  </si>
  <si>
    <t>Azienda</t>
  </si>
  <si>
    <t>Territorio</t>
  </si>
  <si>
    <t>Bergamo</t>
  </si>
  <si>
    <t>Impianti e Reti</t>
  </si>
  <si>
    <t>Var %</t>
  </si>
  <si>
    <t>Note</t>
  </si>
  <si>
    <t>Impianti Fotovoltaici (n.)</t>
  </si>
  <si>
    <t>Potenza elettrica installata (MWe)</t>
  </si>
  <si>
    <t>Centrali cogenerazione (n.)</t>
  </si>
  <si>
    <t>Potenza termica installata (MWt)</t>
  </si>
  <si>
    <t>Centrali termiche (n.)</t>
  </si>
  <si>
    <t>Scambio termico (n.)</t>
  </si>
  <si>
    <t>Termovalorizzatore (n.)</t>
  </si>
  <si>
    <t>Capacità di trattamento (t/annue)</t>
  </si>
  <si>
    <t>Impianti di trattamento e recupero materia (n.)</t>
  </si>
  <si>
    <t>mila (t/annue)</t>
  </si>
  <si>
    <t>Accumuli termici (n.)</t>
  </si>
  <si>
    <t>Capacità (m3)</t>
  </si>
  <si>
    <t>Impianti di Stoccaggio Rifiuti</t>
  </si>
  <si>
    <t>Discariche (n.)</t>
  </si>
  <si>
    <t>Volumetria residua (m3)</t>
  </si>
  <si>
    <t>Rete teleriscaldamento (km)</t>
  </si>
  <si>
    <t>Rete distribuzione gas (km)</t>
  </si>
  <si>
    <t>Rifiuti</t>
  </si>
  <si>
    <t>Raccolta (t)</t>
  </si>
  <si>
    <t>Raccolta rifiuti</t>
  </si>
  <si>
    <t>%</t>
  </si>
  <si>
    <t>TOTALE</t>
  </si>
  <si>
    <t>Rifiuti organici (compreso il verde)</t>
  </si>
  <si>
    <t>Carta e cartone</t>
  </si>
  <si>
    <t xml:space="preserve">Legno e tessili </t>
  </si>
  <si>
    <t>Plastica</t>
  </si>
  <si>
    <t>Vetro</t>
  </si>
  <si>
    <t>Metalli*</t>
  </si>
  <si>
    <t>Ingombranti a recupero</t>
  </si>
  <si>
    <t>RAEE (pericolosi e non pericolosi)</t>
  </si>
  <si>
    <t>Altri rifiuti urbani pericolosi***</t>
  </si>
  <si>
    <t>Altra RD**</t>
  </si>
  <si>
    <t>Raccolta differenziata totale</t>
  </si>
  <si>
    <t>Raccolta Totale</t>
  </si>
  <si>
    <t>Destino</t>
  </si>
  <si>
    <t>Rifiuti urbani raccolti (Tonnellate)</t>
  </si>
  <si>
    <t>% raccolta differenziata/recupero di materia</t>
  </si>
  <si>
    <t>% termovalorizzatore</t>
  </si>
  <si>
    <t>% smaltimento (discarica/inceneritori)</t>
  </si>
  <si>
    <t>Rifiuti trattati</t>
  </si>
  <si>
    <t>Rifiuti trattati (tonnellate)</t>
  </si>
  <si>
    <t xml:space="preserve">Termovalorizzatori </t>
  </si>
  <si>
    <t>Bioessiccazione/CDR</t>
  </si>
  <si>
    <t>Discariche</t>
  </si>
  <si>
    <t>Impianti Produzione biogas da rifiuto</t>
  </si>
  <si>
    <t>Energia</t>
  </si>
  <si>
    <t>Energia prodotta (GWh)</t>
  </si>
  <si>
    <t xml:space="preserve">energia elettrica (GWh) </t>
  </si>
  <si>
    <t>da energia fotovoltaica</t>
  </si>
  <si>
    <t>da cogenerazione</t>
  </si>
  <si>
    <t>da valorizzazione rifiuti</t>
  </si>
  <si>
    <t>da impianti biogas</t>
  </si>
  <si>
    <t xml:space="preserve">energia termica (GWh) </t>
  </si>
  <si>
    <t>energia frigorifera</t>
  </si>
  <si>
    <t>da centrali termiche/caldaie</t>
  </si>
  <si>
    <t>Energia elettrica da rifiuto (GWh)</t>
  </si>
  <si>
    <t>% sul totale dell'energia elettrica prodotta</t>
  </si>
  <si>
    <t>Energia termica da rifiuto (GWh)</t>
  </si>
  <si>
    <t>% sul totale dell'energia termica prodotta</t>
  </si>
  <si>
    <t>Fonti di produzione del calore per il teleriscaldamento</t>
  </si>
  <si>
    <t>Calore da cogenerazione</t>
  </si>
  <si>
    <t>Calore da termovalorizzatore</t>
  </si>
  <si>
    <t>Calore di scarto</t>
  </si>
  <si>
    <t>Calore da produzione semplice</t>
  </si>
  <si>
    <t>Emissioni</t>
  </si>
  <si>
    <t>da energia eolica</t>
  </si>
  <si>
    <t>da valorizzazione biomasse</t>
  </si>
  <si>
    <t>da idroelettrico</t>
  </si>
  <si>
    <t>da pompe di calore</t>
  </si>
  <si>
    <t>Fonti di produzione del calore prodotto</t>
  </si>
  <si>
    <t>Calore da fonti rinnovabili</t>
  </si>
  <si>
    <t>Emissioni in atmosfera - Nox - totale (t/anno)</t>
  </si>
  <si>
    <t>Emissioni in atmosfera - SO2 - totale (t/anno)</t>
  </si>
  <si>
    <t>Emissioni in atmosfera - polveri - totale (t/anno)</t>
  </si>
  <si>
    <t>Emissioni in atmosfera - CO2 (t)</t>
  </si>
  <si>
    <t>di cui emissioni CO2eq da gas naturale disperso dalle reti di distribuzione</t>
  </si>
  <si>
    <t>Emissioni indirette in atmosfera - CO2 (t) da consumi di energia elettrica</t>
  </si>
  <si>
    <t xml:space="preserve"> Le emissioni di Scope 2 sono state calcolate con il criterio Market Based considerando una percentuale di energia green acquistata dal Gruppo A2A + AEB</t>
  </si>
  <si>
    <t>Emissioni evitate - CO2 (t)</t>
  </si>
  <si>
    <t>Emissioni evitate CO2 (t) TLR</t>
  </si>
  <si>
    <t>Emissioni evitate impianti fotovoltaici</t>
  </si>
  <si>
    <t>Emissioni evitate Cogenerazione</t>
  </si>
  <si>
    <t>Emissioni evitate impianto a biogas</t>
  </si>
  <si>
    <t>Emissioni evitate Termovalorizzazione</t>
  </si>
  <si>
    <t>Emissioni evitate - Raccolta Differenziata*</t>
  </si>
  <si>
    <t>Emissioni evitate NOx (t) TLR</t>
  </si>
  <si>
    <t>Biodiversità</t>
  </si>
  <si>
    <t>N° di progetti implementati sul territorio in ambito biodiversità</t>
  </si>
  <si>
    <t>N° di siti/reti interferenti con il sistema di aree protette*</t>
  </si>
  <si>
    <t>Superficie totale interferente (ha)</t>
  </si>
  <si>
    <t>di cui impianti</t>
  </si>
  <si>
    <t>di cui reti</t>
  </si>
  <si>
    <t>$Scenario.code + " - " + $Scenario.desc</t>
  </si>
  <si>
    <t>$Period.code + " - " + $Period.desc</t>
  </si>
  <si>
    <t>$Entity(HIERARCHY("A2A")).code + " - " + $Entity(HIERARCHY("A2A")).desc</t>
  </si>
  <si>
    <t>$Cust_Dim3.desc</t>
  </si>
  <si>
    <t>Scenario - BT (prev,prev)</t>
  </si>
  <si>
    <t>Scenario - BT (prev)</t>
  </si>
  <si>
    <t>Scenario - BT</t>
  </si>
  <si>
    <t>SCENARIO_BT (prev,prev)</t>
  </si>
  <si>
    <t>SCENARIO_BT (prev)</t>
  </si>
  <si>
    <t>SCENARIO_BT</t>
  </si>
  <si>
    <t>Raccolta Rifiuti</t>
  </si>
  <si>
    <t>Impianti Eolici (n.)</t>
  </si>
  <si>
    <t>Impianti idroelettrici (n.)</t>
  </si>
  <si>
    <t>Centrali termoelettriche (n.)</t>
  </si>
  <si>
    <t>Scambio termico</t>
  </si>
  <si>
    <t>Pompe di calore</t>
  </si>
  <si>
    <t>Impianti biogas (n.)</t>
  </si>
  <si>
    <t xml:space="preserve">Impianti biomasse </t>
  </si>
  <si>
    <t>Capacità (t/annue)</t>
  </si>
  <si>
    <t>ITS</t>
  </si>
  <si>
    <t>Piattaforme di trattamento di rifiuti industriali (numero)</t>
  </si>
  <si>
    <t>m3</t>
  </si>
  <si>
    <t>Piattaforme di recupero/trattamento/speciali</t>
  </si>
  <si>
    <t>Depuratori (n.)</t>
  </si>
  <si>
    <t>Trattamento FORSU</t>
  </si>
  <si>
    <t>Capacità di trattamento (m3)</t>
  </si>
  <si>
    <t>Trattamento chimico-fisico</t>
  </si>
  <si>
    <t>Impianto di Compostaggio</t>
  </si>
  <si>
    <t>Impianto fanghi</t>
  </si>
  <si>
    <t>Impianto inertizzazione</t>
  </si>
  <si>
    <t>Bioreattore</t>
  </si>
  <si>
    <t>Impianto lavaggio rifiuti (recupero terre da spazzamento)</t>
  </si>
  <si>
    <t>Impianto plastica</t>
  </si>
  <si>
    <t>Impianto di produzione CSS Cavaglià</t>
  </si>
  <si>
    <t>Impianto plastica di Cavaglià</t>
  </si>
  <si>
    <t>Impianto rottame vetroso</t>
  </si>
  <si>
    <t>Impianto rottame vetroso di Asti</t>
  </si>
  <si>
    <t xml:space="preserve">Recupero di materie prime secondarie </t>
  </si>
  <si>
    <t>Recupero materie prime secondarie (t) - impianto trattamento vetro</t>
  </si>
  <si>
    <t>Materie prime secondarie prodotte - impianto di trattamento vetro (vetro pronto forno)</t>
  </si>
  <si>
    <t>Rifiuti avviati a Recupero (t)</t>
  </si>
  <si>
    <t>Rifiuti avviati a smaltimento (t)</t>
  </si>
  <si>
    <t>Impianto plastica Cavaglià</t>
  </si>
  <si>
    <t>Rifiuti in ingresso non pericolosi</t>
  </si>
  <si>
    <t>Impianti di potabilizzazione (n°)</t>
  </si>
  <si>
    <t>Rifiuti in uscita verso impianti di riciclo plastica</t>
  </si>
  <si>
    <t>Pozzi (n°)</t>
  </si>
  <si>
    <t>Rifiuti in uscita verso altri impianti di recupero</t>
  </si>
  <si>
    <t>Sorgenti (n°)</t>
  </si>
  <si>
    <t>Rifiuti avviati a smaltimento</t>
  </si>
  <si>
    <t>Depuratori</t>
  </si>
  <si>
    <t>Rifiuti recuperati</t>
  </si>
  <si>
    <t>Rete distribuzione elettricità (km)</t>
  </si>
  <si>
    <t>Lunghezza rete acquedotto (km)</t>
  </si>
  <si>
    <t>Lunghezza rete fognatura km</t>
  </si>
  <si>
    <t>Rifiuto recuperato</t>
  </si>
  <si>
    <t>End of waste in uscita - Carta</t>
  </si>
  <si>
    <t>End of waste in uscita - Compost</t>
  </si>
  <si>
    <t>End of waste in uscita - Vetro PAF</t>
  </si>
  <si>
    <t>End of waste in uscita - ghiaie e sabbie</t>
  </si>
  <si>
    <t>End of waste in uscita - Biometano</t>
  </si>
  <si>
    <t xml:space="preserve">Digestato o altri sottoprodotti in uscita </t>
  </si>
  <si>
    <t>Acqua</t>
  </si>
  <si>
    <t>Acqua prelevata (Mm3)</t>
  </si>
  <si>
    <t>Acqua erogata all’utenza e contabilizzata (Mm3)</t>
  </si>
  <si>
    <t>Perdite rete e acqua non contabilizzata (milioni di m3)</t>
  </si>
  <si>
    <t>Acque reflue trattate (milioni di m3)</t>
  </si>
  <si>
    <t>Acqua derivata per la produzione idroelettrica (Mm3)</t>
  </si>
  <si>
    <t>Acqua rilasciata per il Deflusso Minimo Vitale (Mm3)**</t>
  </si>
  <si>
    <t>da termoelettrico</t>
  </si>
  <si>
    <t>Emissioni in atmosfera - COT - (t) - Piemonte</t>
  </si>
  <si>
    <t>Emissioni evitate termoelettrico</t>
  </si>
  <si>
    <t>Emissioni evitate impianto a biomasse</t>
  </si>
  <si>
    <t>Emissioni evitate impianti eolici</t>
  </si>
  <si>
    <t>Emissioni evitate impianti idroelettrici</t>
  </si>
  <si>
    <t>Fotovoltaico</t>
  </si>
  <si>
    <t>Potenza elettrica installata (MWe) Fotovoltaico</t>
  </si>
  <si>
    <t>Impianti Eolici</t>
  </si>
  <si>
    <t>Impianti idroelettrici (numero)</t>
  </si>
  <si>
    <t>Potenza elettrica installata (MWe) - Idroelettrico</t>
  </si>
  <si>
    <t>Centrali termoelettriche (numero)</t>
  </si>
  <si>
    <t>Potenza elettrica installata (MWe) Termoelettriche</t>
  </si>
  <si>
    <t>Centrali cogenerazione (numero)</t>
  </si>
  <si>
    <t>Potenza elettrica installata (MWe)Cogenerazione</t>
  </si>
  <si>
    <t>Centrali termiche (numero)</t>
  </si>
  <si>
    <t>Potenza termica installata (MWt) - Centrali termiche</t>
  </si>
  <si>
    <t>Potenza termica installata (MWt) Scambio</t>
  </si>
  <si>
    <t>Potenza termica installata (MWt) - Pompe di calore</t>
  </si>
  <si>
    <t>Termoutilizzatore (numero)</t>
  </si>
  <si>
    <t>Potenza elettrica installata (MWe) Termoutilizzatore</t>
  </si>
  <si>
    <t>Importo capacità</t>
  </si>
  <si>
    <t>Impianti biogas (numero)</t>
  </si>
  <si>
    <t>Potenza elettrica installata (MWe) - Biogas</t>
  </si>
  <si>
    <t>Impianti biomasse (numero)</t>
  </si>
  <si>
    <t>Potenza elettrica installata (MWe) Biomasse</t>
  </si>
  <si>
    <t>Impianti di trattamento e recupero materia (numero) Trattamento</t>
  </si>
  <si>
    <t>Capacità di trattamento (t/annue) - Impianti</t>
  </si>
  <si>
    <t>Accumuli termici</t>
  </si>
  <si>
    <t>Capacità di trattamento (t/annue) Accumoli</t>
  </si>
  <si>
    <t>Stoccaggio</t>
  </si>
  <si>
    <t>Capacità di trattamento (t/annue) Stoccaggio</t>
  </si>
  <si>
    <t>Impianto ITS</t>
  </si>
  <si>
    <t>Capacità di trattamento (t/annue) ITS</t>
  </si>
  <si>
    <t>Polo trattamento rifiuti industriali</t>
  </si>
  <si>
    <t>Capacità di trattamento (t/annue) Rifiuti industriali</t>
  </si>
  <si>
    <t>Capacità (m3) Discarica</t>
  </si>
  <si>
    <t>Depuratori (numero)</t>
  </si>
  <si>
    <t>Capacità di trattamento (m3) Depuratori</t>
  </si>
  <si>
    <t>Persone</t>
  </si>
  <si>
    <t>DIPENDENTI</t>
  </si>
  <si>
    <t>Di cui a tempo indeterminato</t>
  </si>
  <si>
    <t>di cui residenti</t>
  </si>
  <si>
    <t>di cui fino a 30 anni</t>
  </si>
  <si>
    <t>Categorie di inquadramento</t>
  </si>
  <si>
    <t>Dirigenti</t>
  </si>
  <si>
    <t>Uomini</t>
  </si>
  <si>
    <t>di cui donne</t>
  </si>
  <si>
    <t>Quadri</t>
  </si>
  <si>
    <t>Impiegati</t>
  </si>
  <si>
    <t>Operai</t>
  </si>
  <si>
    <t>Assunzioni</t>
  </si>
  <si>
    <t>Assunti</t>
  </si>
  <si>
    <t>di cui assunti sotto i 30 anni</t>
  </si>
  <si>
    <t>di cui a tempo indeterminato</t>
  </si>
  <si>
    <t>di cui a tempo indeterminato sotto i 30 anni</t>
  </si>
  <si>
    <t>USCITE</t>
  </si>
  <si>
    <t>Formazione</t>
  </si>
  <si>
    <t>Tirocini e stage (n)</t>
  </si>
  <si>
    <t>di cui assunti</t>
  </si>
  <si>
    <t>Ore di formazione totali</t>
  </si>
  <si>
    <t>Ore di formazione pro capite (n.)</t>
  </si>
  <si>
    <t>Dipendenti</t>
  </si>
  <si>
    <t>Lavoro da remoto</t>
  </si>
  <si>
    <t>Numero dipendenti effettivi</t>
  </si>
  <si>
    <t>Numero ore</t>
  </si>
  <si>
    <t>Numero giorni</t>
  </si>
  <si>
    <t>Sicurezza</t>
  </si>
  <si>
    <t>Infortuni</t>
  </si>
  <si>
    <t>di cui con gravi conseguenze*</t>
  </si>
  <si>
    <t>di cui mortali</t>
  </si>
  <si>
    <t>Giorni persi</t>
  </si>
  <si>
    <t>Ore lavorate</t>
  </si>
  <si>
    <t>Indice di frequenza (IF)**</t>
  </si>
  <si>
    <t>Indice di gravità (IG)***</t>
  </si>
  <si>
    <t>Personale appaltatori</t>
  </si>
  <si>
    <t>Infortuni personale appaltatori e subappaltatori</t>
  </si>
  <si>
    <t>di cui con gravi conseguenze</t>
  </si>
  <si>
    <t>di cui decessi</t>
  </si>
  <si>
    <t>Giorni Persi appaltatori e subappaltatori ****</t>
  </si>
  <si>
    <t>Dati Azionari</t>
  </si>
  <si>
    <t>Percentuale detenuta sul capitale sociale</t>
  </si>
  <si>
    <t>Numero di azioni detenute da azionisti</t>
  </si>
  <si>
    <t>Numero azionisti retail</t>
  </si>
  <si>
    <t>Investimenti (migliaia di euro)</t>
  </si>
  <si>
    <t>BU Circular Economy</t>
  </si>
  <si>
    <t>BU Generazione e Trading</t>
  </si>
  <si>
    <t>BU Smart Infrastructures</t>
  </si>
  <si>
    <t>Smart City</t>
  </si>
  <si>
    <t>E-mobility</t>
  </si>
  <si>
    <t>BU Mercato</t>
  </si>
  <si>
    <t>BU Corporate</t>
  </si>
  <si>
    <t>Totale</t>
  </si>
  <si>
    <t>Valore generato (migliaio di euro)</t>
  </si>
  <si>
    <t>Dividendi erogati</t>
  </si>
  <si>
    <t>Imposte locali, canoni e concessioni</t>
  </si>
  <si>
    <t>ND</t>
  </si>
  <si>
    <t>Sponsorizzazioni, Liberalità e contributi a teatri e Fondazioni e Associazioni</t>
  </si>
  <si>
    <t>Ordinato a fornitori locali</t>
  </si>
  <si>
    <t>Costo del lavoro</t>
  </si>
  <si>
    <t>Liberalità</t>
  </si>
  <si>
    <t>Fornitori</t>
  </si>
  <si>
    <t>Fornitori attivati</t>
  </si>
  <si>
    <t>Tipologia imprese attivate</t>
  </si>
  <si>
    <t>microimpresa (1-10 dipendenti)</t>
  </si>
  <si>
    <t>piccola impresa (10-50 dipendenti)</t>
  </si>
  <si>
    <t>media impresa (50-250 dipendenti)</t>
  </si>
  <si>
    <t>grande impresa (oltre 250 dipendenti)</t>
  </si>
  <si>
    <t>dato non disponibile</t>
  </si>
  <si>
    <t>Numero ordini</t>
  </si>
  <si>
    <t>Numero ordini a micro imprese  (1-10 dipendenti)</t>
  </si>
  <si>
    <t>Numero ordini a piccole imprese (10-50 dipendenti)</t>
  </si>
  <si>
    <t>di cui a micro e piccole imprese</t>
  </si>
  <si>
    <t>Importo ordini (€)</t>
  </si>
  <si>
    <t>Importo ordini (€) a micro imprese  (1-10 dipendenti)</t>
  </si>
  <si>
    <t>Importo ordini (€) a piccole imprese (10-50 dipendenti)</t>
  </si>
  <si>
    <t>Copertura di ordinato affidato a fornitori con score Ecovadis (%)</t>
  </si>
  <si>
    <t>Score medio Ecovadis del territorio (media ponderata)</t>
  </si>
  <si>
    <t>Fornitori con maturità carbon (%)</t>
  </si>
  <si>
    <t>Fornitori con maturità D&amp;I (%)</t>
  </si>
  <si>
    <t>Clienti</t>
  </si>
  <si>
    <t>Vendita</t>
  </si>
  <si>
    <t>Elettricità</t>
  </si>
  <si>
    <t>Volumi venduti (GWh)</t>
  </si>
  <si>
    <t>Energia verde venduta (GWh)</t>
  </si>
  <si>
    <t xml:space="preserve">Clienti </t>
  </si>
  <si>
    <t>Bonus elettricità erogati</t>
  </si>
  <si>
    <t>Gas</t>
  </si>
  <si>
    <t>Volumi venduti (Mm3)</t>
  </si>
  <si>
    <t>Bonus gas erogati</t>
  </si>
  <si>
    <t>Qualità del servizio di vendita</t>
  </si>
  <si>
    <t>Adesione alla bolletta elettronica</t>
  </si>
  <si>
    <t>Soddisfazione dei clienti sul servizio reso agli sportelli A2A Energia (% soddisfatti e molto soddisfatti)</t>
  </si>
  <si>
    <t>Soddisfazione dei clienti sul servizio reso al call center A2A Energia (% soddisfatti e molto soddisfatti)</t>
  </si>
  <si>
    <t>Teleriscaldamento</t>
  </si>
  <si>
    <t>Volumi venduti (GWht)</t>
  </si>
  <si>
    <t>Utenze</t>
  </si>
  <si>
    <t>Appartamenti equivalenti serviti</t>
  </si>
  <si>
    <t>Igiene ambientale</t>
  </si>
  <si>
    <t>Comuni serviti</t>
  </si>
  <si>
    <t>Popolazione servita</t>
  </si>
  <si>
    <t>Ciclo idrico integrato</t>
  </si>
  <si>
    <t>Clienti serviti acquedotto</t>
  </si>
  <si>
    <t>N. colonnine</t>
  </si>
  <si>
    <t>di cui Fast charge</t>
  </si>
  <si>
    <t>di cui city plug</t>
  </si>
  <si>
    <t>N. punti di ricarica</t>
  </si>
  <si>
    <t>N. Ricariche</t>
  </si>
  <si>
    <t>EE erogata (kWh)</t>
  </si>
  <si>
    <t>Km percorsi a emissioni zero</t>
  </si>
  <si>
    <t>CO2 evitate (t)</t>
  </si>
  <si>
    <t>N° Comuni serviti</t>
  </si>
  <si>
    <t>Telecamere</t>
  </si>
  <si>
    <t>Sensori antitrusione</t>
  </si>
  <si>
    <t>Lettori accessi e presenza</t>
  </si>
  <si>
    <t>Postazioni di controllo</t>
  </si>
  <si>
    <t>Sensori IOT</t>
  </si>
  <si>
    <t>Sensori ambientali</t>
  </si>
  <si>
    <t>C2G e C2G Meter</t>
  </si>
  <si>
    <t>Sensori vari</t>
  </si>
  <si>
    <t>Smart parking</t>
  </si>
  <si>
    <t>Smart bins</t>
  </si>
  <si>
    <t>Isole digitali</t>
  </si>
  <si>
    <t>Punti di ricarica dispositivi elettronici</t>
  </si>
  <si>
    <t>Totem interattivi</t>
  </si>
  <si>
    <t>Antenne WiFi</t>
  </si>
  <si>
    <t>Infrastrutture IOT</t>
  </si>
  <si>
    <t>Metering gas</t>
  </si>
  <si>
    <t>Metering water</t>
  </si>
  <si>
    <t>Distribuzione</t>
  </si>
  <si>
    <t>Utenti allacciati</t>
  </si>
  <si>
    <t>Energia elettrica distribuita (GWh)</t>
  </si>
  <si>
    <t>Gas naturale distribuito (Mm3)</t>
  </si>
  <si>
    <t>Illuminazione</t>
  </si>
  <si>
    <t>Punti luce LED (n°)</t>
  </si>
  <si>
    <t>Pali (n.)</t>
  </si>
  <si>
    <t>Sospensioni  (n.)</t>
  </si>
  <si>
    <t>CO2 evitata (t)</t>
  </si>
  <si>
    <t>A2A</t>
  </si>
  <si>
    <t>Torri faro (n.)</t>
  </si>
  <si>
    <t>Valore generato</t>
  </si>
  <si>
    <t>Emissioni evitate</t>
  </si>
  <si>
    <t>Comune di Bergamo 2023</t>
  </si>
  <si>
    <t>Provincia di Bergamo 2023</t>
  </si>
  <si>
    <t>Comune di Bergamo 2024</t>
  </si>
  <si>
    <t>Provincia di Bergamo 2024</t>
  </si>
  <si>
    <t>Comune di Bergamo 2025</t>
  </si>
  <si>
    <t>Provincia di Bergamo 2025</t>
  </si>
  <si>
    <t xml:space="preserve">Rifiuti trattati </t>
  </si>
  <si>
    <t xml:space="preserve">Termovalorizzatori (ton) </t>
  </si>
  <si>
    <t>Bioessiccazione/CDR (ton)</t>
  </si>
  <si>
    <t xml:space="preserve">Energia elettrica (GWh) </t>
  </si>
  <si>
    <t xml:space="preserve">Energia termica (GWh) </t>
  </si>
  <si>
    <t>Rifiuti urbani raccolti (ton)</t>
  </si>
  <si>
    <t>Raccolta (ton)</t>
  </si>
  <si>
    <t>di cui a tempo indeterminato sotto i 30 anni*</t>
  </si>
  <si>
    <t>Per l'edizione 2025, il racconto di snoda sul filo di tre parole chiave: Pianeta, Persone e Prosperità. I 3 ambiti, sono identificati dal World Economic Forum con il documento "Towards Common metrics and consistent Reporting of Sustainable Value Creation".</t>
  </si>
  <si>
    <t>Torna all'indice</t>
  </si>
  <si>
    <t>Rete distribuzione gas (km)*</t>
  </si>
  <si>
    <t xml:space="preserve">Il 1 luglio 2025 560 km di rete gas di Unareti sono stati ceduti ad Ascopiave </t>
  </si>
  <si>
    <t>*A partire dal 2024 i dati relativi alla distribuzione gas includono anche Reti+, società del Gruppo AEB, non inclusa negli anni precedenti nel perimetro di rendicontazione dei Bilanci territoriali per il territorio di Bergamo.</t>
  </si>
  <si>
    <t>Metalli</t>
  </si>
  <si>
    <t>Altri rifiuti urbani pericolosi</t>
  </si>
  <si>
    <t>Altra RD</t>
  </si>
  <si>
    <t>Emissioni evitate impianti fotovoltaici*</t>
  </si>
  <si>
    <t>Copertura di ordinato affidato a fornitori con score Ecovadis (%)*</t>
  </si>
  <si>
    <t>Score medio Ecovadis del territorio (media ponderata)*</t>
  </si>
  <si>
    <t>*Dato rendicontato a partire dal 2024</t>
  </si>
  <si>
    <t>2.961.474</t>
  </si>
  <si>
    <t>Km percorsi a emissioni zero*</t>
  </si>
  <si>
    <t>*Dato ricalcolato sul 2023 e 2024 a seguito di un aggiornamento della metodologia di calcolo.</t>
  </si>
  <si>
    <t>Dati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</si>
</sst>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€&quot;* #,##0_);_(&quot;€&quot;* \(#,##0\);_(&quot;€&quot;* &quot;-&quot;_);_(@_)"/>
    <numFmt numFmtId="167" formatCode="_(&quot;€&quot;* #,##0.00_);_(&quot;€&quot;* \(#,##0.00\);_(&quot;€&quot;* &quot;-&quot;??_);_(@_)"/>
    <numFmt numFmtId="168" formatCode="0.0000%"/>
    <numFmt numFmtId="169" formatCode="0.0000"/>
    <numFmt numFmtId="170" formatCode="00\'00\'\'"/>
    <numFmt numFmtId="171" formatCode="0.0%"/>
    <numFmt numFmtId="172" formatCode="#,##0.0"/>
    <numFmt numFmtId="173" formatCode="#,##0.000"/>
    <numFmt numFmtId="174" formatCode="_-&quot;€&quot;\ * #,##0_-;\-&quot;€&quot;\ * #,##0_-;_-&quot;€&quot;\ * &quot;-&quot;_-;_-@_-"/>
    <numFmt numFmtId="175" formatCode="_-&quot;€&quot;\ * #,##0.00_-;\-&quot;€&quot;\ * #,##0.00_-;_-&quot;€&quot;\ * &quot;-&quot;??_-;_-@_-"/>
    <numFmt numFmtId="176" formatCode="_-* #,##0.00\ _€_-;\-* #,##0.00\ _€_-;_-* &quot;-&quot;??\ _€_-;_-@_-"/>
    <numFmt numFmtId="177" formatCode="_-[$€]\ * #,##0.00_-;\-[$€]\ * #,##0.00_-;_-[$€]\ * &quot;-&quot;??_-;_-@_-"/>
    <numFmt numFmtId="178" formatCode="&quot; &quot;#,##0.00&quot; &quot;;&quot;-&quot;#,##0.00&quot; &quot;;&quot; -&quot;00&quot; &quot;;&quot; &quot;@&quot; &quot;"/>
  </numFmts>
  <fonts count="7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9DE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5"/>
      <color rgb="FF41B9E6"/>
      <name val="Life Sans"/>
    </font>
    <font>
      <sz val="15"/>
      <color theme="2" tint="-0.89999084444715716"/>
      <name val="Life Sans"/>
    </font>
    <font>
      <u/>
      <sz val="11"/>
      <color theme="10"/>
      <name val="Calibri"/>
      <family val="2"/>
      <scheme val="minor"/>
    </font>
    <font>
      <u/>
      <sz val="11"/>
      <color theme="10"/>
      <name val="Life Sans"/>
    </font>
    <font>
      <b/>
      <sz val="16"/>
      <color rgb="FF41B9E6"/>
      <name val="Life Sans"/>
    </font>
    <font>
      <b/>
      <sz val="16"/>
      <color rgb="FF41B9E6"/>
      <name val="Segoe UI"/>
      <family val="2"/>
    </font>
    <font>
      <sz val="10"/>
      <color theme="1"/>
      <name val="Life Sans"/>
    </font>
    <font>
      <sz val="10"/>
      <color theme="1"/>
      <name val="Segoe UI"/>
      <family val="2"/>
    </font>
    <font>
      <sz val="14"/>
      <color rgb="FF41B9E6"/>
      <name val="Life Sans"/>
    </font>
    <font>
      <sz val="14"/>
      <color theme="1"/>
      <name val="Segoe UI"/>
      <family val="2"/>
    </font>
    <font>
      <sz val="15"/>
      <color theme="1"/>
      <name val="Life Sans"/>
    </font>
    <font>
      <u/>
      <sz val="14"/>
      <color theme="10"/>
      <name val="Life Sans"/>
    </font>
    <font>
      <sz val="11"/>
      <color theme="1"/>
      <name val="Life Sans"/>
    </font>
    <font>
      <b/>
      <sz val="11"/>
      <color theme="1"/>
      <name val="Life Sans"/>
    </font>
    <font>
      <i/>
      <sz val="9"/>
      <color theme="1"/>
      <name val="Life Sans"/>
    </font>
    <font>
      <b/>
      <sz val="11"/>
      <color rgb="FF00B0F0"/>
      <name val="Life Sans"/>
    </font>
    <font>
      <b/>
      <sz val="11"/>
      <color rgb="FF009DE0"/>
      <name val="Life Sans"/>
    </font>
    <font>
      <b/>
      <sz val="11"/>
      <color theme="0"/>
      <name val="Life Sans"/>
    </font>
    <font>
      <sz val="11"/>
      <name val="Life Sans"/>
    </font>
    <font>
      <sz val="11"/>
      <color rgb="FFFF0000"/>
      <name val="Life Sans"/>
    </font>
    <font>
      <vertAlign val="superscript"/>
      <sz val="9"/>
      <color theme="1"/>
      <name val="Life Sans"/>
    </font>
    <font>
      <i/>
      <sz val="11"/>
      <color rgb="FF00B0F0"/>
      <name val="Life Sans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1"/>
      <name val="Life Sans"/>
    </font>
    <font>
      <i/>
      <sz val="11"/>
      <color theme="1"/>
      <name val="Life Sans"/>
    </font>
  </fonts>
  <fills count="8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1B9E6"/>
        <bgColor rgb="FF00B0F0"/>
      </patternFill>
    </fill>
    <fill>
      <patternFill patternType="solid">
        <fgColor rgb="FF41B9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rgb="FF00B0F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1B0F0"/>
        <bgColor indexed="64"/>
      </patternFill>
    </fill>
    <fill>
      <patternFill patternType="solid">
        <fgColor rgb="FF41B0F0"/>
        <bgColor rgb="FF00B0F0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</fills>
  <borders count="51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00B0F0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00B0F0"/>
      </top>
      <bottom/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rgb="FF41B9E6"/>
      </top>
      <bottom/>
      <diagonal/>
    </border>
    <border>
      <left/>
      <right/>
      <top/>
      <bottom style="thin">
        <color rgb="FF41B9E6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medium">
        <color theme="0" tint="-0.34998626667073579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6795556505020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hair">
        <color theme="0" tint="-0.249977111117893"/>
      </right>
      <top/>
      <bottom/>
      <diagonal/>
    </border>
    <border>
      <left/>
      <right/>
      <top style="hair">
        <color theme="0" tint="-0.24994659260841701"/>
      </top>
      <bottom/>
      <diagonal/>
    </border>
  </borders>
  <cellStyleXfs count="33248">
    <xf numFmtId="0" fontId="0" fillId="0" borderId="0"/>
    <xf numFmtId="0" fontId="6" fillId="2" borderId="0" applyNumberFormat="0" applyFill="0" applyBorder="0">
      <alignment vertical="center"/>
    </xf>
    <xf numFmtId="0" fontId="1" fillId="4" borderId="7" applyNumberFormat="0">
      <alignment horizontal="center" vertical="center"/>
    </xf>
    <xf numFmtId="10" fontId="4" fillId="0" borderId="0">
      <alignment horizontal="left" vertical="center"/>
    </xf>
    <xf numFmtId="0" fontId="1" fillId="0" borderId="8" applyNumberFormat="0" applyFont="0" applyFill="0" applyAlignment="0" applyProtection="0">
      <alignment horizontal="left" vertical="center"/>
    </xf>
    <xf numFmtId="0" fontId="1" fillId="0" borderId="3" applyNumberFormat="0" applyFont="0" applyFill="0" applyAlignment="0" applyProtection="0">
      <alignment horizontal="left" vertical="center"/>
    </xf>
    <xf numFmtId="0" fontId="1" fillId="0" borderId="9" applyNumberFormat="0" applyFont="0" applyFill="0" applyAlignment="0" applyProtection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1" fillId="0" borderId="10" applyNumberFormat="0" applyFont="0" applyFill="0" applyAlignment="0" applyProtection="0">
      <alignment horizontal="left" vertical="center"/>
    </xf>
    <xf numFmtId="10" fontId="4" fillId="0" borderId="0" applyFont="0" applyFill="0" applyBorder="0" applyAlignment="0" applyProtection="0">
      <alignment horizontal="left" vertical="center"/>
    </xf>
    <xf numFmtId="9" fontId="5" fillId="0" borderId="11" applyFill="0" applyBorder="0" applyProtection="0">
      <alignment horizontal="right" vertical="center"/>
    </xf>
    <xf numFmtId="10" fontId="4" fillId="0" borderId="9" applyNumberFormat="0" applyFont="0" applyFill="0" applyAlignment="0" applyProtection="0">
      <alignment horizontal="left" vertical="center"/>
    </xf>
    <xf numFmtId="10" fontId="7" fillId="0" borderId="0" applyNumberFormat="0" applyFont="0" applyFill="0" applyBorder="0" applyProtection="0">
      <alignment horizontal="right" vertical="center"/>
    </xf>
    <xf numFmtId="168" fontId="4" fillId="0" borderId="0" applyFont="0" applyFill="0" applyBorder="0" applyAlignment="0" applyProtection="0">
      <alignment horizontal="left" vertical="center"/>
    </xf>
    <xf numFmtId="4" fontId="4" fillId="0" borderId="0" applyFont="0" applyFill="0" applyBorder="0" applyAlignment="0" applyProtection="0">
      <alignment horizontal="left" vertical="center"/>
    </xf>
    <xf numFmtId="3" fontId="5" fillId="0" borderId="0" applyFill="0" applyBorder="0" applyProtection="0">
      <alignment vertical="center"/>
    </xf>
    <xf numFmtId="49" fontId="5" fillId="0" borderId="0" applyBorder="0">
      <alignment horizontal="left" vertical="center" wrapText="1" readingOrder="1"/>
    </xf>
    <xf numFmtId="0" fontId="4" fillId="5" borderId="0" applyNumberFormat="0" applyFont="0" applyBorder="0" applyProtection="0">
      <alignment vertical="center"/>
    </xf>
    <xf numFmtId="0" fontId="4" fillId="6" borderId="0" applyFont="0" applyBorder="0" applyProtection="0">
      <alignment vertical="center"/>
    </xf>
    <xf numFmtId="0" fontId="4" fillId="0" borderId="9" applyNumberFormat="0" applyFont="0" applyFill="0" applyAlignment="0">
      <alignment horizontal="left" vertical="center"/>
      <protection locked="0"/>
    </xf>
    <xf numFmtId="169" fontId="4" fillId="0" borderId="0" applyFont="0" applyFill="0" applyBorder="0" applyAlignment="0" applyProtection="0">
      <alignment horizontal="left" vertical="center"/>
    </xf>
    <xf numFmtId="170" fontId="4" fillId="0" borderId="0" applyFont="0" applyFill="0" applyBorder="0" applyAlignment="0">
      <alignment horizontal="left" vertical="center"/>
    </xf>
    <xf numFmtId="3" fontId="4" fillId="0" borderId="0" applyFont="0" applyFill="0" applyBorder="0" applyProtection="0">
      <alignment vertical="center"/>
    </xf>
    <xf numFmtId="171" fontId="4" fillId="0" borderId="0" applyFont="0" applyFill="0" applyBorder="0" applyAlignment="0" applyProtection="0">
      <alignment horizontal="left" vertical="center"/>
    </xf>
    <xf numFmtId="10" fontId="4" fillId="0" borderId="0" applyNumberFormat="0" applyFont="0" applyFill="0" applyBorder="0" applyProtection="0">
      <alignment vertical="center"/>
    </xf>
    <xf numFmtId="0" fontId="5" fillId="0" borderId="0" applyNumberFormat="0" applyFont="0" applyFill="0" applyBorder="0">
      <alignment horizontal="center" vertical="center"/>
    </xf>
    <xf numFmtId="172" fontId="4" fillId="0" borderId="0" applyFont="0" applyFill="0" applyBorder="0" applyAlignment="0" applyProtection="0">
      <alignment horizontal="left" vertical="center"/>
    </xf>
    <xf numFmtId="173" fontId="4" fillId="0" borderId="0" applyFont="0" applyFill="0" applyBorder="0" applyAlignment="0" applyProtection="0">
      <alignment horizontal="left" vertical="center"/>
    </xf>
    <xf numFmtId="0" fontId="4" fillId="0" borderId="13" applyNumberFormat="0" applyFont="0" applyFill="0" applyAlignment="0">
      <alignment horizontal="left" vertical="center"/>
      <protection locked="0"/>
    </xf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1" fillId="0" borderId="0" applyNumberFormat="0" applyFill="0" applyBorder="0" applyAlignment="0" applyProtection="0">
      <alignment horizontal="left" vertical="center"/>
    </xf>
    <xf numFmtId="0" fontId="4" fillId="9" borderId="0" applyNumberFormat="0" applyFont="0" applyBorder="0" applyAlignment="0" applyProtection="0">
      <alignment horizontal="left" vertical="center"/>
    </xf>
    <xf numFmtId="0" fontId="16" fillId="0" borderId="0" applyNumberFormat="0" applyFill="0" applyBorder="0" applyAlignment="0" applyProtection="0"/>
    <xf numFmtId="10" fontId="4" fillId="0" borderId="0" applyFont="0" applyFill="0" applyBorder="0" applyAlignment="0" applyProtection="0">
      <alignment horizontal="left" vertical="center"/>
    </xf>
    <xf numFmtId="168" fontId="4" fillId="0" borderId="0" applyFont="0" applyFill="0" applyBorder="0" applyAlignment="0" applyProtection="0">
      <alignment horizontal="left" vertical="center"/>
    </xf>
    <xf numFmtId="9" fontId="5" fillId="0" borderId="16" applyFill="0" applyBorder="0" applyProtection="0">
      <alignment horizontal="right" vertical="center"/>
    </xf>
    <xf numFmtId="171" fontId="4" fillId="0" borderId="0" applyFont="0" applyFill="0" applyBorder="0" applyAlignment="0" applyProtection="0">
      <alignment horizontal="left" vertical="center"/>
    </xf>
    <xf numFmtId="10" fontId="4" fillId="0" borderId="0" applyNumberFormat="0" applyFont="0" applyFill="0" applyBorder="0" applyProtection="0">
      <alignment vertical="center"/>
    </xf>
    <xf numFmtId="0" fontId="4" fillId="0" borderId="17" applyNumberFormat="0" applyFont="0" applyFill="0" applyAlignment="0">
      <alignment horizontal="left" vertical="center"/>
      <protection locked="0"/>
    </xf>
    <xf numFmtId="0" fontId="1" fillId="0" borderId="8" applyNumberFormat="0" applyFont="0" applyFill="0" applyAlignment="0" applyProtection="0">
      <alignment horizontal="left" vertical="center"/>
    </xf>
    <xf numFmtId="0" fontId="5" fillId="0" borderId="0" applyNumberFormat="0" applyFont="0" applyFill="0" applyBorder="0">
      <alignment horizontal="center" vertical="center"/>
    </xf>
    <xf numFmtId="10" fontId="4" fillId="0" borderId="17" applyNumberFormat="0" applyFont="0" applyFill="0" applyAlignment="0" applyProtection="0">
      <alignment horizontal="left" vertical="center"/>
    </xf>
    <xf numFmtId="0" fontId="4" fillId="0" borderId="18" applyNumberFormat="0" applyFont="0" applyFill="0" applyAlignment="0">
      <alignment horizontal="left" vertical="center"/>
      <protection locked="0"/>
    </xf>
    <xf numFmtId="10" fontId="1" fillId="0" borderId="0" applyNumberFormat="0" applyFill="0" applyBorder="0" applyAlignment="0" applyProtection="0">
      <alignment horizontal="left" vertical="center"/>
    </xf>
    <xf numFmtId="0" fontId="6" fillId="13" borderId="0" applyNumberFormat="0" applyFill="0" applyBorder="0">
      <alignment vertical="center"/>
    </xf>
    <xf numFmtId="10" fontId="7" fillId="0" borderId="0" applyNumberFormat="0" applyFont="0" applyFill="0" applyBorder="0" applyProtection="0">
      <alignment horizontal="right" vertical="center"/>
    </xf>
    <xf numFmtId="0" fontId="1" fillId="13" borderId="7" applyNumberFormat="0">
      <alignment horizontal="center" vertical="center"/>
    </xf>
    <xf numFmtId="0" fontId="1" fillId="0" borderId="3" applyNumberFormat="0" applyFont="0" applyFill="0" applyAlignment="0" applyProtection="0">
      <alignment horizontal="left" vertical="center"/>
    </xf>
    <xf numFmtId="170" fontId="4" fillId="0" borderId="0" applyFont="0" applyFill="0" applyBorder="0" applyAlignment="0">
      <alignment horizontal="left" vertical="center"/>
    </xf>
    <xf numFmtId="0" fontId="8" fillId="0" borderId="0"/>
    <xf numFmtId="172" fontId="4" fillId="0" borderId="0" applyFont="0" applyFill="0" applyBorder="0" applyAlignment="0" applyProtection="0">
      <alignment horizontal="left" vertical="center"/>
    </xf>
    <xf numFmtId="4" fontId="4" fillId="0" borderId="0" applyFont="0" applyFill="0" applyBorder="0" applyAlignment="0" applyProtection="0">
      <alignment horizontal="left" vertical="center"/>
    </xf>
    <xf numFmtId="173" fontId="4" fillId="0" borderId="0" applyFont="0" applyFill="0" applyBorder="0" applyAlignment="0" applyProtection="0">
      <alignment horizontal="left" vertical="center"/>
    </xf>
    <xf numFmtId="169" fontId="4" fillId="0" borderId="0" applyFont="0" applyFill="0" applyBorder="0" applyAlignment="0" applyProtection="0">
      <alignment horizontal="left" vertical="center"/>
    </xf>
    <xf numFmtId="3" fontId="4" fillId="0" borderId="0" applyFont="0" applyFill="0" applyBorder="0" applyProtection="0">
      <alignment vertical="center"/>
    </xf>
    <xf numFmtId="3" fontId="5" fillId="0" borderId="0" applyFill="0" applyBorder="0" applyProtection="0">
      <alignment vertical="center"/>
    </xf>
    <xf numFmtId="0" fontId="1" fillId="0" borderId="17" applyNumberFormat="0" applyFont="0" applyFill="0" applyAlignment="0" applyProtection="0">
      <alignment horizontal="left" vertical="center"/>
    </xf>
    <xf numFmtId="0" fontId="1" fillId="0" borderId="4" applyNumberFormat="0" applyFont="0" applyFill="0" applyAlignment="0" applyProtection="0">
      <alignment horizontal="left" vertical="center"/>
    </xf>
    <xf numFmtId="0" fontId="4" fillId="11" borderId="0" applyNumberFormat="0" applyFont="0" applyBorder="0" applyProtection="0">
      <alignment vertical="center"/>
    </xf>
    <xf numFmtId="0" fontId="4" fillId="14" borderId="0" applyFont="0" applyBorder="0" applyProtection="0">
      <alignment vertical="center"/>
    </xf>
    <xf numFmtId="0" fontId="1" fillId="0" borderId="10" applyNumberFormat="0" applyFont="0" applyFill="0" applyAlignment="0" applyProtection="0">
      <alignment horizontal="left" vertical="center"/>
    </xf>
    <xf numFmtId="49" fontId="5" fillId="0" borderId="0" applyBorder="0">
      <alignment horizontal="left" vertical="center" wrapText="1"/>
    </xf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0" fillId="0" borderId="0"/>
    <xf numFmtId="177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1" fillId="0" borderId="0" applyFont="0" applyFill="0" applyBorder="0" applyAlignment="0" applyProtection="0"/>
    <xf numFmtId="0" fontId="51" fillId="0" borderId="0"/>
    <xf numFmtId="0" fontId="50" fillId="0" borderId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9" fillId="0" borderId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49" fillId="0" borderId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50" fillId="0" borderId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8" fontId="5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1" fillId="0" borderId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1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1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52" fillId="0" borderId="0" applyNumberFormat="0" applyFill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3" fillId="48" borderId="37" applyNumberFormat="0" applyProtection="0">
      <alignment horizontal="right" vertical="center"/>
    </xf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4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53" fillId="48" borderId="37" applyNumberFormat="0" applyProtection="0">
      <alignment horizontal="right" vertical="center"/>
    </xf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42" fillId="25" borderId="30" applyNumberFormat="0" applyAlignment="0" applyProtection="0"/>
    <xf numFmtId="0" fontId="41" fillId="24" borderId="29" applyNumberFormat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43" fontId="8" fillId="0" borderId="0" applyFont="0" applyFill="0" applyBorder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0" fontId="50" fillId="0" borderId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52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38" fillId="0" borderId="28" applyNumberFormat="0" applyFill="0" applyAlignment="0" applyProtection="0"/>
    <xf numFmtId="0" fontId="38" fillId="0" borderId="0" applyNumberFormat="0" applyFill="0" applyBorder="0" applyAlignment="0" applyProtection="0"/>
    <xf numFmtId="0" fontId="39" fillId="23" borderId="0" applyNumberFormat="0" applyBorder="0" applyAlignment="0" applyProtection="0"/>
    <xf numFmtId="0" fontId="40" fillId="22" borderId="0" applyNumberFormat="0" applyBorder="0" applyAlignment="0" applyProtection="0"/>
    <xf numFmtId="0" fontId="47" fillId="21" borderId="0" applyNumberFormat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52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7" fillId="21" borderId="0" applyNumberFormat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7" fillId="0" borderId="36" applyNumberFormat="0" applyFill="0" applyAlignment="0" applyProtection="0"/>
    <xf numFmtId="43" fontId="49" fillId="0" borderId="0" applyFont="0" applyFill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43" fontId="8" fillId="0" borderId="0" applyFont="0" applyFill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47" fillId="21" borderId="0" applyNumberFormat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39" fillId="23" borderId="0" applyNumberFormat="0" applyBorder="0" applyAlignment="0" applyProtection="0"/>
    <xf numFmtId="0" fontId="40" fillId="22" borderId="0" applyNumberFormat="0" applyBorder="0" applyAlignment="0" applyProtection="0"/>
    <xf numFmtId="0" fontId="47" fillId="21" borderId="0" applyNumberFormat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5" fillId="49" borderId="0"/>
    <xf numFmtId="0" fontId="61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61" fillId="53" borderId="0" applyNumberFormat="0" applyBorder="0" applyAlignment="0" applyProtection="0"/>
    <xf numFmtId="0" fontId="61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61" fillId="57" borderId="0" applyNumberFormat="0" applyBorder="0" applyAlignment="0" applyProtection="0"/>
    <xf numFmtId="0" fontId="61" fillId="58" borderId="0" applyNumberFormat="0" applyBorder="0" applyAlignment="0" applyProtection="0"/>
    <xf numFmtId="0" fontId="54" fillId="49" borderId="0" applyNumberFormat="0" applyBorder="0" applyAlignment="0" applyProtection="0"/>
    <xf numFmtId="0" fontId="54" fillId="59" borderId="0" applyNumberFormat="0" applyBorder="0" applyAlignment="0" applyProtection="0"/>
    <xf numFmtId="0" fontId="61" fillId="60" borderId="0" applyNumberFormat="0" applyBorder="0" applyAlignment="0" applyProtection="0"/>
    <xf numFmtId="0" fontId="61" fillId="61" borderId="0" applyNumberFormat="0" applyBorder="0" applyAlignment="0" applyProtection="0"/>
    <xf numFmtId="0" fontId="54" fillId="55" borderId="0" applyNumberFormat="0" applyBorder="0" applyAlignment="0" applyProtection="0"/>
    <xf numFmtId="0" fontId="54" fillId="62" borderId="0" applyNumberFormat="0" applyBorder="0" applyAlignment="0" applyProtection="0"/>
    <xf numFmtId="0" fontId="61" fillId="56" borderId="0" applyNumberFormat="0" applyBorder="0" applyAlignment="0" applyProtection="0"/>
    <xf numFmtId="0" fontId="61" fillId="53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61" fillId="53" borderId="0" applyNumberFormat="0" applyBorder="0" applyAlignment="0" applyProtection="0"/>
    <xf numFmtId="0" fontId="61" fillId="65" borderId="0" applyNumberFormat="0" applyBorder="0" applyAlignment="0" applyProtection="0"/>
    <xf numFmtId="0" fontId="54" fillId="66" borderId="0" applyNumberFormat="0" applyBorder="0" applyAlignment="0" applyProtection="0"/>
    <xf numFmtId="0" fontId="54" fillId="67" borderId="0" applyNumberFormat="0" applyBorder="0" applyAlignment="0" applyProtection="0"/>
    <xf numFmtId="0" fontId="61" fillId="68" borderId="0" applyNumberFormat="0" applyBorder="0" applyAlignment="0" applyProtection="0"/>
    <xf numFmtId="0" fontId="62" fillId="66" borderId="0" applyNumberFormat="0" applyBorder="0" applyAlignment="0" applyProtection="0"/>
    <xf numFmtId="0" fontId="63" fillId="48" borderId="38" applyNumberFormat="0" applyAlignment="0" applyProtection="0"/>
    <xf numFmtId="0" fontId="64" fillId="61" borderId="39" applyNumberFormat="0" applyAlignment="0" applyProtection="0"/>
    <xf numFmtId="0" fontId="65" fillId="69" borderId="0" applyNumberFormat="0" applyBorder="0" applyAlignment="0" applyProtection="0"/>
    <xf numFmtId="0" fontId="65" fillId="70" borderId="0" applyNumberFormat="0" applyBorder="0" applyAlignment="0" applyProtection="0"/>
    <xf numFmtId="0" fontId="65" fillId="71" borderId="0" applyNumberFormat="0" applyBorder="0" applyAlignment="0" applyProtection="0"/>
    <xf numFmtId="0" fontId="54" fillId="59" borderId="0" applyNumberFormat="0" applyBorder="0" applyAlignment="0" applyProtection="0"/>
    <xf numFmtId="0" fontId="66" fillId="0" borderId="40" applyNumberFormat="0" applyFill="0" applyAlignment="0" applyProtection="0"/>
    <xf numFmtId="0" fontId="67" fillId="0" borderId="41" applyNumberFormat="0" applyFill="0" applyAlignment="0" applyProtection="0"/>
    <xf numFmtId="0" fontId="68" fillId="0" borderId="42" applyNumberFormat="0" applyFill="0" applyAlignment="0" applyProtection="0"/>
    <xf numFmtId="0" fontId="68" fillId="0" borderId="0" applyNumberFormat="0" applyFill="0" applyBorder="0" applyAlignment="0" applyProtection="0"/>
    <xf numFmtId="0" fontId="69" fillId="67" borderId="38" applyNumberFormat="0" applyAlignment="0" applyProtection="0"/>
    <xf numFmtId="0" fontId="70" fillId="0" borderId="43" applyNumberFormat="0" applyFill="0" applyAlignment="0" applyProtection="0"/>
    <xf numFmtId="0" fontId="70" fillId="67" borderId="0" applyNumberFormat="0" applyBorder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5" fillId="80" borderId="46" applyNumberFormat="0">
      <protection locked="0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72" fillId="0" borderId="0" applyNumberFormat="0" applyFill="0" applyBorder="0" applyAlignment="0" applyProtection="0"/>
    <xf numFmtId="0" fontId="65" fillId="0" borderId="48" applyNumberFormat="0" applyFill="0" applyAlignment="0" applyProtection="0"/>
    <xf numFmtId="0" fontId="73" fillId="0" borderId="0" applyNumberFormat="0" applyFill="0" applyBorder="0" applyAlignment="0" applyProtection="0"/>
    <xf numFmtId="0" fontId="50" fillId="0" borderId="0"/>
    <xf numFmtId="41" fontId="50" fillId="0" borderId="0" applyFont="0" applyFill="0" applyBorder="0" applyAlignment="0" applyProtection="0"/>
    <xf numFmtId="0" fontId="50" fillId="0" borderId="0"/>
    <xf numFmtId="0" fontId="50" fillId="0" borderId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52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74" fillId="72" borderId="38" applyNumberFormat="0" applyProtection="0">
      <alignment vertical="center"/>
    </xf>
    <xf numFmtId="43" fontId="49" fillId="0" borderId="0" applyFont="0" applyFill="0" applyBorder="0" applyAlignment="0" applyProtection="0"/>
    <xf numFmtId="0" fontId="55" fillId="78" borderId="38" applyNumberFormat="0" applyProtection="0">
      <alignment horizontal="left" vertical="center" indent="1"/>
    </xf>
    <xf numFmtId="43" fontId="49" fillId="0" borderId="0" applyFont="0" applyFill="0" applyBorder="0" applyAlignment="0" applyProtection="0"/>
    <xf numFmtId="0" fontId="69" fillId="67" borderId="38" applyNumberFormat="0" applyAlignment="0" applyProtection="0"/>
    <xf numFmtId="175" fontId="49" fillId="0" borderId="0" applyFont="0" applyFill="0" applyBorder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1" fillId="24" borderId="29" applyNumberFormat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7" fillId="0" borderId="36" applyNumberFormat="0" applyFill="0" applyAlignment="0" applyProtection="0"/>
    <xf numFmtId="0" fontId="36" fillId="0" borderId="27" applyNumberFormat="0" applyFill="0" applyAlignment="0" applyProtection="0"/>
    <xf numFmtId="0" fontId="52" fillId="0" borderId="0" applyNumberFormat="0" applyFill="0" applyBorder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44" fillId="0" borderId="0" applyNumberFormat="0" applyFill="0" applyBorder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" fillId="32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4" fillId="44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4" fillId="47" borderId="0" applyNumberFormat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41" fillId="24" borderId="29" applyNumberFormat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6" fillId="0" borderId="27" applyNumberFormat="0" applyFill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9" borderId="0" applyNumberFormat="0" applyBorder="0" applyAlignment="0" applyProtection="0"/>
    <xf numFmtId="0" fontId="4" fillId="31" borderId="0" applyNumberFormat="0" applyBorder="0" applyAlignment="0" applyProtection="0"/>
    <xf numFmtId="0" fontId="8" fillId="33" borderId="0" applyNumberFormat="0" applyBorder="0" applyAlignment="0" applyProtection="0"/>
    <xf numFmtId="0" fontId="4" fillId="35" borderId="0" applyNumberFormat="0" applyBorder="0" applyAlignment="0" applyProtection="0"/>
    <xf numFmtId="0" fontId="8" fillId="37" borderId="0" applyNumberFormat="0" applyBorder="0" applyAlignment="0" applyProtection="0"/>
    <xf numFmtId="0" fontId="4" fillId="16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" fillId="42" borderId="0" applyNumberFormat="0" applyBorder="0" applyAlignment="0" applyProtection="0"/>
    <xf numFmtId="0" fontId="8" fillId="19" borderId="0" applyNumberFormat="0" applyBorder="0" applyAlignment="0" applyProtection="0"/>
    <xf numFmtId="0" fontId="8" fillId="43" borderId="0" applyNumberFormat="0" applyBorder="0" applyAlignment="0" applyProtection="0"/>
    <xf numFmtId="0" fontId="4" fillId="1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0" fontId="8" fillId="0" borderId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63" fillId="48" borderId="38" applyNumberFormat="0" applyAlignment="0" applyProtection="0"/>
    <xf numFmtId="43" fontId="8" fillId="0" borderId="0" applyFont="0" applyFill="0" applyBorder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174" fontId="49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9" fillId="67" borderId="38" applyNumberFormat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5" fillId="60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55" fillId="74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74" fillId="80" borderId="38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5" fillId="0" borderId="38" applyNumberFormat="0" applyProtection="0">
      <alignment horizontal="right" vertical="center"/>
    </xf>
    <xf numFmtId="0" fontId="55" fillId="72" borderId="38" applyNumberFormat="0" applyProtection="0">
      <alignment vertical="center"/>
    </xf>
    <xf numFmtId="0" fontId="57" fillId="66" borderId="44" applyNumberFormat="0" applyProtection="0">
      <alignment horizontal="left" vertical="top" indent="1"/>
    </xf>
    <xf numFmtId="0" fontId="55" fillId="66" borderId="38" applyNumberFormat="0" applyFont="0" applyAlignment="0" applyProtection="0"/>
    <xf numFmtId="0" fontId="60" fillId="80" borderId="38" applyNumberFormat="0" applyProtection="0">
      <alignment horizontal="right" vertical="center"/>
    </xf>
    <xf numFmtId="0" fontId="57" fillId="52" borderId="44" applyNumberFormat="0" applyProtection="0">
      <alignment horizontal="left" vertical="center" indent="1"/>
    </xf>
    <xf numFmtId="0" fontId="59" fillId="81" borderId="45" applyNumberFormat="0" applyProtection="0">
      <alignment horizontal="left" vertical="center" indent="1"/>
    </xf>
    <xf numFmtId="0" fontId="74" fillId="66" borderId="35" applyNumberFormat="0" applyProtection="0">
      <alignment vertical="center"/>
    </xf>
    <xf numFmtId="0" fontId="53" fillId="48" borderId="37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7" fillId="66" borderId="44" applyNumberFormat="0" applyProtection="0">
      <alignment vertical="center"/>
    </xf>
    <xf numFmtId="0" fontId="56" fillId="64" borderId="47" applyBorder="0"/>
    <xf numFmtId="0" fontId="55" fillId="57" borderId="38" applyNumberFormat="0" applyProtection="0">
      <alignment horizontal="right" vertical="center"/>
    </xf>
    <xf numFmtId="0" fontId="55" fillId="63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8" fillId="72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64" borderId="44" applyNumberFormat="0" applyProtection="0">
      <alignment horizontal="left" vertical="top" indent="1"/>
    </xf>
    <xf numFmtId="0" fontId="55" fillId="52" borderId="38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71" fillId="48" borderId="37" applyNumberFormat="0" applyAlignment="0" applyProtection="0"/>
    <xf numFmtId="0" fontId="55" fillId="63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77" borderId="45" applyNumberFormat="0" applyProtection="0">
      <alignment horizontal="left" vertical="center" indent="1"/>
    </xf>
    <xf numFmtId="0" fontId="55" fillId="59" borderId="38" applyNumberFormat="0" applyProtection="0">
      <alignment horizontal="right" vertical="center"/>
    </xf>
    <xf numFmtId="0" fontId="63" fillId="48" borderId="38" applyNumberFormat="0" applyAlignment="0" applyProtection="0"/>
    <xf numFmtId="0" fontId="55" fillId="76" borderId="38" applyNumberFormat="0" applyProtection="0">
      <alignment horizontal="right" vertical="center"/>
    </xf>
    <xf numFmtId="0" fontId="69" fillId="67" borderId="38" applyNumberFormat="0" applyAlignment="0" applyProtection="0"/>
    <xf numFmtId="0" fontId="55" fillId="58" borderId="38" applyNumberFormat="0" applyProtection="0">
      <alignment horizontal="right" vertical="center"/>
    </xf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63" fillId="48" borderId="38" applyNumberFormat="0" applyAlignment="0" applyProtection="0"/>
    <xf numFmtId="0" fontId="55" fillId="82" borderId="35"/>
    <xf numFmtId="0" fontId="57" fillId="56" borderId="44" applyNumberFormat="0" applyProtection="0">
      <alignment horizontal="left" vertical="top" indent="1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37" fillId="0" borderId="36" applyNumberFormat="0" applyFill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47" fillId="21" borderId="0" applyNumberFormat="0" applyBorder="0" applyAlignment="0" applyProtection="0"/>
    <xf numFmtId="0" fontId="40" fillId="22" borderId="0" applyNumberFormat="0" applyBorder="0" applyAlignment="0" applyProtection="0"/>
    <xf numFmtId="0" fontId="39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6" fillId="0" borderId="27" applyNumberFormat="0" applyFill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43" fillId="0" borderId="31" applyNumberFormat="0" applyFill="0" applyAlignment="0" applyProtection="0"/>
    <xf numFmtId="0" fontId="1" fillId="26" borderId="32" applyNumberFormat="0" applyAlignment="0" applyProtection="0"/>
    <xf numFmtId="0" fontId="11" fillId="0" borderId="0" applyNumberFormat="0" applyFill="0" applyBorder="0" applyAlignment="0" applyProtection="0"/>
    <xf numFmtId="0" fontId="8" fillId="27" borderId="33" applyNumberFormat="0" applyFont="0" applyAlignment="0" applyProtection="0"/>
    <xf numFmtId="0" fontId="2" fillId="0" borderId="34" applyNumberFormat="0" applyFill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16" borderId="0" applyNumberFormat="0" applyBorder="0" applyAlignment="0" applyProtection="0"/>
    <xf numFmtId="0" fontId="4" fillId="42" borderId="0" applyNumberFormat="0" applyBorder="0" applyAlignment="0" applyProtection="0"/>
    <xf numFmtId="0" fontId="4" fillId="12" borderId="0" applyNumberFormat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0" fillId="0" borderId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0" fontId="8" fillId="46" borderId="0" applyNumberFormat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8" fillId="40" borderId="0" applyNumberFormat="0" applyBorder="0" applyAlignment="0" applyProtection="0"/>
    <xf numFmtId="43" fontId="49" fillId="0" borderId="0" applyFont="0" applyFill="0" applyBorder="0" applyAlignment="0" applyProtection="0"/>
    <xf numFmtId="0" fontId="8" fillId="29" borderId="0" applyNumberFormat="0" applyBorder="0" applyAlignment="0" applyProtection="0"/>
    <xf numFmtId="43" fontId="49" fillId="0" borderId="0" applyFont="0" applyFill="0" applyBorder="0" applyAlignment="0" applyProtection="0"/>
    <xf numFmtId="0" fontId="8" fillId="37" borderId="0" applyNumberFormat="0" applyBorder="0" applyAlignment="0" applyProtection="0"/>
    <xf numFmtId="0" fontId="8" fillId="33" borderId="0" applyNumberFormat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8" fillId="43" borderId="0" applyNumberFormat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37" fillId="0" borderId="36" applyNumberFormat="0" applyFill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50" fillId="0" borderId="0" applyFont="0" applyFill="0" applyBorder="0" applyAlignment="0" applyProtection="0"/>
    <xf numFmtId="0" fontId="8" fillId="36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4" fillId="42" borderId="0" applyNumberFormat="0" applyBorder="0" applyAlignment="0" applyProtection="0"/>
    <xf numFmtId="0" fontId="37" fillId="0" borderId="36" applyNumberFormat="0" applyFill="0" applyAlignment="0" applyProtection="0"/>
    <xf numFmtId="0" fontId="4" fillId="16" borderId="0" applyNumberFormat="0" applyBorder="0" applyAlignment="0" applyProtection="0"/>
    <xf numFmtId="174" fontId="49" fillId="0" borderId="0" applyFont="0" applyFill="0" applyBorder="0" applyAlignment="0" applyProtection="0"/>
    <xf numFmtId="0" fontId="42" fillId="25" borderId="30" applyNumberFormat="0" applyAlignment="0" applyProtection="0"/>
    <xf numFmtId="43" fontId="50" fillId="0" borderId="0" applyFont="0" applyFill="0" applyBorder="0" applyAlignment="0" applyProtection="0"/>
    <xf numFmtId="0" fontId="8" fillId="37" borderId="0" applyNumberFormat="0" applyBorder="0" applyAlignment="0" applyProtection="0"/>
    <xf numFmtId="43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39" borderId="0" applyNumberFormat="0" applyBorder="0" applyAlignment="0" applyProtection="0"/>
    <xf numFmtId="0" fontId="48" fillId="25" borderId="29" applyNumberFormat="0" applyAlignment="0" applyProtection="0"/>
    <xf numFmtId="0" fontId="4" fillId="38" borderId="0" applyNumberFormat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0" fontId="4" fillId="35" borderId="0" applyNumberFormat="0" applyBorder="0" applyAlignment="0" applyProtection="0"/>
    <xf numFmtId="41" fontId="49" fillId="0" borderId="0" applyFont="0" applyFill="0" applyBorder="0" applyAlignment="0" applyProtection="0"/>
    <xf numFmtId="0" fontId="8" fillId="19" borderId="0" applyNumberFormat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43" fillId="0" borderId="31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41" fillId="24" borderId="29" applyNumberFormat="0" applyAlignment="0" applyProtection="0"/>
    <xf numFmtId="0" fontId="8" fillId="43" borderId="0" applyNumberFormat="0" applyBorder="0" applyAlignment="0" applyProtection="0"/>
    <xf numFmtId="0" fontId="37" fillId="0" borderId="36" applyNumberFormat="0" applyFill="0" applyAlignment="0" applyProtection="0"/>
    <xf numFmtId="43" fontId="54" fillId="0" borderId="0" applyFont="0" applyFill="0" applyBorder="0" applyAlignment="0" applyProtection="0"/>
    <xf numFmtId="0" fontId="1" fillId="26" borderId="32" applyNumberFormat="0" applyAlignment="0" applyProtection="0"/>
    <xf numFmtId="0" fontId="4" fillId="44" borderId="0" applyNumberFormat="0" applyBorder="0" applyAlignment="0" applyProtection="0"/>
    <xf numFmtId="0" fontId="47" fillId="21" borderId="0" applyNumberFormat="0" applyBorder="0" applyAlignment="0" applyProtection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36" applyNumberFormat="0" applyFill="0" applyAlignment="0" applyProtection="0"/>
    <xf numFmtId="43" fontId="49" fillId="0" borderId="0" applyFont="0" applyFill="0" applyBorder="0" applyAlignment="0" applyProtection="0"/>
    <xf numFmtId="0" fontId="8" fillId="20" borderId="0" applyNumberFormat="0" applyBorder="0" applyAlignment="0" applyProtection="0"/>
    <xf numFmtId="0" fontId="37" fillId="0" borderId="36" applyNumberFormat="0" applyFill="0" applyAlignment="0" applyProtection="0"/>
    <xf numFmtId="0" fontId="4" fillId="47" borderId="0" applyNumberFormat="0" applyBorder="0" applyAlignment="0" applyProtection="0"/>
    <xf numFmtId="0" fontId="38" fillId="0" borderId="28" applyNumberFormat="0" applyFill="0" applyAlignment="0" applyProtection="0"/>
    <xf numFmtId="43" fontId="54" fillId="0" borderId="0" applyFont="0" applyFill="0" applyBorder="0" applyAlignment="0" applyProtection="0"/>
    <xf numFmtId="0" fontId="4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40" fillId="22" borderId="0" applyNumberFormat="0" applyBorder="0" applyAlignment="0" applyProtection="0"/>
    <xf numFmtId="0" fontId="4" fillId="12" borderId="0" applyNumberFormat="0" applyBorder="0" applyAlignment="0" applyProtection="0"/>
    <xf numFmtId="0" fontId="8" fillId="40" borderId="0" applyNumberFormat="0" applyBorder="0" applyAlignment="0" applyProtection="0"/>
    <xf numFmtId="43" fontId="50" fillId="0" borderId="0" applyFont="0" applyFill="0" applyBorder="0" applyAlignment="0" applyProtection="0"/>
    <xf numFmtId="0" fontId="8" fillId="27" borderId="33" applyNumberFormat="0" applyFont="0" applyAlignment="0" applyProtection="0"/>
    <xf numFmtId="0" fontId="4" fillId="34" borderId="0" applyNumberFormat="0" applyBorder="0" applyAlignment="0" applyProtection="0"/>
    <xf numFmtId="0" fontId="39" fillId="23" borderId="0" applyNumberFormat="0" applyBorder="0" applyAlignment="0" applyProtection="0"/>
    <xf numFmtId="0" fontId="8" fillId="45" borderId="0" applyNumberFormat="0" applyBorder="0" applyAlignment="0" applyProtection="0"/>
    <xf numFmtId="0" fontId="4" fillId="41" borderId="0" applyNumberFormat="0" applyBorder="0" applyAlignment="0" applyProtection="0"/>
    <xf numFmtId="43" fontId="5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8" fillId="4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34" applyNumberFormat="0" applyFill="0" applyAlignment="0" applyProtection="0"/>
    <xf numFmtId="0" fontId="4" fillId="31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36" fillId="0" borderId="27" applyNumberFormat="0" applyFill="0" applyAlignment="0" applyProtection="0"/>
    <xf numFmtId="174" fontId="49" fillId="0" borderId="0" applyFont="0" applyFill="0" applyBorder="0" applyAlignment="0" applyProtection="0"/>
    <xf numFmtId="0" fontId="4" fillId="30" borderId="0" applyNumberFormat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69" fillId="67" borderId="38" applyNumberFormat="0" applyAlignment="0" applyProtection="0"/>
    <xf numFmtId="0" fontId="55" fillId="60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74" fillId="80" borderId="38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5" fillId="0" borderId="38" applyNumberFormat="0" applyProtection="0">
      <alignment horizontal="right" vertical="center"/>
    </xf>
    <xf numFmtId="0" fontId="55" fillId="72" borderId="38" applyNumberFormat="0" applyProtection="0">
      <alignment vertical="center"/>
    </xf>
    <xf numFmtId="0" fontId="57" fillId="66" borderId="44" applyNumberFormat="0" applyProtection="0">
      <alignment horizontal="left" vertical="top" indent="1"/>
    </xf>
    <xf numFmtId="0" fontId="55" fillId="66" borderId="38" applyNumberFormat="0" applyFont="0" applyAlignment="0" applyProtection="0"/>
    <xf numFmtId="0" fontId="60" fillId="80" borderId="38" applyNumberFormat="0" applyProtection="0">
      <alignment horizontal="right" vertical="center"/>
    </xf>
    <xf numFmtId="0" fontId="57" fillId="52" borderId="44" applyNumberFormat="0" applyProtection="0">
      <alignment horizontal="left" vertical="center" indent="1"/>
    </xf>
    <xf numFmtId="0" fontId="59" fillId="81" borderId="45" applyNumberFormat="0" applyProtection="0">
      <alignment horizontal="left" vertical="center" indent="1"/>
    </xf>
    <xf numFmtId="0" fontId="74" fillId="66" borderId="35" applyNumberFormat="0" applyProtection="0">
      <alignment vertical="center"/>
    </xf>
    <xf numFmtId="0" fontId="53" fillId="48" borderId="37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7" fillId="66" borderId="44" applyNumberFormat="0" applyProtection="0">
      <alignment vertical="center"/>
    </xf>
    <xf numFmtId="0" fontId="56" fillId="64" borderId="47" applyBorder="0"/>
    <xf numFmtId="0" fontId="55" fillId="57" borderId="38" applyNumberFormat="0" applyProtection="0">
      <alignment horizontal="right" vertical="center"/>
    </xf>
    <xf numFmtId="0" fontId="55" fillId="63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8" fillId="72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64" borderId="44" applyNumberFormat="0" applyProtection="0">
      <alignment horizontal="left" vertical="top" indent="1"/>
    </xf>
    <xf numFmtId="0" fontId="55" fillId="52" borderId="38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71" fillId="48" borderId="37" applyNumberFormat="0" applyAlignment="0" applyProtection="0"/>
    <xf numFmtId="0" fontId="55" fillId="63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77" borderId="45" applyNumberFormat="0" applyProtection="0">
      <alignment horizontal="left" vertical="center" indent="1"/>
    </xf>
    <xf numFmtId="0" fontId="55" fillId="59" borderId="38" applyNumberFormat="0" applyProtection="0">
      <alignment horizontal="right" vertical="center"/>
    </xf>
    <xf numFmtId="0" fontId="63" fillId="48" borderId="38" applyNumberFormat="0" applyAlignment="0" applyProtection="0"/>
    <xf numFmtId="0" fontId="55" fillId="76" borderId="38" applyNumberFormat="0" applyProtection="0">
      <alignment horizontal="right" vertical="center"/>
    </xf>
    <xf numFmtId="0" fontId="69" fillId="67" borderId="38" applyNumberFormat="0" applyAlignment="0" applyProtection="0"/>
    <xf numFmtId="0" fontId="55" fillId="58" borderId="38" applyNumberFormat="0" applyProtection="0">
      <alignment horizontal="right" vertical="center"/>
    </xf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63" fillId="48" borderId="38" applyNumberFormat="0" applyAlignment="0" applyProtection="0"/>
    <xf numFmtId="0" fontId="55" fillId="82" borderId="35"/>
    <xf numFmtId="0" fontId="57" fillId="56" borderId="44" applyNumberFormat="0" applyProtection="0">
      <alignment horizontal="left" vertical="top" indent="1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175" fontId="49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8" fillId="37" borderId="0" applyNumberFormat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8" fillId="43" borderId="0" applyNumberFormat="0" applyBorder="0" applyAlignment="0" applyProtection="0"/>
    <xf numFmtId="0" fontId="8" fillId="40" borderId="0" applyNumberFormat="0" applyBorder="0" applyAlignment="0" applyProtection="0"/>
    <xf numFmtId="0" fontId="8" fillId="46" borderId="0" applyNumberFormat="0" applyBorder="0" applyAlignment="0" applyProtection="0"/>
    <xf numFmtId="0" fontId="8" fillId="33" borderId="0" applyNumberFormat="0" applyBorder="0" applyAlignment="0" applyProtection="0"/>
    <xf numFmtId="0" fontId="8" fillId="29" borderId="0" applyNumberFormat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53" fillId="48" borderId="37" applyNumberFormat="0" applyProtection="0">
      <alignment horizontal="right" vertical="center"/>
    </xf>
    <xf numFmtId="0" fontId="37" fillId="0" borderId="36" applyNumberFormat="0" applyFill="0" applyAlignment="0" applyProtection="0"/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55" fillId="72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53" fillId="48" borderId="37" applyNumberFormat="0" applyProtection="0">
      <alignment horizontal="right" vertical="center"/>
    </xf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69" fillId="67" borderId="38" applyNumberFormat="0" applyAlignment="0" applyProtection="0"/>
    <xf numFmtId="0" fontId="55" fillId="60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74" fillId="80" borderId="38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5" fillId="0" borderId="38" applyNumberFormat="0" applyProtection="0">
      <alignment horizontal="right" vertical="center"/>
    </xf>
    <xf numFmtId="0" fontId="55" fillId="72" borderId="38" applyNumberFormat="0" applyProtection="0">
      <alignment vertical="center"/>
    </xf>
    <xf numFmtId="0" fontId="57" fillId="66" borderId="44" applyNumberFormat="0" applyProtection="0">
      <alignment horizontal="left" vertical="top" indent="1"/>
    </xf>
    <xf numFmtId="0" fontId="55" fillId="66" borderId="38" applyNumberFormat="0" applyFont="0" applyAlignment="0" applyProtection="0"/>
    <xf numFmtId="0" fontId="60" fillId="80" borderId="38" applyNumberFormat="0" applyProtection="0">
      <alignment horizontal="right" vertical="center"/>
    </xf>
    <xf numFmtId="0" fontId="57" fillId="52" borderId="44" applyNumberFormat="0" applyProtection="0">
      <alignment horizontal="left" vertical="center" indent="1"/>
    </xf>
    <xf numFmtId="0" fontId="59" fillId="81" borderId="45" applyNumberFormat="0" applyProtection="0">
      <alignment horizontal="left" vertical="center" indent="1"/>
    </xf>
    <xf numFmtId="0" fontId="74" fillId="66" borderId="35" applyNumberFormat="0" applyProtection="0">
      <alignment vertical="center"/>
    </xf>
    <xf numFmtId="0" fontId="53" fillId="48" borderId="37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7" fillId="66" borderId="44" applyNumberFormat="0" applyProtection="0">
      <alignment vertical="center"/>
    </xf>
    <xf numFmtId="0" fontId="56" fillId="64" borderId="47" applyBorder="0"/>
    <xf numFmtId="0" fontId="55" fillId="57" borderId="38" applyNumberFormat="0" applyProtection="0">
      <alignment horizontal="right" vertical="center"/>
    </xf>
    <xf numFmtId="0" fontId="55" fillId="63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8" fillId="72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64" borderId="44" applyNumberFormat="0" applyProtection="0">
      <alignment horizontal="left" vertical="top" indent="1"/>
    </xf>
    <xf numFmtId="0" fontId="55" fillId="52" borderId="38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71" fillId="48" borderId="37" applyNumberFormat="0" applyAlignment="0" applyProtection="0"/>
    <xf numFmtId="0" fontId="55" fillId="63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77" borderId="45" applyNumberFormat="0" applyProtection="0">
      <alignment horizontal="left" vertical="center" indent="1"/>
    </xf>
    <xf numFmtId="0" fontId="55" fillId="59" borderId="38" applyNumberFormat="0" applyProtection="0">
      <alignment horizontal="right" vertical="center"/>
    </xf>
    <xf numFmtId="0" fontId="63" fillId="48" borderId="38" applyNumberFormat="0" applyAlignment="0" applyProtection="0"/>
    <xf numFmtId="0" fontId="55" fillId="76" borderId="38" applyNumberFormat="0" applyProtection="0">
      <alignment horizontal="right" vertical="center"/>
    </xf>
    <xf numFmtId="0" fontId="69" fillId="67" borderId="38" applyNumberFormat="0" applyAlignment="0" applyProtection="0"/>
    <xf numFmtId="0" fontId="55" fillId="58" borderId="38" applyNumberFormat="0" applyProtection="0">
      <alignment horizontal="right" vertical="center"/>
    </xf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63" fillId="48" borderId="38" applyNumberFormat="0" applyAlignment="0" applyProtection="0"/>
    <xf numFmtId="0" fontId="55" fillId="82" borderId="35"/>
    <xf numFmtId="0" fontId="57" fillId="56" borderId="44" applyNumberFormat="0" applyProtection="0">
      <alignment horizontal="left" vertical="top" indent="1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3" borderId="0" applyNumberFormat="0" applyBorder="0" applyAlignment="0" applyProtection="0"/>
    <xf numFmtId="0" fontId="8" fillId="46" borderId="0" applyNumberFormat="0" applyBorder="0" applyAlignment="0" applyProtection="0"/>
    <xf numFmtId="0" fontId="53" fillId="48" borderId="37" applyNumberFormat="0" applyProtection="0">
      <alignment horizontal="right" vertical="center"/>
    </xf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175" fontId="49" fillId="0" borderId="0" applyFont="0" applyFill="0" applyBorder="0" applyAlignment="0" applyProtection="0"/>
    <xf numFmtId="0" fontId="74" fillId="72" borderId="38" applyNumberFormat="0" applyProtection="0">
      <alignment vertical="center"/>
    </xf>
    <xf numFmtId="43" fontId="49" fillId="0" borderId="0" applyFont="0" applyFill="0" applyBorder="0" applyAlignment="0" applyProtection="0"/>
    <xf numFmtId="0" fontId="55" fillId="78" borderId="38" applyNumberFormat="0" applyProtection="0">
      <alignment horizontal="left" vertical="center" indent="1"/>
    </xf>
    <xf numFmtId="43" fontId="49" fillId="0" borderId="0" applyFont="0" applyFill="0" applyBorder="0" applyAlignment="0" applyProtection="0"/>
    <xf numFmtId="0" fontId="69" fillId="67" borderId="38" applyNumberFormat="0" applyAlignment="0" applyProtection="0"/>
    <xf numFmtId="175" fontId="49" fillId="0" borderId="0" applyFont="0" applyFill="0" applyBorder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41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63" fillId="48" borderId="38" applyNumberFormat="0" applyAlignment="0" applyProtection="0"/>
    <xf numFmtId="43" fontId="8" fillId="0" borderId="0" applyFont="0" applyFill="0" applyBorder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174" fontId="49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9" fillId="67" borderId="38" applyNumberFormat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8" fillId="29" borderId="0" applyNumberFormat="0" applyBorder="0" applyAlignment="0" applyProtection="0"/>
    <xf numFmtId="0" fontId="55" fillId="60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55" fillId="74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8" fillId="43" borderId="0" applyNumberFormat="0" applyBorder="0" applyAlignment="0" applyProtection="0"/>
    <xf numFmtId="0" fontId="74" fillId="80" borderId="38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5" fillId="0" borderId="38" applyNumberFormat="0" applyProtection="0">
      <alignment horizontal="right" vertical="center"/>
    </xf>
    <xf numFmtId="0" fontId="55" fillId="72" borderId="38" applyNumberFormat="0" applyProtection="0">
      <alignment vertical="center"/>
    </xf>
    <xf numFmtId="0" fontId="57" fillId="66" borderId="44" applyNumberFormat="0" applyProtection="0">
      <alignment horizontal="left" vertical="top" indent="1"/>
    </xf>
    <xf numFmtId="0" fontId="55" fillId="66" borderId="38" applyNumberFormat="0" applyFont="0" applyAlignment="0" applyProtection="0"/>
    <xf numFmtId="0" fontId="60" fillId="80" borderId="38" applyNumberFormat="0" applyProtection="0">
      <alignment horizontal="right" vertical="center"/>
    </xf>
    <xf numFmtId="0" fontId="57" fillId="52" borderId="44" applyNumberFormat="0" applyProtection="0">
      <alignment horizontal="left" vertical="center" indent="1"/>
    </xf>
    <xf numFmtId="0" fontId="59" fillId="81" borderId="45" applyNumberFormat="0" applyProtection="0">
      <alignment horizontal="left" vertical="center" indent="1"/>
    </xf>
    <xf numFmtId="0" fontId="74" fillId="66" borderId="35" applyNumberFormat="0" applyProtection="0">
      <alignment vertical="center"/>
    </xf>
    <xf numFmtId="0" fontId="53" fillId="48" borderId="37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7" fillId="66" borderId="44" applyNumberFormat="0" applyProtection="0">
      <alignment vertical="center"/>
    </xf>
    <xf numFmtId="0" fontId="56" fillId="64" borderId="47" applyBorder="0"/>
    <xf numFmtId="0" fontId="55" fillId="57" borderId="38" applyNumberFormat="0" applyProtection="0">
      <alignment horizontal="right" vertical="center"/>
    </xf>
    <xf numFmtId="0" fontId="55" fillId="63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8" fillId="72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74" fillId="72" borderId="38" applyNumberFormat="0" applyProtection="0">
      <alignment vertical="center"/>
    </xf>
    <xf numFmtId="0" fontId="55" fillId="64" borderId="44" applyNumberFormat="0" applyProtection="0">
      <alignment horizontal="left" vertical="top" indent="1"/>
    </xf>
    <xf numFmtId="0" fontId="55" fillId="52" borderId="38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71" fillId="48" borderId="37" applyNumberFormat="0" applyAlignment="0" applyProtection="0"/>
    <xf numFmtId="0" fontId="55" fillId="63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77" borderId="45" applyNumberFormat="0" applyProtection="0">
      <alignment horizontal="left" vertical="center" indent="1"/>
    </xf>
    <xf numFmtId="0" fontId="55" fillId="59" borderId="38" applyNumberFormat="0" applyProtection="0">
      <alignment horizontal="right" vertical="center"/>
    </xf>
    <xf numFmtId="0" fontId="63" fillId="48" borderId="38" applyNumberFormat="0" applyAlignment="0" applyProtection="0"/>
    <xf numFmtId="0" fontId="55" fillId="76" borderId="38" applyNumberFormat="0" applyProtection="0">
      <alignment horizontal="right" vertical="center"/>
    </xf>
    <xf numFmtId="0" fontId="69" fillId="67" borderId="38" applyNumberFormat="0" applyAlignment="0" applyProtection="0"/>
    <xf numFmtId="0" fontId="55" fillId="58" borderId="38" applyNumberFormat="0" applyProtection="0">
      <alignment horizontal="right" vertical="center"/>
    </xf>
    <xf numFmtId="0" fontId="37" fillId="0" borderId="36" applyNumberFormat="0" applyFill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8" fillId="46" borderId="0" applyNumberFormat="0" applyBorder="0" applyAlignment="0" applyProtection="0"/>
    <xf numFmtId="0" fontId="63" fillId="48" borderId="38" applyNumberFormat="0" applyAlignment="0" applyProtection="0"/>
    <xf numFmtId="0" fontId="8" fillId="32" borderId="0" applyNumberFormat="0" applyBorder="0" applyAlignment="0" applyProtection="0"/>
    <xf numFmtId="0" fontId="55" fillId="82" borderId="35"/>
    <xf numFmtId="0" fontId="57" fillId="56" borderId="44" applyNumberFormat="0" applyProtection="0">
      <alignment horizontal="left" vertical="top" indent="1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8" fillId="40" borderId="0" applyNumberFormat="0" applyBorder="0" applyAlignment="0" applyProtection="0"/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8" fillId="37" borderId="0" applyNumberFormat="0" applyBorder="0" applyAlignment="0" applyProtection="0"/>
    <xf numFmtId="0" fontId="55" fillId="78" borderId="38" applyNumberFormat="0" applyProtection="0">
      <alignment horizontal="left" vertical="center" indent="1"/>
    </xf>
    <xf numFmtId="0" fontId="8" fillId="33" borderId="0" applyNumberFormat="0" applyBorder="0" applyAlignment="0" applyProtection="0"/>
    <xf numFmtId="0" fontId="69" fillId="67" borderId="38" applyNumberFormat="0" applyAlignment="0" applyProtection="0"/>
    <xf numFmtId="0" fontId="8" fillId="20" borderId="0" applyNumberFormat="0" applyBorder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37" fillId="0" borderId="36" applyNumberFormat="0" applyFill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3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8" fillId="33" borderId="0" applyNumberFormat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43" fontId="8" fillId="0" borderId="0" applyFont="0" applyFill="0" applyBorder="0" applyAlignment="0" applyProtection="0"/>
    <xf numFmtId="0" fontId="63" fillId="48" borderId="38" applyNumberFormat="0" applyAlignment="0" applyProtection="0"/>
    <xf numFmtId="43" fontId="8" fillId="0" borderId="0" applyFont="0" applyFill="0" applyBorder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174" fontId="49" fillId="0" borderId="0" applyFont="0" applyFill="0" applyBorder="0" applyAlignment="0" applyProtection="0"/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65" fillId="0" borderId="48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5" borderId="0" applyNumberFormat="0" applyBorder="0" applyAlignment="0" applyProtection="0"/>
    <xf numFmtId="0" fontId="8" fillId="39" borderId="0" applyNumberFormat="0" applyBorder="0" applyAlignment="0" applyProtection="0"/>
    <xf numFmtId="0" fontId="8" fillId="32" borderId="0" applyNumberFormat="0" applyBorder="0" applyAlignment="0" applyProtection="0"/>
    <xf numFmtId="0" fontId="53" fillId="48" borderId="37" applyNumberFormat="0" applyProtection="0">
      <alignment horizontal="right" vertical="center"/>
    </xf>
    <xf numFmtId="0" fontId="8" fillId="19" borderId="0" applyNumberFormat="0" applyBorder="0" applyAlignment="0" applyProtection="0"/>
    <xf numFmtId="0" fontId="8" fillId="39" borderId="0" applyNumberFormat="0" applyBorder="0" applyAlignment="0" applyProtection="0"/>
    <xf numFmtId="0" fontId="8" fillId="36" borderId="0" applyNumberFormat="0" applyBorder="0" applyAlignment="0" applyProtection="0"/>
    <xf numFmtId="0" fontId="8" fillId="19" borderId="0" applyNumberFormat="0" applyBorder="0" applyAlignment="0" applyProtection="0"/>
    <xf numFmtId="0" fontId="8" fillId="45" borderId="0" applyNumberFormat="0" applyBorder="0" applyAlignment="0" applyProtection="0"/>
    <xf numFmtId="0" fontId="8" fillId="20" borderId="0" applyNumberFormat="0" applyBorder="0" applyAlignment="0" applyProtection="0"/>
    <xf numFmtId="0" fontId="63" fillId="48" borderId="38" applyNumberFormat="0" applyAlignment="0" applyProtection="0"/>
    <xf numFmtId="0" fontId="69" fillId="67" borderId="38" applyNumberFormat="0" applyAlignment="0" applyProtection="0"/>
    <xf numFmtId="0" fontId="55" fillId="66" borderId="38" applyNumberFormat="0" applyFon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74" fillId="72" borderId="38" applyNumberFormat="0" applyProtection="0">
      <alignment vertical="center"/>
    </xf>
    <xf numFmtId="0" fontId="55" fillId="72" borderId="38" applyNumberFormat="0" applyProtection="0">
      <alignment horizontal="left" vertical="center" indent="1"/>
    </xf>
    <xf numFmtId="0" fontId="58" fillId="72" borderId="44" applyNumberFormat="0" applyProtection="0">
      <alignment horizontal="left" vertical="top" indent="1"/>
    </xf>
    <xf numFmtId="0" fontId="55" fillId="73" borderId="38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75" borderId="45" applyNumberFormat="0" applyProtection="0">
      <alignment horizontal="right" vertical="center"/>
    </xf>
    <xf numFmtId="0" fontId="55" fillId="68" borderId="38" applyNumberFormat="0" applyProtection="0">
      <alignment horizontal="right" vertical="center"/>
    </xf>
    <xf numFmtId="0" fontId="55" fillId="76" borderId="38" applyNumberFormat="0" applyProtection="0">
      <alignment horizontal="right" vertical="center"/>
    </xf>
    <xf numFmtId="0" fontId="55" fillId="65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0" fillId="64" borderId="45" applyNumberFormat="0" applyProtection="0">
      <alignment horizontal="left" vertical="center" indent="1"/>
    </xf>
    <xf numFmtId="0" fontId="55" fillId="56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56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4" borderId="44" applyNumberFormat="0" applyProtection="0">
      <alignment horizontal="left" vertical="top" indent="1"/>
    </xf>
    <xf numFmtId="0" fontId="55" fillId="78" borderId="38" applyNumberFormat="0" applyProtection="0">
      <alignment horizontal="left" vertical="center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0" fontId="55" fillId="72" borderId="38" applyNumberFormat="0" applyProtection="0">
      <alignment horizontal="left" vertical="center" indent="1"/>
    </xf>
    <xf numFmtId="0" fontId="53" fillId="48" borderId="37" applyNumberFormat="0" applyProtection="0">
      <alignment horizontal="right" vertical="center"/>
    </xf>
    <xf numFmtId="0" fontId="74" fillId="72" borderId="38" applyNumberFormat="0" applyProtection="0">
      <alignment vertical="center"/>
    </xf>
    <xf numFmtId="0" fontId="55" fillId="78" borderId="38" applyNumberFormat="0" applyProtection="0">
      <alignment horizontal="left" vertical="center" indent="1"/>
    </xf>
    <xf numFmtId="0" fontId="69" fillId="67" borderId="38" applyNumberFormat="0" applyAlignment="0" applyProtection="0"/>
    <xf numFmtId="0" fontId="63" fillId="48" borderId="38" applyNumberFormat="0" applyAlignment="0" applyProtection="0"/>
    <xf numFmtId="0" fontId="71" fillId="48" borderId="37" applyNumberFormat="0" applyAlignment="0" applyProtection="0"/>
    <xf numFmtId="0" fontId="55" fillId="72" borderId="38" applyNumberFormat="0" applyProtection="0">
      <alignment vertical="center"/>
    </xf>
    <xf numFmtId="0" fontId="58" fillId="72" borderId="44" applyNumberFormat="0" applyProtection="0">
      <alignment horizontal="left" vertical="top" indent="1"/>
    </xf>
    <xf numFmtId="0" fontId="55" fillId="76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73" borderId="38" applyNumberFormat="0" applyProtection="0">
      <alignment horizontal="left" vertical="center" indent="1"/>
    </xf>
    <xf numFmtId="0" fontId="55" fillId="65" borderId="38" applyNumberFormat="0" applyProtection="0">
      <alignment horizontal="right" vertical="center"/>
    </xf>
    <xf numFmtId="0" fontId="50" fillId="64" borderId="45" applyNumberFormat="0" applyProtection="0">
      <alignment horizontal="left" vertical="center" indent="1"/>
    </xf>
    <xf numFmtId="0" fontId="55" fillId="57" borderId="38" applyNumberFormat="0" applyProtection="0">
      <alignment horizontal="right" vertical="center"/>
    </xf>
    <xf numFmtId="0" fontId="55" fillId="58" borderId="38" applyNumberFormat="0" applyProtection="0">
      <alignment horizontal="right" vertical="center"/>
    </xf>
    <xf numFmtId="0" fontId="55" fillId="56" borderId="38" applyNumberFormat="0" applyProtection="0">
      <alignment horizontal="right" vertical="center"/>
    </xf>
    <xf numFmtId="0" fontId="55" fillId="74" borderId="38" applyNumberFormat="0" applyProtection="0">
      <alignment horizontal="right" vertical="center"/>
    </xf>
    <xf numFmtId="0" fontId="55" fillId="60" borderId="38" applyNumberFormat="0" applyProtection="0">
      <alignment horizontal="right" vertical="center"/>
    </xf>
    <xf numFmtId="0" fontId="55" fillId="63" borderId="45" applyNumberFormat="0" applyProtection="0">
      <alignment horizontal="left" vertical="center" indent="1"/>
    </xf>
    <xf numFmtId="0" fontId="55" fillId="75" borderId="45" applyNumberFormat="0" applyProtection="0">
      <alignment horizontal="right" vertical="center"/>
    </xf>
    <xf numFmtId="0" fontId="55" fillId="59" borderId="38" applyNumberFormat="0" applyProtection="0">
      <alignment horizontal="right" vertical="center"/>
    </xf>
    <xf numFmtId="0" fontId="55" fillId="56" borderId="45" applyNumberFormat="0" applyProtection="0">
      <alignment horizontal="left" vertical="center" indent="1"/>
    </xf>
    <xf numFmtId="0" fontId="55" fillId="68" borderId="38" applyNumberFormat="0" applyProtection="0">
      <alignment horizontal="right" vertical="center"/>
    </xf>
    <xf numFmtId="0" fontId="55" fillId="77" borderId="45" applyNumberFormat="0" applyProtection="0">
      <alignment horizontal="left" vertical="center" indent="1"/>
    </xf>
    <xf numFmtId="0" fontId="55" fillId="52" borderId="38" applyNumberFormat="0" applyProtection="0">
      <alignment horizontal="left" vertical="center" indent="1"/>
    </xf>
    <xf numFmtId="0" fontId="55" fillId="66" borderId="38" applyNumberFormat="0" applyFont="0" applyAlignment="0" applyProtection="0"/>
    <xf numFmtId="0" fontId="55" fillId="64" borderId="44" applyNumberFormat="0" applyProtection="0">
      <alignment horizontal="left" vertical="top" indent="1"/>
    </xf>
    <xf numFmtId="0" fontId="55" fillId="56" borderId="44" applyNumberFormat="0" applyProtection="0">
      <alignment horizontal="left" vertical="top" indent="1"/>
    </xf>
    <xf numFmtId="0" fontId="55" fillId="79" borderId="38" applyNumberFormat="0" applyProtection="0">
      <alignment horizontal="left" vertical="center" indent="1"/>
    </xf>
    <xf numFmtId="0" fontId="55" fillId="79" borderId="44" applyNumberFormat="0" applyProtection="0">
      <alignment horizontal="left" vertical="top" indent="1"/>
    </xf>
    <xf numFmtId="0" fontId="55" fillId="63" borderId="38" applyNumberFormat="0" applyProtection="0">
      <alignment horizontal="left" vertical="center" indent="1"/>
    </xf>
    <xf numFmtId="0" fontId="55" fillId="63" borderId="44" applyNumberFormat="0" applyProtection="0">
      <alignment horizontal="left" vertical="top" indent="1"/>
    </xf>
    <xf numFmtId="0" fontId="56" fillId="64" borderId="47" applyBorder="0"/>
    <xf numFmtId="0" fontId="57" fillId="66" borderId="44" applyNumberFormat="0" applyProtection="0">
      <alignment vertical="center"/>
    </xf>
    <xf numFmtId="0" fontId="74" fillId="66" borderId="35" applyNumberFormat="0" applyProtection="0">
      <alignment vertical="center"/>
    </xf>
    <xf numFmtId="0" fontId="57" fillId="52" borderId="44" applyNumberFormat="0" applyProtection="0">
      <alignment horizontal="left" vertical="center" indent="1"/>
    </xf>
    <xf numFmtId="0" fontId="57" fillId="66" borderId="44" applyNumberFormat="0" applyProtection="0">
      <alignment horizontal="left" vertical="top" indent="1"/>
    </xf>
    <xf numFmtId="0" fontId="55" fillId="0" borderId="38" applyNumberFormat="0" applyProtection="0">
      <alignment horizontal="right" vertical="center"/>
    </xf>
    <xf numFmtId="0" fontId="74" fillId="80" borderId="38" applyNumberFormat="0" applyProtection="0">
      <alignment horizontal="right" vertical="center"/>
    </xf>
    <xf numFmtId="0" fontId="55" fillId="73" borderId="38" applyNumberFormat="0" applyProtection="0">
      <alignment horizontal="left" vertical="center" indent="1"/>
    </xf>
    <xf numFmtId="0" fontId="57" fillId="56" borderId="44" applyNumberFormat="0" applyProtection="0">
      <alignment horizontal="left" vertical="top" indent="1"/>
    </xf>
    <xf numFmtId="0" fontId="59" fillId="81" borderId="45" applyNumberFormat="0" applyProtection="0">
      <alignment horizontal="left" vertical="center" indent="1"/>
    </xf>
    <xf numFmtId="0" fontId="55" fillId="82" borderId="35"/>
    <xf numFmtId="0" fontId="60" fillId="80" borderId="38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6" borderId="0" applyNumberFormat="0" applyBorder="0" applyAlignment="0" applyProtection="0"/>
    <xf numFmtId="0" fontId="8" fillId="43" borderId="0" applyNumberFormat="0" applyBorder="0" applyAlignment="0" applyProtection="0"/>
    <xf numFmtId="0" fontId="8" fillId="40" borderId="0" applyNumberFormat="0" applyBorder="0" applyAlignment="0" applyProtection="0"/>
    <xf numFmtId="0" fontId="8" fillId="37" borderId="0" applyNumberFormat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37" fillId="0" borderId="36" applyNumberFormat="0" applyFill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71" fillId="48" borderId="37" applyNumberFormat="0" applyAlignment="0" applyProtection="0"/>
    <xf numFmtId="175" fontId="49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0" fontId="71" fillId="48" borderId="37" applyNumberFormat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0" fontId="41" fillId="24" borderId="29" applyNumberFormat="0" applyAlignment="0" applyProtection="0"/>
    <xf numFmtId="0" fontId="42" fillId="25" borderId="30" applyNumberFormat="0" applyAlignment="0" applyProtection="0"/>
    <xf numFmtId="0" fontId="48" fillId="25" borderId="29" applyNumberFormat="0" applyAlignment="0" applyProtection="0"/>
    <xf numFmtId="0" fontId="8" fillId="27" borderId="33" applyNumberFormat="0" applyFont="0" applyAlignment="0" applyProtection="0"/>
    <xf numFmtId="0" fontId="2" fillId="0" borderId="34" applyNumberFormat="0" applyFill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8" fillId="32" borderId="0" applyNumberFormat="0" applyBorder="0" applyAlignment="0" applyProtection="0"/>
    <xf numFmtId="0" fontId="8" fillId="20" borderId="0" applyNumberFormat="0" applyBorder="0" applyAlignment="0" applyProtection="0"/>
    <xf numFmtId="0" fontId="37" fillId="0" borderId="36" applyNumberFormat="0" applyFill="0" applyAlignment="0" applyProtection="0"/>
    <xf numFmtId="0" fontId="8" fillId="36" borderId="0" applyNumberFormat="0" applyBorder="0" applyAlignment="0" applyProtection="0"/>
    <xf numFmtId="0" fontId="37" fillId="0" borderId="36" applyNumberFormat="0" applyFill="0" applyAlignment="0" applyProtection="0"/>
    <xf numFmtId="0" fontId="37" fillId="0" borderId="36" applyNumberFormat="0" applyFill="0" applyAlignment="0" applyProtection="0"/>
    <xf numFmtId="0" fontId="8" fillId="39" borderId="0" applyNumberFormat="0" applyBorder="0" applyAlignment="0" applyProtection="0"/>
    <xf numFmtId="0" fontId="8" fillId="19" borderId="0" applyNumberFormat="0" applyBorder="0" applyAlignment="0" applyProtection="0"/>
    <xf numFmtId="0" fontId="8" fillId="45" borderId="0" applyNumberFormat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175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50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17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8" fillId="0" borderId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5" borderId="0" applyNumberFormat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3" fillId="48" borderId="37" applyNumberFormat="0" applyProtection="0">
      <alignment horizontal="right" vertical="center"/>
    </xf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5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2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10" fontId="4" fillId="0" borderId="0">
      <alignment horizontal="left" vertical="center"/>
    </xf>
    <xf numFmtId="43" fontId="8" fillId="0" borderId="0" applyFont="0" applyFill="0" applyBorder="0" applyAlignment="0" applyProtection="0"/>
  </cellStyleXfs>
  <cellXfs count="172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3" borderId="2" xfId="0" quotePrefix="1" applyFill="1" applyBorder="1"/>
    <xf numFmtId="0" fontId="0" fillId="3" borderId="6" xfId="0" quotePrefix="1" applyFill="1" applyBorder="1"/>
    <xf numFmtId="0" fontId="1" fillId="4" borderId="7" xfId="2" quotePrefix="1">
      <alignment horizontal="center" vertical="center"/>
    </xf>
    <xf numFmtId="0" fontId="2" fillId="0" borderId="0" xfId="0" applyFont="1"/>
    <xf numFmtId="0" fontId="3" fillId="0" borderId="3" xfId="0" applyFont="1" applyBorder="1" applyAlignment="1">
      <alignment horizontal="right"/>
    </xf>
    <xf numFmtId="0" fontId="0" fillId="3" borderId="4" xfId="0" quotePrefix="1" applyFill="1" applyBorder="1"/>
    <xf numFmtId="0" fontId="0" fillId="0" borderId="9" xfId="24" quotePrefix="1" applyNumberFormat="1" applyFont="1" applyBorder="1" applyProtection="1">
      <alignment vertical="center"/>
      <protection locked="0"/>
    </xf>
    <xf numFmtId="3" fontId="5" fillId="0" borderId="9" xfId="24" applyNumberFormat="1" applyFont="1" applyBorder="1" applyProtection="1">
      <alignment vertical="center"/>
      <protection locked="0"/>
    </xf>
    <xf numFmtId="0" fontId="0" fillId="0" borderId="0" xfId="0" quotePrefix="1"/>
    <xf numFmtId="3" fontId="5" fillId="0" borderId="9" xfId="24" quotePrefix="1" applyNumberFormat="1" applyFont="1" applyBorder="1" applyProtection="1">
      <alignment vertical="center"/>
      <protection locked="0"/>
    </xf>
    <xf numFmtId="0" fontId="0" fillId="0" borderId="12" xfId="0" applyBorder="1"/>
    <xf numFmtId="172" fontId="5" fillId="0" borderId="9" xfId="26" quotePrefix="1" applyFont="1" applyBorder="1" applyAlignment="1" applyProtection="1">
      <alignment vertical="center"/>
      <protection locked="0"/>
    </xf>
    <xf numFmtId="172" fontId="5" fillId="0" borderId="9" xfId="26" applyFont="1" applyBorder="1" applyAlignment="1" applyProtection="1">
      <alignment vertical="center"/>
      <protection locked="0"/>
    </xf>
    <xf numFmtId="0" fontId="10" fillId="7" borderId="0" xfId="0" applyFont="1" applyFill="1"/>
    <xf numFmtId="0" fontId="10" fillId="0" borderId="0" xfId="0" quotePrefix="1" applyFont="1"/>
    <xf numFmtId="0" fontId="1" fillId="8" borderId="7" xfId="2" quotePrefix="1" applyFill="1">
      <alignment horizontal="center" vertical="center"/>
    </xf>
    <xf numFmtId="0" fontId="9" fillId="0" borderId="0" xfId="0" quotePrefix="1" applyFont="1"/>
    <xf numFmtId="0" fontId="0" fillId="0" borderId="14" xfId="0" quotePrefix="1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0" fillId="0" borderId="14" xfId="0" applyBorder="1"/>
    <xf numFmtId="3" fontId="5" fillId="0" borderId="9" xfId="12" quotePrefix="1" applyNumberFormat="1" applyFont="1" applyBorder="1" applyProtection="1">
      <alignment horizontal="right" vertical="center"/>
      <protection locked="0"/>
    </xf>
    <xf numFmtId="0" fontId="1" fillId="0" borderId="0" xfId="2" quotePrefix="1" applyFill="1" applyBorder="1" applyAlignment="1">
      <alignment vertical="center"/>
    </xf>
    <xf numFmtId="0" fontId="11" fillId="0" borderId="0" xfId="0" applyFont="1"/>
    <xf numFmtId="0" fontId="12" fillId="0" borderId="0" xfId="2" quotePrefix="1" applyFont="1" applyFill="1" applyBorder="1" applyAlignment="1">
      <alignment vertical="center"/>
    </xf>
    <xf numFmtId="0" fontId="11" fillId="0" borderId="12" xfId="0" applyFont="1" applyBorder="1"/>
    <xf numFmtId="0" fontId="1" fillId="9" borderId="9" xfId="35" quotePrefix="1" applyNumberFormat="1" applyFont="1" applyBorder="1" applyAlignment="1" applyProtection="1">
      <alignment vertical="center"/>
      <protection locked="0"/>
    </xf>
    <xf numFmtId="3" fontId="5" fillId="0" borderId="0" xfId="24" applyNumberFormat="1" applyFont="1" applyBorder="1" applyProtection="1">
      <alignment vertical="center"/>
      <protection locked="0"/>
    </xf>
    <xf numFmtId="0" fontId="1" fillId="9" borderId="9" xfId="12" quotePrefix="1" applyNumberFormat="1" applyFont="1" applyFill="1" applyBorder="1" applyProtection="1">
      <alignment horizontal="right" vertical="center"/>
      <protection locked="0"/>
    </xf>
    <xf numFmtId="171" fontId="5" fillId="0" borderId="9" xfId="23" applyFont="1" applyBorder="1" applyAlignment="1" applyProtection="1">
      <alignment vertical="center"/>
      <protection locked="0"/>
    </xf>
    <xf numFmtId="0" fontId="1" fillId="9" borderId="7" xfId="35" quotePrefix="1" applyNumberFormat="1" applyFont="1" applyBorder="1" applyAlignment="1">
      <alignment horizontal="center" vertical="center"/>
    </xf>
    <xf numFmtId="172" fontId="5" fillId="0" borderId="0" xfId="26" applyFont="1" applyBorder="1" applyAlignment="1" applyProtection="1">
      <alignment vertical="center"/>
      <protection locked="0"/>
    </xf>
    <xf numFmtId="3" fontId="5" fillId="0" borderId="9" xfId="12" applyNumberFormat="1" applyFont="1" applyBorder="1" applyProtection="1">
      <alignment horizontal="right" vertical="center"/>
      <protection locked="0"/>
    </xf>
    <xf numFmtId="3" fontId="13" fillId="0" borderId="9" xfId="24" applyNumberFormat="1" applyFont="1" applyBorder="1" applyProtection="1">
      <alignment vertical="center"/>
      <protection locked="0"/>
    </xf>
    <xf numFmtId="0" fontId="15" fillId="0" borderId="0" xfId="0" applyFont="1" applyAlignment="1">
      <alignment horizontal="center"/>
    </xf>
    <xf numFmtId="0" fontId="17" fillId="10" borderId="0" xfId="36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1" fillId="0" borderId="15" xfId="0" applyFont="1" applyBorder="1" applyAlignment="1">
      <alignment horizontal="left" vertical="top" wrapText="1"/>
    </xf>
    <xf numFmtId="0" fontId="24" fillId="0" borderId="0" xfId="0" applyFont="1" applyAlignment="1">
      <alignment horizontal="center"/>
    </xf>
    <xf numFmtId="0" fontId="25" fillId="0" borderId="0" xfId="36" applyFont="1" applyBorder="1" applyAlignment="1">
      <alignment horizontal="center"/>
    </xf>
    <xf numFmtId="9" fontId="5" fillId="0" borderId="9" xfId="10" applyBorder="1" applyProtection="1">
      <alignment horizontal="right" vertical="center"/>
      <protection locked="0"/>
    </xf>
    <xf numFmtId="9" fontId="5" fillId="0" borderId="9" xfId="10" quotePrefix="1" applyBorder="1" applyProtection="1">
      <alignment horizontal="right" vertical="center"/>
      <protection locked="0"/>
    </xf>
    <xf numFmtId="0" fontId="6" fillId="5" borderId="9" xfId="17" quotePrefix="1" applyNumberFormat="1" applyFont="1" applyBorder="1">
      <alignment vertical="center"/>
    </xf>
    <xf numFmtId="3" fontId="6" fillId="5" borderId="9" xfId="17" quotePrefix="1" applyNumberFormat="1" applyFont="1" applyBorder="1">
      <alignment vertical="center"/>
    </xf>
    <xf numFmtId="3" fontId="6" fillId="5" borderId="9" xfId="17" applyNumberFormat="1" applyFont="1" applyBorder="1">
      <alignment vertical="center"/>
    </xf>
    <xf numFmtId="0" fontId="1" fillId="9" borderId="9" xfId="34" quotePrefix="1" applyNumberFormat="1" applyFill="1" applyBorder="1" applyAlignment="1" applyProtection="1">
      <alignment vertical="center"/>
      <protection locked="0"/>
    </xf>
    <xf numFmtId="0" fontId="1" fillId="9" borderId="7" xfId="34" quotePrefix="1" applyNumberFormat="1" applyFill="1" applyBorder="1" applyAlignment="1">
      <alignment horizontal="center" vertical="center"/>
    </xf>
    <xf numFmtId="3" fontId="13" fillId="0" borderId="9" xfId="24" quotePrefix="1" applyNumberFormat="1" applyFont="1" applyBorder="1" applyProtection="1">
      <alignment vertical="center"/>
      <protection locked="0"/>
    </xf>
    <xf numFmtId="0" fontId="26" fillId="0" borderId="0" xfId="0" applyFont="1"/>
    <xf numFmtId="0" fontId="28" fillId="0" borderId="0" xfId="0" applyFont="1"/>
    <xf numFmtId="0" fontId="26" fillId="0" borderId="12" xfId="0" applyFont="1" applyBorder="1"/>
    <xf numFmtId="0" fontId="30" fillId="0" borderId="0" xfId="0" applyFont="1" applyAlignment="1">
      <alignment horizontal="right"/>
    </xf>
    <xf numFmtId="0" fontId="26" fillId="0" borderId="0" xfId="0" quotePrefix="1" applyFont="1"/>
    <xf numFmtId="0" fontId="29" fillId="0" borderId="0" xfId="0" quotePrefix="1" applyFont="1"/>
    <xf numFmtId="0" fontId="26" fillId="0" borderId="15" xfId="0" applyFont="1" applyBorder="1"/>
    <xf numFmtId="0" fontId="26" fillId="0" borderId="14" xfId="0" quotePrefix="1" applyFont="1" applyBorder="1"/>
    <xf numFmtId="0" fontId="31" fillId="18" borderId="7" xfId="2" quotePrefix="1" applyFont="1" applyFill="1">
      <alignment horizontal="center" vertical="center"/>
    </xf>
    <xf numFmtId="0" fontId="31" fillId="17" borderId="9" xfId="35" quotePrefix="1" applyNumberFormat="1" applyFont="1" applyFill="1" applyBorder="1" applyAlignment="1" applyProtection="1">
      <alignment vertical="center"/>
      <protection locked="0"/>
    </xf>
    <xf numFmtId="3" fontId="32" fillId="0" borderId="9" xfId="24" applyNumberFormat="1" applyFont="1" applyFill="1" applyBorder="1" applyProtection="1">
      <alignment vertical="center"/>
      <protection locked="0"/>
    </xf>
    <xf numFmtId="0" fontId="31" fillId="17" borderId="9" xfId="12" quotePrefix="1" applyNumberFormat="1" applyFont="1" applyFill="1" applyBorder="1" applyProtection="1">
      <alignment horizontal="right" vertical="center"/>
      <protection locked="0"/>
    </xf>
    <xf numFmtId="3" fontId="32" fillId="0" borderId="9" xfId="24" applyNumberFormat="1" applyFont="1" applyBorder="1" applyProtection="1">
      <alignment vertical="center"/>
      <protection locked="0"/>
    </xf>
    <xf numFmtId="0" fontId="26" fillId="0" borderId="9" xfId="24" quotePrefix="1" applyNumberFormat="1" applyFont="1" applyFill="1" applyBorder="1" applyProtection="1">
      <alignment vertical="center"/>
      <protection locked="0"/>
    </xf>
    <xf numFmtId="0" fontId="26" fillId="17" borderId="9" xfId="24" quotePrefix="1" applyNumberFormat="1" applyFont="1" applyFill="1" applyBorder="1" applyProtection="1">
      <alignment vertical="center"/>
      <protection locked="0"/>
    </xf>
    <xf numFmtId="3" fontId="32" fillId="0" borderId="0" xfId="24" applyNumberFormat="1" applyFont="1" applyBorder="1" applyProtection="1">
      <alignment vertical="center"/>
      <protection locked="0"/>
    </xf>
    <xf numFmtId="0" fontId="31" fillId="17" borderId="7" xfId="34" quotePrefix="1" applyNumberFormat="1" applyFont="1" applyFill="1" applyBorder="1" applyAlignment="1">
      <alignment horizontal="center" vertical="center"/>
    </xf>
    <xf numFmtId="0" fontId="31" fillId="17" borderId="23" xfId="34" quotePrefix="1" applyNumberFormat="1" applyFont="1" applyFill="1" applyBorder="1" applyAlignment="1">
      <alignment horizontal="center" vertical="center"/>
    </xf>
    <xf numFmtId="0" fontId="31" fillId="0" borderId="0" xfId="34" quotePrefix="1" applyNumberFormat="1" applyFont="1" applyFill="1" applyBorder="1" applyAlignment="1">
      <alignment horizontal="center" vertical="center"/>
    </xf>
    <xf numFmtId="0" fontId="31" fillId="17" borderId="9" xfId="34" quotePrefix="1" applyNumberFormat="1" applyFont="1" applyFill="1" applyBorder="1" applyAlignment="1" applyProtection="1">
      <alignment vertical="center"/>
      <protection locked="0"/>
    </xf>
    <xf numFmtId="9" fontId="32" fillId="0" borderId="0" xfId="33" applyFont="1" applyFill="1" applyBorder="1" applyAlignment="1" applyProtection="1">
      <alignment vertical="center"/>
      <protection locked="0"/>
    </xf>
    <xf numFmtId="3" fontId="32" fillId="0" borderId="0" xfId="24" applyNumberFormat="1" applyFont="1" applyFill="1" applyBorder="1" applyAlignment="1" applyProtection="1">
      <alignment vertical="center" wrapText="1"/>
      <protection locked="0"/>
    </xf>
    <xf numFmtId="172" fontId="32" fillId="0" borderId="9" xfId="26" quotePrefix="1" applyFont="1" applyFill="1" applyBorder="1" applyAlignment="1" applyProtection="1">
      <alignment vertical="center"/>
      <protection locked="0"/>
    </xf>
    <xf numFmtId="172" fontId="32" fillId="0" borderId="9" xfId="26" applyFont="1" applyFill="1" applyBorder="1" applyAlignment="1" applyProtection="1">
      <alignment vertical="center"/>
      <protection locked="0"/>
    </xf>
    <xf numFmtId="172" fontId="32" fillId="0" borderId="0" xfId="26" applyFont="1" applyFill="1" applyBorder="1" applyAlignment="1" applyProtection="1">
      <alignment vertical="center" wrapText="1"/>
      <protection locked="0"/>
    </xf>
    <xf numFmtId="172" fontId="32" fillId="0" borderId="0" xfId="26" applyFont="1" applyBorder="1" applyAlignment="1" applyProtection="1">
      <alignment vertical="center"/>
      <protection locked="0"/>
    </xf>
    <xf numFmtId="0" fontId="33" fillId="0" borderId="0" xfId="0" applyFont="1"/>
    <xf numFmtId="0" fontId="27" fillId="0" borderId="0" xfId="34" quotePrefix="1" applyNumberFormat="1" applyFont="1" applyFill="1" applyBorder="1" applyAlignment="1">
      <alignment horizontal="center" vertical="center"/>
    </xf>
    <xf numFmtId="4" fontId="26" fillId="0" borderId="0" xfId="24" applyNumberFormat="1" applyFont="1" applyFill="1" applyBorder="1" applyProtection="1">
      <alignment vertical="center"/>
      <protection locked="0"/>
    </xf>
    <xf numFmtId="3" fontId="26" fillId="0" borderId="0" xfId="24" applyNumberFormat="1" applyFont="1" applyFill="1" applyBorder="1" applyProtection="1">
      <alignment vertical="center"/>
      <protection locked="0"/>
    </xf>
    <xf numFmtId="9" fontId="26" fillId="0" borderId="0" xfId="33" applyFont="1" applyFill="1" applyBorder="1" applyAlignment="1" applyProtection="1">
      <alignment vertical="center"/>
      <protection locked="0"/>
    </xf>
    <xf numFmtId="172" fontId="26" fillId="0" borderId="0" xfId="26" quotePrefix="1" applyFont="1" applyFill="1" applyBorder="1" applyAlignment="1" applyProtection="1">
      <alignment vertical="center" wrapText="1"/>
      <protection locked="0"/>
    </xf>
    <xf numFmtId="0" fontId="34" fillId="0" borderId="0" xfId="0" applyFont="1"/>
    <xf numFmtId="3" fontId="26" fillId="0" borderId="0" xfId="0" applyNumberFormat="1" applyFont="1"/>
    <xf numFmtId="0" fontId="35" fillId="0" borderId="0" xfId="0" quotePrefix="1" applyFont="1"/>
    <xf numFmtId="0" fontId="26" fillId="0" borderId="0" xfId="53" applyFont="1"/>
    <xf numFmtId="0" fontId="31" fillId="13" borderId="7" xfId="53" quotePrefix="1" applyFont="1" applyFill="1" applyBorder="1" applyAlignment="1">
      <alignment horizontal="center" vertical="center"/>
    </xf>
    <xf numFmtId="3" fontId="32" fillId="0" borderId="17" xfId="53" applyNumberFormat="1" applyFont="1" applyBorder="1" applyAlignment="1" applyProtection="1">
      <alignment vertical="center"/>
      <protection locked="0"/>
    </xf>
    <xf numFmtId="172" fontId="32" fillId="0" borderId="17" xfId="53" applyNumberFormat="1" applyFont="1" applyBorder="1" applyAlignment="1" applyProtection="1">
      <alignment vertical="center"/>
      <protection locked="0"/>
    </xf>
    <xf numFmtId="0" fontId="26" fillId="7" borderId="0" xfId="0" quotePrefix="1" applyFont="1" applyFill="1"/>
    <xf numFmtId="0" fontId="26" fillId="7" borderId="0" xfId="0" applyFont="1" applyFill="1"/>
    <xf numFmtId="3" fontId="32" fillId="0" borderId="9" xfId="24" quotePrefix="1" applyNumberFormat="1" applyFont="1" applyFill="1" applyBorder="1" applyProtection="1">
      <alignment vertical="center"/>
      <protection locked="0"/>
    </xf>
    <xf numFmtId="171" fontId="32" fillId="0" borderId="9" xfId="23" applyFont="1" applyFill="1" applyBorder="1" applyAlignment="1" applyProtection="1">
      <alignment vertical="center"/>
      <protection locked="0"/>
    </xf>
    <xf numFmtId="3" fontId="32" fillId="0" borderId="0" xfId="24" applyNumberFormat="1" applyFont="1" applyFill="1" applyBorder="1" applyProtection="1">
      <alignment vertical="center"/>
      <protection locked="0"/>
    </xf>
    <xf numFmtId="172" fontId="32" fillId="0" borderId="0" xfId="26" quotePrefix="1" applyFont="1" applyFill="1" applyBorder="1" applyAlignment="1" applyProtection="1">
      <alignment vertical="center"/>
      <protection locked="0"/>
    </xf>
    <xf numFmtId="3" fontId="32" fillId="0" borderId="0" xfId="24" quotePrefix="1" applyNumberFormat="1" applyFont="1" applyFill="1" applyBorder="1" applyProtection="1">
      <alignment vertical="center"/>
      <protection locked="0"/>
    </xf>
    <xf numFmtId="9" fontId="32" fillId="0" borderId="9" xfId="10" applyFont="1" applyFill="1" applyBorder="1" applyProtection="1">
      <alignment horizontal="right" vertical="center"/>
      <protection locked="0"/>
    </xf>
    <xf numFmtId="0" fontId="31" fillId="17" borderId="24" xfId="35" quotePrefix="1" applyNumberFormat="1" applyFont="1" applyFill="1" applyBorder="1" applyAlignment="1">
      <alignment horizontal="center" vertical="center"/>
    </xf>
    <xf numFmtId="0" fontId="31" fillId="17" borderId="25" xfId="35" quotePrefix="1" applyNumberFormat="1" applyFont="1" applyFill="1" applyBorder="1" applyAlignment="1">
      <alignment horizontal="center" vertical="center"/>
    </xf>
    <xf numFmtId="0" fontId="31" fillId="7" borderId="0" xfId="34" quotePrefix="1" applyNumberFormat="1" applyFont="1" applyFill="1" applyBorder="1" applyAlignment="1">
      <alignment horizontal="center" vertical="center"/>
    </xf>
    <xf numFmtId="0" fontId="31" fillId="0" borderId="0" xfId="34" applyNumberFormat="1" applyFont="1" applyFill="1" applyBorder="1" applyAlignment="1">
      <alignment horizontal="center" vertical="center"/>
    </xf>
    <xf numFmtId="0" fontId="31" fillId="17" borderId="22" xfId="35" quotePrefix="1" applyNumberFormat="1" applyFont="1" applyFill="1" applyBorder="1" applyAlignment="1" applyProtection="1">
      <alignment vertical="center"/>
      <protection locked="0"/>
    </xf>
    <xf numFmtId="9" fontId="32" fillId="7" borderId="0" xfId="33" applyFont="1" applyFill="1" applyBorder="1" applyAlignment="1" applyProtection="1">
      <alignment vertical="center"/>
      <protection locked="0"/>
    </xf>
    <xf numFmtId="3" fontId="32" fillId="7" borderId="0" xfId="24" applyNumberFormat="1" applyFont="1" applyFill="1" applyBorder="1" applyProtection="1">
      <alignment vertical="center"/>
      <protection locked="0"/>
    </xf>
    <xf numFmtId="0" fontId="31" fillId="17" borderId="22" xfId="35" quotePrefix="1" applyFont="1" applyFill="1" applyBorder="1" applyAlignment="1" applyProtection="1">
      <alignment vertical="center"/>
      <protection locked="0"/>
    </xf>
    <xf numFmtId="0" fontId="31" fillId="17" borderId="26" xfId="35" quotePrefix="1" applyNumberFormat="1" applyFont="1" applyFill="1" applyBorder="1" applyAlignment="1" applyProtection="1">
      <alignment vertical="center"/>
      <protection locked="0"/>
    </xf>
    <xf numFmtId="9" fontId="26" fillId="7" borderId="0" xfId="33" applyFont="1" applyFill="1" applyBorder="1"/>
    <xf numFmtId="0" fontId="31" fillId="17" borderId="7" xfId="35" quotePrefix="1" applyNumberFormat="1" applyFont="1" applyFill="1" applyBorder="1" applyAlignment="1">
      <alignment horizontal="center" vertical="center"/>
    </xf>
    <xf numFmtId="0" fontId="31" fillId="17" borderId="23" xfId="35" quotePrefix="1" applyNumberFormat="1" applyFont="1" applyFill="1" applyBorder="1" applyAlignment="1">
      <alignment horizontal="center" vertical="center"/>
    </xf>
    <xf numFmtId="0" fontId="31" fillId="0" borderId="0" xfId="35" quotePrefix="1" applyNumberFormat="1" applyFont="1" applyFill="1" applyBorder="1" applyAlignment="1">
      <alignment horizontal="center" vertical="center"/>
    </xf>
    <xf numFmtId="172" fontId="32" fillId="0" borderId="0" xfId="26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center" vertical="top" wrapText="1"/>
    </xf>
    <xf numFmtId="0" fontId="26" fillId="0" borderId="14" xfId="0" applyFont="1" applyBorder="1"/>
    <xf numFmtId="0" fontId="31" fillId="18" borderId="7" xfId="2" applyFont="1" applyFill="1">
      <alignment horizontal="center" vertical="center"/>
    </xf>
    <xf numFmtId="9" fontId="32" fillId="0" borderId="9" xfId="10" quotePrefix="1" applyFont="1" applyFill="1" applyBorder="1" applyProtection="1">
      <alignment horizontal="right" vertical="center"/>
      <protection locked="0"/>
    </xf>
    <xf numFmtId="171" fontId="26" fillId="0" borderId="0" xfId="33" applyNumberFormat="1" applyFont="1" applyFill="1" applyBorder="1"/>
    <xf numFmtId="172" fontId="32" fillId="0" borderId="0" xfId="26" quotePrefix="1" applyFont="1" applyFill="1" applyBorder="1" applyAlignment="1" applyProtection="1">
      <alignment vertical="center" wrapText="1"/>
      <protection locked="0"/>
    </xf>
    <xf numFmtId="0" fontId="31" fillId="17" borderId="0" xfId="35" quotePrefix="1" applyNumberFormat="1" applyFont="1" applyFill="1" applyBorder="1" applyAlignment="1" applyProtection="1">
      <alignment vertical="center"/>
      <protection locked="0"/>
    </xf>
    <xf numFmtId="0" fontId="31" fillId="0" borderId="0" xfId="35" quotePrefix="1" applyNumberFormat="1" applyFont="1" applyFill="1" applyBorder="1" applyAlignment="1" applyProtection="1">
      <alignment vertical="center"/>
      <protection locked="0"/>
    </xf>
    <xf numFmtId="9" fontId="75" fillId="15" borderId="22" xfId="10" applyFont="1" applyFill="1" applyBorder="1" applyProtection="1">
      <alignment horizontal="right" vertical="center"/>
      <protection locked="0"/>
    </xf>
    <xf numFmtId="9" fontId="26" fillId="0" borderId="0" xfId="33" applyFont="1" applyFill="1" applyBorder="1"/>
    <xf numFmtId="3" fontId="75" fillId="15" borderId="9" xfId="24" applyNumberFormat="1" applyFont="1" applyFill="1" applyBorder="1" applyProtection="1">
      <alignment vertical="center"/>
      <protection locked="0"/>
    </xf>
    <xf numFmtId="3" fontId="75" fillId="15" borderId="0" xfId="24" applyNumberFormat="1" applyFont="1" applyFill="1" applyBorder="1" applyProtection="1">
      <alignment vertical="center"/>
      <protection locked="0"/>
    </xf>
    <xf numFmtId="4" fontId="46" fillId="0" borderId="0" xfId="0" applyNumberFormat="1" applyFont="1" applyAlignment="1">
      <alignment horizontal="right" vertical="center"/>
    </xf>
    <xf numFmtId="3" fontId="75" fillId="15" borderId="9" xfId="24" quotePrefix="1" applyNumberFormat="1" applyFont="1" applyFill="1" applyBorder="1" applyProtection="1">
      <alignment vertical="center"/>
      <protection locked="0"/>
    </xf>
    <xf numFmtId="3" fontId="75" fillId="15" borderId="22" xfId="24" applyNumberFormat="1" applyFont="1" applyFill="1" applyBorder="1" applyProtection="1">
      <alignment vertical="center"/>
      <protection locked="0"/>
    </xf>
    <xf numFmtId="9" fontId="32" fillId="0" borderId="49" xfId="33" applyFont="1" applyFill="1" applyBorder="1" applyAlignment="1" applyProtection="1">
      <alignment vertical="center"/>
      <protection locked="0"/>
    </xf>
    <xf numFmtId="3" fontId="27" fillId="15" borderId="22" xfId="24" applyNumberFormat="1" applyFont="1" applyFill="1" applyBorder="1" applyProtection="1">
      <alignment vertical="center"/>
      <protection locked="0"/>
    </xf>
    <xf numFmtId="3" fontId="75" fillId="15" borderId="22" xfId="24" quotePrefix="1" applyNumberFormat="1" applyFont="1" applyFill="1" applyBorder="1" applyProtection="1">
      <alignment vertical="center"/>
      <protection locked="0"/>
    </xf>
    <xf numFmtId="171" fontId="75" fillId="15" borderId="9" xfId="23" applyFont="1" applyFill="1" applyBorder="1" applyAlignment="1" applyProtection="1">
      <alignment vertical="center"/>
      <protection locked="0"/>
    </xf>
    <xf numFmtId="3" fontId="75" fillId="15" borderId="17" xfId="53" applyNumberFormat="1" applyFont="1" applyFill="1" applyBorder="1" applyAlignment="1" applyProtection="1">
      <alignment vertical="center"/>
      <protection locked="0"/>
    </xf>
    <xf numFmtId="172" fontId="75" fillId="15" borderId="17" xfId="53" applyNumberFormat="1" applyFont="1" applyFill="1" applyBorder="1" applyAlignment="1" applyProtection="1">
      <alignment vertical="center"/>
      <protection locked="0"/>
    </xf>
    <xf numFmtId="0" fontId="31" fillId="17" borderId="17" xfId="53" quotePrefix="1" applyFont="1" applyFill="1" applyBorder="1" applyAlignment="1" applyProtection="1">
      <alignment vertical="center"/>
      <protection locked="0"/>
    </xf>
    <xf numFmtId="172" fontId="75" fillId="15" borderId="22" xfId="26" applyFont="1" applyFill="1" applyBorder="1" applyAlignment="1" applyProtection="1">
      <alignment vertical="center"/>
      <protection locked="0"/>
    </xf>
    <xf numFmtId="3" fontId="32" fillId="17" borderId="9" xfId="24" applyNumberFormat="1" applyFont="1" applyFill="1" applyBorder="1" applyProtection="1">
      <alignment vertical="center"/>
      <protection locked="0"/>
    </xf>
    <xf numFmtId="9" fontId="75" fillId="15" borderId="9" xfId="10" quotePrefix="1" applyFont="1" applyFill="1" applyBorder="1" applyProtection="1">
      <alignment horizontal="right" vertical="center"/>
      <protection locked="0"/>
    </xf>
    <xf numFmtId="9" fontId="75" fillId="15" borderId="9" xfId="10" applyFont="1" applyFill="1" applyBorder="1" applyProtection="1">
      <alignment horizontal="right" vertical="center"/>
      <protection locked="0"/>
    </xf>
    <xf numFmtId="3" fontId="32" fillId="17" borderId="9" xfId="24" quotePrefix="1" applyNumberFormat="1" applyFont="1" applyFill="1" applyBorder="1" applyProtection="1">
      <alignment vertical="center"/>
      <protection locked="0"/>
    </xf>
    <xf numFmtId="3" fontId="75" fillId="17" borderId="9" xfId="24" quotePrefix="1" applyNumberFormat="1" applyFont="1" applyFill="1" applyBorder="1" applyProtection="1">
      <alignment vertical="center"/>
      <protection locked="0"/>
    </xf>
    <xf numFmtId="3" fontId="75" fillId="17" borderId="9" xfId="24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vertical="top" wrapText="1"/>
    </xf>
    <xf numFmtId="0" fontId="76" fillId="0" borderId="0" xfId="0" applyFont="1" applyAlignment="1">
      <alignment horizontal="left"/>
    </xf>
    <xf numFmtId="0" fontId="31" fillId="18" borderId="23" xfId="2" applyFont="1" applyFill="1" applyBorder="1">
      <alignment horizontal="center" vertical="center"/>
    </xf>
    <xf numFmtId="0" fontId="31" fillId="0" borderId="0" xfId="2" applyFont="1" applyFill="1" applyBorder="1">
      <alignment horizontal="center" vertical="center"/>
    </xf>
    <xf numFmtId="3" fontId="75" fillId="0" borderId="0" xfId="24" quotePrefix="1" applyNumberFormat="1" applyFont="1" applyFill="1" applyBorder="1" applyProtection="1">
      <alignment vertical="center"/>
      <protection locked="0"/>
    </xf>
    <xf numFmtId="3" fontId="75" fillId="0" borderId="0" xfId="24" applyNumberFormat="1" applyFont="1" applyFill="1" applyBorder="1" applyProtection="1">
      <alignment vertical="center"/>
      <protection locked="0"/>
    </xf>
    <xf numFmtId="9" fontId="5" fillId="0" borderId="0" xfId="33" applyFont="1" applyFill="1" applyBorder="1" applyAlignment="1" applyProtection="1">
      <alignment vertical="center"/>
      <protection locked="0"/>
    </xf>
    <xf numFmtId="3" fontId="5" fillId="0" borderId="0" xfId="24" applyNumberFormat="1" applyFont="1" applyFill="1" applyBorder="1" applyAlignment="1" applyProtection="1">
      <alignment vertical="center" wrapText="1"/>
      <protection locked="0"/>
    </xf>
    <xf numFmtId="0" fontId="1" fillId="0" borderId="0" xfId="2" quotePrefix="1" applyFill="1" applyBorder="1">
      <alignment horizontal="center" vertical="center"/>
    </xf>
    <xf numFmtId="0" fontId="75" fillId="0" borderId="0" xfId="35" quotePrefix="1" applyNumberFormat="1" applyFont="1" applyFill="1" applyBorder="1" applyAlignment="1" applyProtection="1">
      <alignment vertical="center"/>
      <protection locked="0"/>
    </xf>
    <xf numFmtId="0" fontId="31" fillId="17" borderId="9" xfId="35" quotePrefix="1" applyNumberFormat="1" applyFont="1" applyFill="1" applyBorder="1" applyAlignment="1" applyProtection="1">
      <alignment horizontal="center" vertical="center"/>
      <protection locked="0"/>
    </xf>
    <xf numFmtId="0" fontId="31" fillId="17" borderId="22" xfId="35" quotePrefix="1" applyNumberFormat="1" applyFont="1" applyFill="1" applyBorder="1" applyAlignment="1" applyProtection="1">
      <alignment horizontal="center" vertical="center"/>
      <protection locked="0"/>
    </xf>
    <xf numFmtId="3" fontId="32" fillId="0" borderId="9" xfId="24" applyNumberFormat="1" applyFont="1" applyFill="1" applyBorder="1" applyAlignment="1" applyProtection="1">
      <alignment horizontal="right" vertical="center"/>
      <protection locked="0"/>
    </xf>
    <xf numFmtId="9" fontId="0" fillId="0" borderId="0" xfId="33" applyFont="1"/>
    <xf numFmtId="3" fontId="32" fillId="0" borderId="9" xfId="24" quotePrefix="1" applyNumberFormat="1" applyFont="1" applyFill="1" applyBorder="1" applyAlignment="1" applyProtection="1">
      <alignment horizontal="right" vertical="center"/>
      <protection locked="0"/>
    </xf>
    <xf numFmtId="0" fontId="76" fillId="0" borderId="14" xfId="0" applyFont="1" applyBorder="1"/>
    <xf numFmtId="0" fontId="26" fillId="0" borderId="0" xfId="0" applyFont="1" applyAlignment="1">
      <alignment horizontal="justify" vertical="center"/>
    </xf>
    <xf numFmtId="0" fontId="16" fillId="0" borderId="50" xfId="36" applyBorder="1" applyAlignment="1">
      <alignment horizontal="left" wrapText="1"/>
    </xf>
    <xf numFmtId="0" fontId="14" fillId="0" borderId="0" xfId="0" applyFont="1" applyAlignment="1">
      <alignment horizontal="center" vertical="top" wrapText="1"/>
    </xf>
    <xf numFmtId="0" fontId="18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31" fillId="13" borderId="19" xfId="53" quotePrefix="1" applyFont="1" applyFill="1" applyBorder="1" applyAlignment="1">
      <alignment horizontal="center" vertical="center"/>
    </xf>
    <xf numFmtId="0" fontId="31" fillId="13" borderId="21" xfId="53" applyFont="1" applyFill="1" applyBorder="1" applyAlignment="1">
      <alignment horizontal="center" vertical="center"/>
    </xf>
    <xf numFmtId="0" fontId="31" fillId="13" borderId="20" xfId="53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33248">
    <cellStyle name="% 2 decimal" xfId="9" xr:uid="{6E95FBA4-A50C-4CF4-B4B0-E7563D74003D}"/>
    <cellStyle name="% 2 decimal 2" xfId="37" xr:uid="{B409F90C-BD4C-46B5-9625-20A880D4BD3B}"/>
    <cellStyle name="% 4 decimal" xfId="13" xr:uid="{74E502DA-7577-4CD6-B65B-29F6C67025D6}"/>
    <cellStyle name="% 4 decimal 2" xfId="38" xr:uid="{B3C09668-3EA9-474A-A773-BC426CC178B4}"/>
    <cellStyle name="% no decimal" xfId="10" xr:uid="{E64CCBE3-D1CF-4368-A833-5B53863A6189}"/>
    <cellStyle name="% no decimal 2" xfId="39" xr:uid="{4474AE00-D542-40D5-907A-F09CA5E4349D}"/>
    <cellStyle name="=C:\WINNT35\SYSTEM32\COMMAND.COM" xfId="2062" xr:uid="{7A25C17F-59AF-4028-A64F-54A1F79A5A83}"/>
    <cellStyle name="=C:\WINNT35\SYSTEM32\COMMAND.COM 2" xfId="2064" xr:uid="{EC39563D-EF6D-474A-80DE-541F8B7C5A1B}"/>
    <cellStyle name="1% decimal" xfId="23" xr:uid="{2D0939A8-8F0F-4EE3-960B-A56DD1454626}"/>
    <cellStyle name="1% decimal 2" xfId="40" xr:uid="{E68E0E3F-2675-4312-8DB0-89B3CED320D6}"/>
    <cellStyle name="20% - Colore 1 10" xfId="1718" xr:uid="{27499D22-08E0-45D9-9E01-9EBE4A6EED67}"/>
    <cellStyle name="20% - Colore 1 11" xfId="1629" xr:uid="{DE7A16D6-7C10-49A8-BB83-81CE4716229C}"/>
    <cellStyle name="20% - Colore 1 12" xfId="1528" xr:uid="{8BE6C71A-9B30-4BE5-BD8F-BE57A06A3212}"/>
    <cellStyle name="20% - Colore 1 13" xfId="8424" xr:uid="{DD1E5AAC-E339-4E39-9743-10C7512ECC82}"/>
    <cellStyle name="20% - Colore 1 2" xfId="612" xr:uid="{DF4D740D-97FB-4C3F-97F5-821A92C5AFEB}"/>
    <cellStyle name="20% - Colore 1 2 2" xfId="680" xr:uid="{3409E3D6-9A77-4AE3-B038-D305AD5620A4}"/>
    <cellStyle name="20% - Colore 1 2 3" xfId="2068" xr:uid="{48939B16-A9A5-445D-8CF6-C309D6E77997}"/>
    <cellStyle name="20% - Colore 1 2 4" xfId="1768" xr:uid="{C51750C7-0032-48D4-93AA-2DAADD8A9C35}"/>
    <cellStyle name="20% - Colore 1 3" xfId="655" xr:uid="{B6FEE89E-F87F-4F66-8168-B0C054C6DA4A}"/>
    <cellStyle name="20% - Colore 1 3 2" xfId="2681" xr:uid="{568E6A10-B4E5-4000-8150-C23F9812D9EC}"/>
    <cellStyle name="20% - Colore 1 3 3" xfId="12866" xr:uid="{5588ECF0-6FB9-4C0B-92C9-D24C2F1EA3A0}"/>
    <cellStyle name="20% - Colore 1 3 3 2" xfId="14543" xr:uid="{4A85DADE-3836-4A0B-B784-66B43085F271}"/>
    <cellStyle name="20% - Colore 1 4" xfId="2511" xr:uid="{D188E373-A6EE-424C-9BEE-1EF6A5CD63B6}"/>
    <cellStyle name="20% - Colore 1 4 2" xfId="13253" xr:uid="{C54746B4-3C6A-4681-A45E-9150B10E0BCA}"/>
    <cellStyle name="20% - Colore 1 5" xfId="2119" xr:uid="{A5D72859-10F2-4C45-B251-962A20A960EC}"/>
    <cellStyle name="20% - Colore 1 6" xfId="1950" xr:uid="{44684862-B246-43C3-BDCD-62D73C0ABAEF}"/>
    <cellStyle name="20% - Colore 1 7" xfId="1888" xr:uid="{8396EFDF-B6ED-4650-8047-4123FEDC4A10}"/>
    <cellStyle name="20% - Colore 1 8" xfId="1836" xr:uid="{F679AA81-ADE9-4146-8D95-BD9B4C2ACF51}"/>
    <cellStyle name="20% - Colore 1 9" xfId="1745" xr:uid="{4E7BB542-F299-4132-BB8A-2A86D66809DE}"/>
    <cellStyle name="20% - Colore 2 10" xfId="1722" xr:uid="{32617E8F-ABB4-4326-8B81-825B967083DC}"/>
    <cellStyle name="20% - Colore 2 11" xfId="1633" xr:uid="{A3273AA5-8C2F-4160-AD3A-93C137762B4F}"/>
    <cellStyle name="20% - Colore 2 12" xfId="1532" xr:uid="{E5683C3B-EBA9-48D1-8FC6-0B37326A1A2B}"/>
    <cellStyle name="20% - Colore 2 13" xfId="8455" xr:uid="{90982D47-E383-4955-9DF4-9EAD44008D33}"/>
    <cellStyle name="20% - Colore 2 2" xfId="616" xr:uid="{11CE5204-C3E0-4B42-A06F-EE44F9199F5C}"/>
    <cellStyle name="20% - Colore 2 2 2" xfId="682" xr:uid="{10389EFD-DC1F-433C-8A2D-F1F4D294C08B}"/>
    <cellStyle name="20% - Colore 2 2 3" xfId="2070" xr:uid="{AE44A0FB-4899-4275-8909-1D9A88DA7089}"/>
    <cellStyle name="20% - Colore 2 2 4" xfId="1770" xr:uid="{F4AA4BFA-945E-4DE7-B181-2E5E175297E2}"/>
    <cellStyle name="20% - Colore 2 3" xfId="659" xr:uid="{FDA76E19-EB2D-4F1F-8341-E0DCBEC9F9DE}"/>
    <cellStyle name="20% - Colore 2 3 2" xfId="12640" xr:uid="{5E0171DF-C4E9-4C31-81F8-9B4EEABCBD6D}"/>
    <cellStyle name="20% - Colore 2 3 2 2" xfId="14542" xr:uid="{AAC0D236-1D81-47BD-B4A1-6E6140BF3D9B}"/>
    <cellStyle name="20% - Colore 2 4" xfId="2514" xr:uid="{5A3CAEF1-5744-42A6-8302-0F68667FE32B}"/>
    <cellStyle name="20% - Colore 2 4 2" xfId="13246" xr:uid="{F3EDFF4E-6C9F-4BDF-BA09-6936ABB9CD76}"/>
    <cellStyle name="20% - Colore 2 5" xfId="2123" xr:uid="{1CC0ACB4-6880-4F92-969C-7FC8513552B7}"/>
    <cellStyle name="20% - Colore 2 6" xfId="1954" xr:uid="{52179845-6FB7-4CEE-A243-C2F9071CF23D}"/>
    <cellStyle name="20% - Colore 2 7" xfId="1892" xr:uid="{E2266C01-4AEB-47BD-9888-819F391BEAC9}"/>
    <cellStyle name="20% - Colore 2 8" xfId="1840" xr:uid="{E65AF71A-82AF-4624-BC50-A6F4DA98673F}"/>
    <cellStyle name="20% - Colore 2 9" xfId="1747" xr:uid="{E160831B-827B-48F7-B21F-07CDB1AFB786}"/>
    <cellStyle name="20% - Colore 3 10" xfId="1726" xr:uid="{818F85CD-875B-4383-805C-04DDA771086F}"/>
    <cellStyle name="20% - Colore 3 11" xfId="1637" xr:uid="{7BA48F4C-53C0-4477-AC23-25382F2FB591}"/>
    <cellStyle name="20% - Colore 3 12" xfId="1536" xr:uid="{165B9FBE-FB26-4886-92E4-BF8A8E634F31}"/>
    <cellStyle name="20% - Colore 3 13" xfId="8380" xr:uid="{ADFEF57C-866F-4067-ADD2-A7A627D571FA}"/>
    <cellStyle name="20% - Colore 3 2" xfId="620" xr:uid="{8EBDCC69-17D2-4632-B137-B463E2D1516D}"/>
    <cellStyle name="20% - Colore 3 2 2" xfId="684" xr:uid="{A2ED90F3-69B1-4017-A331-94EBF54A4C1D}"/>
    <cellStyle name="20% - Colore 3 2 3" xfId="2072" xr:uid="{3EAF226D-BD2B-4ACC-A497-0659B121FF08}"/>
    <cellStyle name="20% - Colore 3 2 4" xfId="1772" xr:uid="{4A55F473-58D1-46B9-BFD9-7DBB4C82674C}"/>
    <cellStyle name="20% - Colore 3 3" xfId="663" xr:uid="{93391BF9-702C-4833-ADD2-63A9D10F54A3}"/>
    <cellStyle name="20% - Colore 3 3 2" xfId="13066" xr:uid="{A0FBBF96-8C09-4E55-88E2-3D3939AA291D}"/>
    <cellStyle name="20% - Colore 3 3 2 2" xfId="14545" xr:uid="{73E62EC7-E68D-46F4-A25E-CE8A1D54CE6A}"/>
    <cellStyle name="20% - Colore 3 4" xfId="2517" xr:uid="{6EC7F9A2-9302-4AE7-A4C0-2EEF78B3A12D}"/>
    <cellStyle name="20% - Colore 3 4 2" xfId="13250" xr:uid="{20A319CC-6743-4628-8835-4EF16A232ECD}"/>
    <cellStyle name="20% - Colore 3 5" xfId="2127" xr:uid="{610A5478-6041-4598-97AE-B30561ED07BA}"/>
    <cellStyle name="20% - Colore 3 6" xfId="1958" xr:uid="{DC194544-3644-4BA6-BC24-511D0EE502E7}"/>
    <cellStyle name="20% - Colore 3 7" xfId="1896" xr:uid="{6164E956-F162-4E5E-87AC-A94B96AD9262}"/>
    <cellStyle name="20% - Colore 3 8" xfId="1844" xr:uid="{8E1229EA-29D4-4B1C-A016-DC176432C885}"/>
    <cellStyle name="20% - Colore 3 9" xfId="1749" xr:uid="{96E395AA-256D-44A7-9952-527215DFF308}"/>
    <cellStyle name="20% - Colore 4 10" xfId="1730" xr:uid="{5E9C82F6-5481-4FEA-BCA5-807561362B18}"/>
    <cellStyle name="20% - Colore 4 11" xfId="1641" xr:uid="{29DF65CE-CBF7-4BCA-8924-681B787DFAE5}"/>
    <cellStyle name="20% - Colore 4 12" xfId="1540" xr:uid="{8BAE548A-B6BD-4C56-8D7C-C133EF1EA4DA}"/>
    <cellStyle name="20% - Colore 4 13" xfId="8396" xr:uid="{9B62166F-88BA-409F-B64B-37BA6A3958B0}"/>
    <cellStyle name="20% - Colore 4 2" xfId="624" xr:uid="{A33D0DBF-8772-479B-B39B-4B1674A3B746}"/>
    <cellStyle name="20% - Colore 4 2 2" xfId="686" xr:uid="{603C6C19-409A-40DC-B3E8-768AE3E5851D}"/>
    <cellStyle name="20% - Colore 4 2 3" xfId="2074" xr:uid="{3CC117E4-DE0B-4125-9851-10538C4709D7}"/>
    <cellStyle name="20% - Colore 4 2 4" xfId="1774" xr:uid="{816D8505-0BD1-474F-A8E3-78E34A333C5C}"/>
    <cellStyle name="20% - Colore 4 3" xfId="667" xr:uid="{BFC3F40D-7F1D-4EAE-9BB1-5FEFBAB7ABCD}"/>
    <cellStyle name="20% - Colore 4 3 2" xfId="2688" xr:uid="{B85D5B79-1EAE-4D3F-8501-54ABF122F230}"/>
    <cellStyle name="20% - Colore 4 3 3" xfId="13249" xr:uid="{9F8A7235-FF9D-445D-84AD-1EEEE7DDDAF4}"/>
    <cellStyle name="20% - Colore 4 3 3 2" xfId="14548" xr:uid="{5901050D-2B03-4DEB-AA26-9330E9ADF391}"/>
    <cellStyle name="20% - Colore 4 4" xfId="2520" xr:uid="{F9E8DD07-B360-4BC4-AE0A-AE6E75152532}"/>
    <cellStyle name="20% - Colore 4 4 2" xfId="13245" xr:uid="{88111BBB-70C0-4579-9AA7-5DC3161C315C}"/>
    <cellStyle name="20% - Colore 4 5" xfId="2131" xr:uid="{7FC921D3-E3F1-430F-8462-6A3B3C51EF82}"/>
    <cellStyle name="20% - Colore 4 6" xfId="1962" xr:uid="{53BD8804-6596-4116-BA0C-869E54456033}"/>
    <cellStyle name="20% - Colore 4 7" xfId="1900" xr:uid="{A0D889F3-29C5-4A15-BA2C-576F34CE3DA4}"/>
    <cellStyle name="20% - Colore 4 8" xfId="1848" xr:uid="{17708CB1-A1DD-4DC6-9584-E9DC9AA01054}"/>
    <cellStyle name="20% - Colore 4 9" xfId="1751" xr:uid="{97CDA9CE-648A-4A0B-9E95-DA414FF70E7F}"/>
    <cellStyle name="20% - Colore 5 10" xfId="1734" xr:uid="{18619EEB-EFB5-41B4-8EBC-EDB18B5FC9CC}"/>
    <cellStyle name="20% - Colore 5 11" xfId="1645" xr:uid="{8FB9333E-BBAD-4BDC-A015-F3322983B492}"/>
    <cellStyle name="20% - Colore 5 12" xfId="1544" xr:uid="{77C615FC-0D42-4065-AE66-B1F14158A59E}"/>
    <cellStyle name="20% - Colore 5 13" xfId="8403" xr:uid="{A6333374-6189-4B81-A77C-C1E20D0DFE89}"/>
    <cellStyle name="20% - Colore 5 2" xfId="628" xr:uid="{C7325D2C-277F-4BE4-9B58-0BE271844AD0}"/>
    <cellStyle name="20% - Colore 5 2 2" xfId="688" xr:uid="{28577C53-578C-4C62-BF77-BE67366CD81A}"/>
    <cellStyle name="20% - Colore 5 2 3" xfId="2076" xr:uid="{E2BCF9D7-4FCB-4E6F-838C-987397A0DA5F}"/>
    <cellStyle name="20% - Colore 5 2 4" xfId="1776" xr:uid="{FF720BD8-603F-40E8-B63E-C49F53AB98AC}"/>
    <cellStyle name="20% - Colore 5 3" xfId="671" xr:uid="{4605907F-2BB9-4D91-B1DC-094A41AD1D31}"/>
    <cellStyle name="20% - Colore 5 3 2" xfId="2691" xr:uid="{27D6F28D-9421-46BD-9B4C-CF1A1BAE6592}"/>
    <cellStyle name="20% - Colore 5 3 3" xfId="13251" xr:uid="{6BACA52E-767D-40E6-9D86-1E67D0F36AC7}"/>
    <cellStyle name="20% - Colore 5 3 3 2" xfId="14549" xr:uid="{A7BBD5E9-E80E-4EDF-B697-695CC15D865D}"/>
    <cellStyle name="20% - Colore 5 4" xfId="2523" xr:uid="{ACCFEA5A-0101-48CE-B428-79952771BD35}"/>
    <cellStyle name="20% - Colore 5 4 2" xfId="13248" xr:uid="{60CFC2A5-D632-4576-A510-84100C144A6C}"/>
    <cellStyle name="20% - Colore 5 5" xfId="2135" xr:uid="{D1C52594-5D18-4D8D-A722-675266491FBD}"/>
    <cellStyle name="20% - Colore 5 6" xfId="1966" xr:uid="{45A518AD-92FA-4AD8-97E5-9D27F461500F}"/>
    <cellStyle name="20% - Colore 5 7" xfId="1904" xr:uid="{10B79DEC-61F4-40FA-B62D-DB962882A544}"/>
    <cellStyle name="20% - Colore 5 8" xfId="1852" xr:uid="{108180B8-6445-4942-B51D-929D63B08736}"/>
    <cellStyle name="20% - Colore 5 9" xfId="1753" xr:uid="{DBDB5A52-6790-4E37-ACA6-88926F9B112A}"/>
    <cellStyle name="20% - Colore 6 10" xfId="1738" xr:uid="{62F72C0D-EF0B-47D4-9109-AE84DBC12854}"/>
    <cellStyle name="20% - Colore 6 11" xfId="1649" xr:uid="{22F1F7E5-FEAB-4C0F-8E02-F3B1E1A85F5A}"/>
    <cellStyle name="20% - Colore 6 12" xfId="1548" xr:uid="{01F44A06-3D57-4DB1-B95B-570F342DEFF8}"/>
    <cellStyle name="20% - Colore 6 13" xfId="8443" xr:uid="{FB82FB15-B0D5-4CE7-95BB-AE3CC8F8BBC1}"/>
    <cellStyle name="20% - Colore 6 2" xfId="632" xr:uid="{83B0031D-0964-4CF8-97AE-E75595F1452D}"/>
    <cellStyle name="20% - Colore 6 2 2" xfId="690" xr:uid="{6FE79BDC-3FD0-43BC-A9EB-F49612AB463F}"/>
    <cellStyle name="20% - Colore 6 2 2 2" xfId="32667" xr:uid="{03C3C71F-1F7E-4BAA-AB06-98B98D58CCA5}"/>
    <cellStyle name="20% - Colore 6 2 3" xfId="2078" xr:uid="{3BC46455-2A17-4EDB-9358-D44FAF4071A4}"/>
    <cellStyle name="20% - Colore 6 2 4" xfId="1778" xr:uid="{979F80ED-B42D-4105-AA0B-BA59C6CEC1BD}"/>
    <cellStyle name="20% - Colore 6 3" xfId="675" xr:uid="{69704389-1075-4B8A-896A-5C9ED1C75D5F}"/>
    <cellStyle name="20% - Colore 6 3 2" xfId="2694" xr:uid="{B689FE5D-6A9D-4337-A4BD-4C0E4D5EC332}"/>
    <cellStyle name="20% - Colore 6 3 3" xfId="13252" xr:uid="{8E160234-3FA6-4DD1-A267-FD979B85D2D0}"/>
    <cellStyle name="20% - Colore 6 3 3 2" xfId="14550" xr:uid="{EB5AA18D-76F0-4E70-96D1-BB81A5A2D9F4}"/>
    <cellStyle name="20% - Colore 6 4" xfId="2526" xr:uid="{21618332-B7A2-49B6-8390-12798066A3BB}"/>
    <cellStyle name="20% - Colore 6 4 2" xfId="13244" xr:uid="{5B6EB958-72EC-4918-BC77-97D8048990D6}"/>
    <cellStyle name="20% - Colore 6 5" xfId="2139" xr:uid="{0AB36B51-2604-4505-B6C3-8310221626BA}"/>
    <cellStyle name="20% - Colore 6 6" xfId="1970" xr:uid="{22ADDA25-52C9-41D5-A66C-BB22A9C9F45F}"/>
    <cellStyle name="20% - Colore 6 7" xfId="1908" xr:uid="{219E96FB-7DCA-4972-AD4C-2F988F9EE0F9}"/>
    <cellStyle name="20% - Colore 6 8" xfId="1856" xr:uid="{98764DD6-5138-45FA-9716-6B7B26960E89}"/>
    <cellStyle name="20% - Colore 6 9" xfId="1755" xr:uid="{A9EACC7A-3E56-4AB6-A762-291584772958}"/>
    <cellStyle name="40% - Colore 1 10" xfId="1719" xr:uid="{E3B50D66-22F5-4C2D-9EC0-4D1DC289789B}"/>
    <cellStyle name="40% - Colore 1 10 2" xfId="5351" xr:uid="{FB5A4435-CA71-4D8D-81AA-996B5CAEE590}"/>
    <cellStyle name="40% - Colore 1 11" xfId="1630" xr:uid="{6251CBBB-864A-48AE-B15D-11513C83733D}"/>
    <cellStyle name="40% - Colore 1 11 2" xfId="5266" xr:uid="{1A190A53-6C6C-4FA6-841C-B45DDF8D1237}"/>
    <cellStyle name="40% - Colore 1 12" xfId="1554" xr:uid="{1E0F7A9C-ECEE-49AB-B4D2-790D1B01F7E3}"/>
    <cellStyle name="40% - Colore 1 12 2" xfId="5208" xr:uid="{D58344CC-4794-46D2-9B11-17CCCEF13FA1}"/>
    <cellStyle name="40% - Colore 1 13" xfId="1529" xr:uid="{BE837D37-7D2A-4CA2-BA24-70C37B238B4D}"/>
    <cellStyle name="40% - Colore 1 13 2" xfId="8381" xr:uid="{9C97AB9F-1E22-48D3-AC20-B7E1F7F8E2A0}"/>
    <cellStyle name="40% - Colore 1 13 3" xfId="5190" xr:uid="{C40000FB-CAE8-407D-B1E3-EE238471BCE9}"/>
    <cellStyle name="40% - Colore 1 14" xfId="8454" xr:uid="{16F2D9A3-3DA9-43A0-852B-34CFEFBA338A}"/>
    <cellStyle name="40% - Colore 1 14 2" xfId="11875" xr:uid="{B226BE0D-95E7-4DD9-B897-607504124240}"/>
    <cellStyle name="40% - Colore 1 2" xfId="613" xr:uid="{AE0A6BA2-C34B-4249-A70C-17AB5BBE894D}"/>
    <cellStyle name="40% - Colore 1 2 2" xfId="704" xr:uid="{3637D2B7-8142-4536-A755-830B4F55592D}"/>
    <cellStyle name="40% - Colore 1 2 2 2" xfId="3501" xr:uid="{3DB926A4-A47F-4CCF-B755-0DBC841C6E99}"/>
    <cellStyle name="40% - Colore 1 2 2 2 2" xfId="4344" xr:uid="{29DC2F43-5DCA-4EFB-947A-85C8969C568E}"/>
    <cellStyle name="40% - Colore 1 2 2 2 2 2" xfId="7519" xr:uid="{712ABF49-B079-4C1D-ACC7-C5E3E5286E0B}"/>
    <cellStyle name="40% - Colore 1 2 2 2 3" xfId="4206" xr:uid="{2207325E-5096-4A66-BD6E-DC6DC0394D94}"/>
    <cellStyle name="40% - Colore 1 2 2 2 3 2" xfId="7381" xr:uid="{9F55D4E9-FA1D-4959-9573-DAF172DEDE36}"/>
    <cellStyle name="40% - Colore 1 2 2 2 4" xfId="6881" xr:uid="{4F56B555-3DB9-4969-A0D3-7616C1656083}"/>
    <cellStyle name="40% - Colore 1 2 2 3" xfId="3460" xr:uid="{34F2DB80-E5F2-45A0-BAEB-DA2C6EB404A5}"/>
    <cellStyle name="40% - Colore 1 2 2 3 2" xfId="4906" xr:uid="{FD6C1212-7353-4786-B4FC-BB3E115779F3}"/>
    <cellStyle name="40% - Colore 1 2 2 3 2 2" xfId="8093" xr:uid="{6D77DF8D-78DF-470C-8BC4-3CDAA0129106}"/>
    <cellStyle name="40% - Colore 1 2 2 3 3" xfId="6833" xr:uid="{64674C11-C443-4994-A210-BB4FA2C4A7C4}"/>
    <cellStyle name="40% - Colore 1 2 2 4" xfId="4994" xr:uid="{7DE74538-43DB-44DD-8469-B4EBDA8EFD09}"/>
    <cellStyle name="40% - Colore 1 2 2 4 2" xfId="8192" xr:uid="{44231784-634C-448B-A7DD-ADDAC749CE92}"/>
    <cellStyle name="40% - Colore 1 2 2 5" xfId="4253" xr:uid="{6D9B99B9-5DDB-4F6F-9846-0FBFF5738526}"/>
    <cellStyle name="40% - Colore 1 2 2 5 2" xfId="7428" xr:uid="{2C399146-226A-4D98-9311-0EA0A80D1DCB}"/>
    <cellStyle name="40% - Colore 1 2 2 6" xfId="5561" xr:uid="{D55563B9-CA8C-4F8C-B585-5D2DF0A42F6A}"/>
    <cellStyle name="40% - Colore 1 2 3" xfId="681" xr:uid="{A365F015-D65B-428D-B00E-DFE16E255A62}"/>
    <cellStyle name="40% - Colore 1 2 3 2" xfId="4947" xr:uid="{3E57F370-E130-479D-8AA9-C07CEBC50DD4}"/>
    <cellStyle name="40% - Colore 1 2 3 2 2" xfId="8135" xr:uid="{566B0963-D160-487B-8692-7431603D35CD}"/>
    <cellStyle name="40% - Colore 1 2 3 3" xfId="4321" xr:uid="{3878D6B9-7F4B-494A-895D-5F718DF0CD50}"/>
    <cellStyle name="40% - Colore 1 2 3 3 2" xfId="7496" xr:uid="{B4852CDF-8DA1-40D9-8750-EC26CFCA270E}"/>
    <cellStyle name="40% - Colore 1 2 3 4" xfId="4199" xr:uid="{9751E0B8-12E4-4933-A496-BC00C50E2167}"/>
    <cellStyle name="40% - Colore 1 2 3 4 2" xfId="7374" xr:uid="{2BE3B694-180C-4337-A769-7B040BEE378A}"/>
    <cellStyle name="40% - Colore 1 2 3 5" xfId="6874" xr:uid="{6F90B02E-C5F1-4D1E-90AB-E87755F26B4E}"/>
    <cellStyle name="40% - Colore 1 2 4" xfId="3445" xr:uid="{BB0299D2-1D03-4505-A544-E5117F74A2B2}"/>
    <cellStyle name="40% - Colore 1 2 4 2" xfId="4140" xr:uid="{0D9242DC-6648-4B89-A46F-9B08BEDEB925}"/>
    <cellStyle name="40% - Colore 1 2 4 2 2" xfId="7315" xr:uid="{7056C90F-02DD-46CA-93B3-9F6A812F02B4}"/>
    <cellStyle name="40% - Colore 1 2 4 3" xfId="6810" xr:uid="{3425AE32-C43E-4D88-91D1-CA6CB4C1188E}"/>
    <cellStyle name="40% - Colore 1 2 5" xfId="2161" xr:uid="{44427F83-D1BE-4BF7-8FFE-E7805517E1AA}"/>
    <cellStyle name="40% - Colore 1 2 5 2" xfId="5538" xr:uid="{6EDF9454-7F7A-4C1A-9774-53E381AB9D6F}"/>
    <cellStyle name="40% - Colore 1 2 6" xfId="2069" xr:uid="{69275F16-55B2-492F-A84D-DB3AB06CB272}"/>
    <cellStyle name="40% - Colore 1 2 6 2" xfId="8430" xr:uid="{658E6EA2-E183-402F-8734-52CFB64BE5AD}"/>
    <cellStyle name="40% - Colore 1 2 6 3" xfId="5484" xr:uid="{14330123-56CC-4055-9747-2337ACC82338}"/>
    <cellStyle name="40% - Colore 1 2 7" xfId="1769" xr:uid="{CBEE83D2-BF15-4899-84C2-964DDCCD2CEC}"/>
    <cellStyle name="40% - Colore 1 2 7 2" xfId="5377" xr:uid="{74F8E542-15CA-490F-9CD1-C1F03B3595D2}"/>
    <cellStyle name="40% - Colore 1 2 8" xfId="12287" xr:uid="{E2320F75-80A2-4966-86EA-0CEEB442151E}"/>
    <cellStyle name="40% - Colore 1 3" xfId="696" xr:uid="{427DCF0F-568C-42DD-94C7-D84D0369E6E8}"/>
    <cellStyle name="40% - Colore 1 3 2" xfId="2682" xr:uid="{127A3554-9ED8-47AB-B6A0-4EBE7E5CB05A}"/>
    <cellStyle name="40% - Colore 1 3 2 2" xfId="5979" xr:uid="{1C13091E-2609-4C47-9ED5-7482BE3CDD07}"/>
    <cellStyle name="40% - Colore 1 3 3" xfId="5305" xr:uid="{0981CD65-14E4-4A12-B2E5-7CFC28066B8B}"/>
    <cellStyle name="40% - Colore 1 3 3 2" xfId="12547" xr:uid="{CEAB29E6-5DAF-482B-9135-82DA3F49E177}"/>
    <cellStyle name="40% - Colore 1 4" xfId="656" xr:uid="{D5CA1646-3AE6-4F21-8630-B1BAE1FD9CFE}"/>
    <cellStyle name="40% - Colore 1 4 2" xfId="5839" xr:uid="{D10DA660-16BC-4A15-959C-F148E8A22A29}"/>
    <cellStyle name="40% - Colore 1 4 2 2" xfId="12550" xr:uid="{F29D4B5B-0B46-4701-8671-8226AD22507C}"/>
    <cellStyle name="40% - Colore 1 5" xfId="2120" xr:uid="{05A539C5-1D1A-4541-A77D-216EDEE13675}"/>
    <cellStyle name="40% - Colore 1 5 2" xfId="5512" xr:uid="{E2490FCE-CD07-41F4-AA69-EBB313F12B83}"/>
    <cellStyle name="40% - Colore 1 6" xfId="1951" xr:uid="{B9846F53-829D-4672-AD62-F1CA11A81C8F}"/>
    <cellStyle name="40% - Colore 1 6 2" xfId="5471" xr:uid="{78D25180-644A-49B5-84D9-EDBDE1459F2F}"/>
    <cellStyle name="40% - Colore 1 7" xfId="1889" xr:uid="{0203F3E5-E761-428D-B308-E83BA775B3B0}"/>
    <cellStyle name="40% - Colore 1 7 2" xfId="5442" xr:uid="{04CBC858-9B2E-43E3-BA9B-EDB7E52C230B}"/>
    <cellStyle name="40% - Colore 1 8" xfId="1837" xr:uid="{F35BFEE8-8FD1-4E41-A7A8-DD7A01FBEA8B}"/>
    <cellStyle name="40% - Colore 1 8 2" xfId="8407" xr:uid="{B9FA260B-3161-4CA7-A110-3BFD6776C158}"/>
    <cellStyle name="40% - Colore 1 8 3" xfId="5423" xr:uid="{98BD93DF-623D-4A08-AFBC-E0BEDCD30FFD}"/>
    <cellStyle name="40% - Colore 1 9" xfId="1746" xr:uid="{D163FC06-19B9-420B-9C83-AC07ABFE00E5}"/>
    <cellStyle name="40% - Colore 1 9 2" xfId="5361" xr:uid="{A409CD69-F88A-4CA6-953B-F3A5C07083B2}"/>
    <cellStyle name="40% - Colore 2 10" xfId="1723" xr:uid="{4E64D944-6465-4839-A7F1-F69949CA3D85}"/>
    <cellStyle name="40% - Colore 2 10 2" xfId="5352" xr:uid="{0AFBD37F-9B7B-4E73-9045-55299B8A8BCA}"/>
    <cellStyle name="40% - Colore 2 11" xfId="1634" xr:uid="{6C4F9145-A16E-467F-A951-9C554EA3C8E9}"/>
    <cellStyle name="40% - Colore 2 11 2" xfId="5267" xr:uid="{56B89590-0DC1-4A68-85FA-051FB4BF114F}"/>
    <cellStyle name="40% - Colore 2 12" xfId="1555" xr:uid="{375CE976-9B9C-45D1-A4CA-696DC131D50E}"/>
    <cellStyle name="40% - Colore 2 12 2" xfId="5209" xr:uid="{129982BB-7855-45F3-83D3-13AF67CD1316}"/>
    <cellStyle name="40% - Colore 2 13" xfId="1533" xr:uid="{BCA05475-5FC9-4DEF-B611-83BCD802A56F}"/>
    <cellStyle name="40% - Colore 2 13 2" xfId="8382" xr:uid="{E1090E94-AA17-4675-B6F6-527D8DB13D8E}"/>
    <cellStyle name="40% - Colore 2 13 3" xfId="5191" xr:uid="{99537D7F-13AC-4767-89DA-49287D6AEDDD}"/>
    <cellStyle name="40% - Colore 2 14" xfId="8453" xr:uid="{D092C3F8-DECD-4CCA-8F9E-DB832CA137CA}"/>
    <cellStyle name="40% - Colore 2 14 2" xfId="11874" xr:uid="{644FC7FA-A9A2-43D4-B225-5BA5DB880EF8}"/>
    <cellStyle name="40% - Colore 2 2" xfId="617" xr:uid="{6C15F61D-2EF3-4091-AB58-2B7AACC7878D}"/>
    <cellStyle name="40% - Colore 2 2 2" xfId="705" xr:uid="{A47785AB-9FE1-4AB4-A4A0-B0C71545A678}"/>
    <cellStyle name="40% - Colore 2 2 2 2" xfId="3502" xr:uid="{DEDC7BB0-C839-4B96-9273-33D2582BAC1B}"/>
    <cellStyle name="40% - Colore 2 2 2 2 2" xfId="4345" xr:uid="{08EBECE9-4146-452B-897F-2C847A4BDC00}"/>
    <cellStyle name="40% - Colore 2 2 2 2 2 2" xfId="7520" xr:uid="{00283DF5-E555-4F7D-9FCF-D0720FBDBCE6}"/>
    <cellStyle name="40% - Colore 2 2 2 2 3" xfId="4207" xr:uid="{92C731EF-EFC8-4B8E-A0CF-0A8C17071F99}"/>
    <cellStyle name="40% - Colore 2 2 2 2 3 2" xfId="7382" xr:uid="{5A28B502-F739-4E0B-B541-9D2313F3AF42}"/>
    <cellStyle name="40% - Colore 2 2 2 2 4" xfId="6882" xr:uid="{027F976C-B039-49C8-895A-9F6575BF2CFF}"/>
    <cellStyle name="40% - Colore 2 2 2 3" xfId="3461" xr:uid="{FD953B89-8FDF-4678-8E81-733C686B2702}"/>
    <cellStyle name="40% - Colore 2 2 2 3 2" xfId="4907" xr:uid="{7F318C6F-4F5B-4A05-8C83-F4682833A98C}"/>
    <cellStyle name="40% - Colore 2 2 2 3 2 2" xfId="8094" xr:uid="{E46DFF46-ACF7-46FE-B38B-4E493E830801}"/>
    <cellStyle name="40% - Colore 2 2 2 3 3" xfId="6834" xr:uid="{1AF9804B-3DF4-47CC-A308-C97CEBBE36C6}"/>
    <cellStyle name="40% - Colore 2 2 2 4" xfId="4995" xr:uid="{44604E98-2296-4781-BCC6-98C328714114}"/>
    <cellStyle name="40% - Colore 2 2 2 4 2" xfId="8193" xr:uid="{3D0C334E-EAB4-4BB5-9714-331AFEF0809E}"/>
    <cellStyle name="40% - Colore 2 2 2 5" xfId="4254" xr:uid="{6F200905-50F2-448F-8A1F-4C327CE0BF38}"/>
    <cellStyle name="40% - Colore 2 2 2 5 2" xfId="7429" xr:uid="{C38E6368-5678-46F6-A8E0-263A243BFD6E}"/>
    <cellStyle name="40% - Colore 2 2 2 6" xfId="5562" xr:uid="{DF60554A-9C79-46BB-B634-A71DD2B8F00B}"/>
    <cellStyle name="40% - Colore 2 2 3" xfId="683" xr:uid="{E5D0DB29-BE4D-4D5F-B427-27DD16B065D5}"/>
    <cellStyle name="40% - Colore 2 2 3 2" xfId="4948" xr:uid="{7B0C98BA-8DBE-4D12-8569-36046590173F}"/>
    <cellStyle name="40% - Colore 2 2 3 2 2" xfId="8136" xr:uid="{D081B2A9-BC15-40C2-8443-C63B85D587F6}"/>
    <cellStyle name="40% - Colore 2 2 3 3" xfId="4322" xr:uid="{FA319485-A3F5-4F98-BBC2-F2AAC8C6DCD8}"/>
    <cellStyle name="40% - Colore 2 2 3 3 2" xfId="7497" xr:uid="{2D0660A4-39ED-4A7A-8295-ECE17819CF66}"/>
    <cellStyle name="40% - Colore 2 2 3 4" xfId="4200" xr:uid="{A83142B0-178A-4A90-B577-7F6394689D92}"/>
    <cellStyle name="40% - Colore 2 2 3 4 2" xfId="7375" xr:uid="{64332673-512F-4215-90EC-CB7B56713B44}"/>
    <cellStyle name="40% - Colore 2 2 3 5" xfId="6875" xr:uid="{ED240D00-F435-4C93-8A67-6452932DC60E}"/>
    <cellStyle name="40% - Colore 2 2 4" xfId="3446" xr:uid="{3B9FECD8-2B4D-41E9-9F20-554C7112F0BB}"/>
    <cellStyle name="40% - Colore 2 2 4 2" xfId="4141" xr:uid="{A8AB692B-9779-49A9-AD77-F1539943B1BC}"/>
    <cellStyle name="40% - Colore 2 2 4 2 2" xfId="7316" xr:uid="{469AE92A-BDBC-44AB-B000-8D531C2E1F83}"/>
    <cellStyle name="40% - Colore 2 2 4 3" xfId="6811" xr:uid="{C62F2718-4DA2-46BC-AD3F-A68E0541B9B6}"/>
    <cellStyle name="40% - Colore 2 2 5" xfId="2162" xr:uid="{A2F8E680-2A0A-4D3D-AB84-B88A433CF677}"/>
    <cellStyle name="40% - Colore 2 2 5 2" xfId="5539" xr:uid="{0FB7879D-EA21-4417-AFF3-638E42296CC7}"/>
    <cellStyle name="40% - Colore 2 2 6" xfId="2071" xr:uid="{F3E3A0AC-3782-48CD-95DE-007F33117BCC}"/>
    <cellStyle name="40% - Colore 2 2 6 2" xfId="8431" xr:uid="{B983F540-0BDF-4742-89E1-4DD42C2DA2C6}"/>
    <cellStyle name="40% - Colore 2 2 6 3" xfId="5485" xr:uid="{41CBD645-3A67-4D5E-9060-CFD0AB0C8247}"/>
    <cellStyle name="40% - Colore 2 2 7" xfId="1771" xr:uid="{68AEBD77-41B1-44E2-911C-1A90BCD0B791}"/>
    <cellStyle name="40% - Colore 2 2 7 2" xfId="5378" xr:uid="{9E114F0D-93D2-42E7-A953-8A060E2F309D}"/>
    <cellStyle name="40% - Colore 2 2 8" xfId="12288" xr:uid="{B3EC0CD2-E2E3-4AF9-9C36-E67C0A61E271}"/>
    <cellStyle name="40% - Colore 2 3" xfId="697" xr:uid="{F4A6593C-37DE-439D-AA79-97694B74C8ED}"/>
    <cellStyle name="40% - Colore 2 3 2" xfId="2684" xr:uid="{15DCCE82-B9A2-4FB5-BB38-6F07C59A7587}"/>
    <cellStyle name="40% - Colore 2 3 2 2" xfId="5980" xr:uid="{8A089766-D0B8-474C-95E2-8AB59A780AFC}"/>
    <cellStyle name="40% - Colore 2 3 3" xfId="5308" xr:uid="{DE6C2069-6B2A-4C42-9854-6E1C89AEBEF3}"/>
    <cellStyle name="40% - Colore 2 3 3 2" xfId="13126" xr:uid="{8C8E0E7D-1B6D-4454-B108-AED2B75666FC}"/>
    <cellStyle name="40% - Colore 2 4" xfId="660" xr:uid="{920F0773-D2B2-42B4-9802-737268108E76}"/>
    <cellStyle name="40% - Colore 2 4 2" xfId="5840" xr:uid="{158BB1AB-79FA-4850-9795-F8E1F7350310}"/>
    <cellStyle name="40% - Colore 2 4 2 2" xfId="12864" xr:uid="{5A825430-F95B-415F-9A6D-AC5985DF53B7}"/>
    <cellStyle name="40% - Colore 2 5" xfId="2124" xr:uid="{B1004F98-AD51-42F8-B43B-3DAF4922BA83}"/>
    <cellStyle name="40% - Colore 2 5 2" xfId="5513" xr:uid="{F302FC4C-DB95-4333-953B-89B60F7DACE6}"/>
    <cellStyle name="40% - Colore 2 6" xfId="1955" xr:uid="{9EEA897F-9922-48CA-837D-D092FD9CA208}"/>
    <cellStyle name="40% - Colore 2 6 2" xfId="5472" xr:uid="{F4DCF452-E0F2-4AEF-ABC2-5949D806A550}"/>
    <cellStyle name="40% - Colore 2 7" xfId="1893" xr:uid="{5B806FE6-5F47-418D-A0E2-6EA8350A5789}"/>
    <cellStyle name="40% - Colore 2 7 2" xfId="5443" xr:uid="{CEA09D16-EE24-4B50-94BE-7AB38F9BC91C}"/>
    <cellStyle name="40% - Colore 2 8" xfId="1841" xr:uid="{EDE05FCD-8EEF-4633-BD38-E563C48A347D}"/>
    <cellStyle name="40% - Colore 2 8 2" xfId="8408" xr:uid="{34E8FF31-7FAE-423F-8F30-66AF85E58993}"/>
    <cellStyle name="40% - Colore 2 8 3" xfId="5424" xr:uid="{EBA5A356-F83B-429F-9B9C-95D60D9CC73A}"/>
    <cellStyle name="40% - Colore 2 9" xfId="1748" xr:uid="{E62F2AF2-091D-48B1-9A96-DF5E45C64FA0}"/>
    <cellStyle name="40% - Colore 2 9 2" xfId="5362" xr:uid="{7C83E2F9-750B-48D1-AA8E-35DD42F317E5}"/>
    <cellStyle name="40% - Colore 3 10" xfId="1727" xr:uid="{4043613E-31D1-4123-96DA-AFBC69EDE07A}"/>
    <cellStyle name="40% - Colore 3 10 2" xfId="5353" xr:uid="{0D2A1DD9-80EA-45B3-A91E-8A9699693F27}"/>
    <cellStyle name="40% - Colore 3 11" xfId="1638" xr:uid="{BA464D79-A6D3-45D0-8845-D9FC8EDEAC85}"/>
    <cellStyle name="40% - Colore 3 11 2" xfId="5268" xr:uid="{8E13D5CF-9EA6-4529-94D6-C9DEB2ACE168}"/>
    <cellStyle name="40% - Colore 3 12" xfId="1556" xr:uid="{BE5B6FE0-5759-4AB8-91B5-8FBA3182CF72}"/>
    <cellStyle name="40% - Colore 3 12 2" xfId="5210" xr:uid="{9F21A9F4-EB62-428A-AC6E-B81610E1E6B3}"/>
    <cellStyle name="40% - Colore 3 13" xfId="1537" xr:uid="{1C1B7BA6-AB89-4F3E-8907-21B92EBDDDFF}"/>
    <cellStyle name="40% - Colore 3 13 2" xfId="8383" xr:uid="{E88C514A-B191-44FD-BD9E-D8F048658962}"/>
    <cellStyle name="40% - Colore 3 13 3" xfId="5192" xr:uid="{393A63A5-2277-443C-8693-6B377EAF117F}"/>
    <cellStyle name="40% - Colore 3 14" xfId="8393" xr:uid="{4A27856A-7935-4BEE-A6F0-09DCAD27C926}"/>
    <cellStyle name="40% - Colore 3 14 2" xfId="11868" xr:uid="{4D28DAA9-708B-48B2-A4B7-8083690764CE}"/>
    <cellStyle name="40% - Colore 3 2" xfId="621" xr:uid="{C30F969F-A67B-4001-8148-479D2235EE38}"/>
    <cellStyle name="40% - Colore 3 2 2" xfId="706" xr:uid="{29B99958-718E-4897-B0BF-7F400F9DD943}"/>
    <cellStyle name="40% - Colore 3 2 2 2" xfId="3503" xr:uid="{FD25CB10-06CC-4182-A8BF-729F066EFD9E}"/>
    <cellStyle name="40% - Colore 3 2 2 2 2" xfId="4346" xr:uid="{551ADF89-DF47-4899-9BC4-498BD3DCCBDD}"/>
    <cellStyle name="40% - Colore 3 2 2 2 2 2" xfId="7521" xr:uid="{FB0A977D-DFDF-481B-BF3D-1F246D169139}"/>
    <cellStyle name="40% - Colore 3 2 2 2 3" xfId="4208" xr:uid="{15BB36CD-BA6C-43D6-9A40-5BA89045C364}"/>
    <cellStyle name="40% - Colore 3 2 2 2 3 2" xfId="7383" xr:uid="{455813A3-29BE-452C-9D47-68340EA5F792}"/>
    <cellStyle name="40% - Colore 3 2 2 2 4" xfId="6883" xr:uid="{EF5E4F65-9113-468B-BCB8-BFB011BE129D}"/>
    <cellStyle name="40% - Colore 3 2 2 3" xfId="3462" xr:uid="{DAA3BCF6-8468-4623-A2E5-79F71F4EF512}"/>
    <cellStyle name="40% - Colore 3 2 2 3 2" xfId="4908" xr:uid="{8A94AAE0-10F4-46AE-BE40-22F3A5A7E233}"/>
    <cellStyle name="40% - Colore 3 2 2 3 2 2" xfId="8095" xr:uid="{9AF31ED2-F091-4F45-88B8-89AB9419D828}"/>
    <cellStyle name="40% - Colore 3 2 2 3 3" xfId="6835" xr:uid="{7AE299E3-34E6-494C-AC1F-C78832B5E4EE}"/>
    <cellStyle name="40% - Colore 3 2 2 4" xfId="4996" xr:uid="{B9DE01FB-52B8-4654-988C-670F2A44AAD5}"/>
    <cellStyle name="40% - Colore 3 2 2 4 2" xfId="8194" xr:uid="{9E967123-77EC-47A3-AB2E-6A33733C3098}"/>
    <cellStyle name="40% - Colore 3 2 2 5" xfId="4255" xr:uid="{3A890B1E-0954-499F-B76E-09F9F9355E3F}"/>
    <cellStyle name="40% - Colore 3 2 2 5 2" xfId="7430" xr:uid="{2D36B2AF-71F2-4E39-B7CB-A1469C45FB3D}"/>
    <cellStyle name="40% - Colore 3 2 2 6" xfId="5563" xr:uid="{2F3FA3BF-3B33-42C6-A953-A706278FB578}"/>
    <cellStyle name="40% - Colore 3 2 3" xfId="685" xr:uid="{E169A38A-AA3A-4392-A908-6381CE166B46}"/>
    <cellStyle name="40% - Colore 3 2 3 2" xfId="4949" xr:uid="{DA7C8F75-3C75-4A22-A89F-FE39DA9F0043}"/>
    <cellStyle name="40% - Colore 3 2 3 2 2" xfId="8137" xr:uid="{AEB4EE2F-C6F5-4780-ACE8-7916CC65E043}"/>
    <cellStyle name="40% - Colore 3 2 3 3" xfId="4323" xr:uid="{B5A56F3E-96A6-47F2-BFBE-5FAD6F602A4B}"/>
    <cellStyle name="40% - Colore 3 2 3 3 2" xfId="7498" xr:uid="{278329C3-966C-4AF6-9E41-9D8089484E9A}"/>
    <cellStyle name="40% - Colore 3 2 3 4" xfId="4201" xr:uid="{2F492638-B6D5-4B2E-BAC4-02EEA04053ED}"/>
    <cellStyle name="40% - Colore 3 2 3 4 2" xfId="7376" xr:uid="{597E9FCD-0558-4A3D-8273-BE69700E3200}"/>
    <cellStyle name="40% - Colore 3 2 3 5" xfId="6876" xr:uid="{CE251BFF-A176-4BA8-8994-6EC222BDEEE4}"/>
    <cellStyle name="40% - Colore 3 2 4" xfId="3447" xr:uid="{3FF55210-7C60-431F-8EDC-652A7B7948F4}"/>
    <cellStyle name="40% - Colore 3 2 4 2" xfId="4142" xr:uid="{07643C22-0A03-4E3A-A23A-FCC223499BA2}"/>
    <cellStyle name="40% - Colore 3 2 4 2 2" xfId="7317" xr:uid="{16C27E7A-C6AB-4A75-B21A-6F1CE94672B2}"/>
    <cellStyle name="40% - Colore 3 2 4 3" xfId="6812" xr:uid="{CB8895EC-8139-4F3D-9CB2-B721077E1784}"/>
    <cellStyle name="40% - Colore 3 2 5" xfId="2163" xr:uid="{45924FAA-07F6-4DE6-AE30-2A5BDBB0FF8D}"/>
    <cellStyle name="40% - Colore 3 2 5 2" xfId="5540" xr:uid="{3BFE356F-474B-49FA-B70A-7961B15C8E0F}"/>
    <cellStyle name="40% - Colore 3 2 6" xfId="2073" xr:uid="{4DDD5225-9A02-4DF3-A81A-A45F5197365D}"/>
    <cellStyle name="40% - Colore 3 2 6 2" xfId="8432" xr:uid="{B9D37314-8D57-40B8-9B94-7937074BF05B}"/>
    <cellStyle name="40% - Colore 3 2 6 3" xfId="5486" xr:uid="{1042C24D-EC26-47AD-B2C9-35BF13A91447}"/>
    <cellStyle name="40% - Colore 3 2 7" xfId="1773" xr:uid="{B7BC2810-8BA2-48AC-8D10-AA3396F62A4A}"/>
    <cellStyle name="40% - Colore 3 2 7 2" xfId="5379" xr:uid="{03BFC43B-E852-4321-8CFC-D9F9E02C8A83}"/>
    <cellStyle name="40% - Colore 3 2 8" xfId="12289" xr:uid="{E2493D9D-31C7-44E2-A88F-9912737E7238}"/>
    <cellStyle name="40% - Colore 3 3" xfId="698" xr:uid="{7F5C7B20-3E47-4AA9-85D5-A3F5091F7942}"/>
    <cellStyle name="40% - Colore 3 3 2" xfId="2686" xr:uid="{81251124-7863-4473-9C61-AC385FE6D664}"/>
    <cellStyle name="40% - Colore 3 3 2 2" xfId="5981" xr:uid="{DA51E0C0-B3C0-4F34-9F2A-249A6B22D64D}"/>
    <cellStyle name="40% - Colore 3 3 3" xfId="5307" xr:uid="{4E4CBDF5-1AF2-4473-BB15-A7D24949F57E}"/>
    <cellStyle name="40% - Colore 3 3 3 2" xfId="13511" xr:uid="{8C93476F-0220-472E-B7AE-B9DA2992832C}"/>
    <cellStyle name="40% - Colore 3 4" xfId="664" xr:uid="{B9F5C08F-D1E3-4D4B-B7C9-3AFD366A7F39}"/>
    <cellStyle name="40% - Colore 3 4 2" xfId="5841" xr:uid="{E985029D-BDFA-4345-8321-D191B126B760}"/>
    <cellStyle name="40% - Colore 3 4 2 2" xfId="12862" xr:uid="{CE5B1F55-5DD0-41F3-8A31-77330A5C9EC7}"/>
    <cellStyle name="40% - Colore 3 5" xfId="2128" xr:uid="{732EE388-F432-4887-B98D-4AB0014B9DDB}"/>
    <cellStyle name="40% - Colore 3 5 2" xfId="5514" xr:uid="{97624DFE-04B5-47DE-8FA2-C1FDBDA9D7D3}"/>
    <cellStyle name="40% - Colore 3 6" xfId="1959" xr:uid="{48494EE0-2337-4A90-9A7E-19700DA6B780}"/>
    <cellStyle name="40% - Colore 3 6 2" xfId="5473" xr:uid="{596BFA09-8327-4B0D-9702-C20269CD2C46}"/>
    <cellStyle name="40% - Colore 3 7" xfId="1897" xr:uid="{8C02A606-0C99-4A3D-A3ED-48E06306EEB2}"/>
    <cellStyle name="40% - Colore 3 7 2" xfId="5444" xr:uid="{79CDDEE3-4ACE-4E65-A864-9C6645F292CF}"/>
    <cellStyle name="40% - Colore 3 8" xfId="1845" xr:uid="{48529E1A-BA90-48F7-8123-10CC9270AA8F}"/>
    <cellStyle name="40% - Colore 3 8 2" xfId="8409" xr:uid="{ED50E875-A77A-46C9-99AB-B20E028702D9}"/>
    <cellStyle name="40% - Colore 3 8 3" xfId="5425" xr:uid="{2E52564F-7525-47DA-9BE7-E596D51BBBDA}"/>
    <cellStyle name="40% - Colore 3 9" xfId="1750" xr:uid="{D85C998B-38CE-4275-9EF6-B7D2D4634D0E}"/>
    <cellStyle name="40% - Colore 3 9 2" xfId="5363" xr:uid="{A10EDD99-C347-4AEA-A5AF-AEC4CE01C449}"/>
    <cellStyle name="40% - Colore 4 10" xfId="1731" xr:uid="{4081EECE-57DA-4111-ADB6-3D57C9C572E0}"/>
    <cellStyle name="40% - Colore 4 10 2" xfId="5354" xr:uid="{FC21129C-BDB9-4D08-900B-5DD7601D6776}"/>
    <cellStyle name="40% - Colore 4 11" xfId="1642" xr:uid="{552F633C-E961-48C8-95AA-6656B03B21B9}"/>
    <cellStyle name="40% - Colore 4 11 2" xfId="5269" xr:uid="{D22EC028-25A6-421C-AF92-135C4F0C183C}"/>
    <cellStyle name="40% - Colore 4 12" xfId="1557" xr:uid="{732A5F15-670A-4BAB-8A27-FF542D7AF558}"/>
    <cellStyle name="40% - Colore 4 12 2" xfId="5211" xr:uid="{1374D459-ADBA-4303-A5CF-AA841F30C315}"/>
    <cellStyle name="40% - Colore 4 13" xfId="1541" xr:uid="{AA6B9D3A-26DF-4F3E-8A1B-5522D2AD34D0}"/>
    <cellStyle name="40% - Colore 4 13 2" xfId="8384" xr:uid="{A82E8360-537D-427A-AAF1-98DAD0424E4D}"/>
    <cellStyle name="40% - Colore 4 13 3" xfId="5193" xr:uid="{BE306495-18D1-47A1-A01C-CA788708DCCF}"/>
    <cellStyle name="40% - Colore 4 14" xfId="8438" xr:uid="{0752699E-26F7-4F17-AD02-A060DB54B596}"/>
    <cellStyle name="40% - Colore 4 14 2" xfId="11872" xr:uid="{676E961A-1806-4985-9B3C-0EE1A55FFC90}"/>
    <cellStyle name="40% - Colore 4 2" xfId="625" xr:uid="{7F73EC66-499E-419A-9851-A7E6EB77F545}"/>
    <cellStyle name="40% - Colore 4 2 2" xfId="707" xr:uid="{321869F0-B3BC-4EFD-972C-CAC955363AD4}"/>
    <cellStyle name="40% - Colore 4 2 2 2" xfId="3504" xr:uid="{4034DB05-3E44-4FB9-BF13-2456A6A78F1A}"/>
    <cellStyle name="40% - Colore 4 2 2 2 2" xfId="4347" xr:uid="{F74DF3D8-E0E5-43B0-A003-1B3F566602E8}"/>
    <cellStyle name="40% - Colore 4 2 2 2 2 2" xfId="7522" xr:uid="{3950E2C2-5FE4-4E1E-B498-0F1D9081A45D}"/>
    <cellStyle name="40% - Colore 4 2 2 2 3" xfId="4209" xr:uid="{341D47B5-7E98-42AC-B1ED-8804741E6E1C}"/>
    <cellStyle name="40% - Colore 4 2 2 2 3 2" xfId="7384" xr:uid="{89E8FF8E-9384-4FE4-9925-DEC760B31C0F}"/>
    <cellStyle name="40% - Colore 4 2 2 2 4" xfId="6884" xr:uid="{DD4261A8-D44C-45D0-9254-A218AEF82C4B}"/>
    <cellStyle name="40% - Colore 4 2 2 3" xfId="3463" xr:uid="{5C767D04-1537-4379-8115-55806813B424}"/>
    <cellStyle name="40% - Colore 4 2 2 3 2" xfId="4909" xr:uid="{F257CBA7-0E99-44F7-8B07-C68916035E32}"/>
    <cellStyle name="40% - Colore 4 2 2 3 2 2" xfId="8096" xr:uid="{B334A927-4936-4B20-8054-B7B6310D5F69}"/>
    <cellStyle name="40% - Colore 4 2 2 3 3" xfId="6836" xr:uid="{8DA1A899-7BFE-4ED2-AF7F-0A247C3F36FB}"/>
    <cellStyle name="40% - Colore 4 2 2 4" xfId="4997" xr:uid="{282E2662-6F0C-45EE-BE72-EA413D7C8D22}"/>
    <cellStyle name="40% - Colore 4 2 2 4 2" xfId="8195" xr:uid="{A8B4541C-874B-4BC0-A7BA-8945BB8EFC99}"/>
    <cellStyle name="40% - Colore 4 2 2 5" xfId="4256" xr:uid="{647C588F-36D6-4A72-B999-1DE3673F0F33}"/>
    <cellStyle name="40% - Colore 4 2 2 5 2" xfId="7431" xr:uid="{24A0BC14-14E2-4F7B-9C41-47EBFA878113}"/>
    <cellStyle name="40% - Colore 4 2 2 6" xfId="5564" xr:uid="{F184BFB1-AC33-48F0-8E3D-336219160653}"/>
    <cellStyle name="40% - Colore 4 2 3" xfId="687" xr:uid="{70295A6E-4D64-48BF-A6F4-41716ABE927C}"/>
    <cellStyle name="40% - Colore 4 2 3 2" xfId="4950" xr:uid="{EC5EF6AC-79D2-4ACB-92B2-734B025DE45B}"/>
    <cellStyle name="40% - Colore 4 2 3 2 2" xfId="8138" xr:uid="{08506AEC-36F2-469B-8B93-6EB98299D424}"/>
    <cellStyle name="40% - Colore 4 2 3 3" xfId="4324" xr:uid="{ACE16BC1-C1E3-4C05-A5F2-AE235D8C6763}"/>
    <cellStyle name="40% - Colore 4 2 3 3 2" xfId="7499" xr:uid="{CCA56F7C-9EC9-4901-A4D2-B34D8E3E3A61}"/>
    <cellStyle name="40% - Colore 4 2 3 4" xfId="4202" xr:uid="{DBF53FD9-0F06-444B-9B50-4D71F5338FC1}"/>
    <cellStyle name="40% - Colore 4 2 3 4 2" xfId="7377" xr:uid="{A11F9587-9213-40A9-A21B-8172A736251E}"/>
    <cellStyle name="40% - Colore 4 2 3 5" xfId="6877" xr:uid="{3EF65BF9-560B-463E-A308-F669C827F5A9}"/>
    <cellStyle name="40% - Colore 4 2 4" xfId="3448" xr:uid="{CA852A17-0A87-4CDA-B680-16079398A148}"/>
    <cellStyle name="40% - Colore 4 2 4 2" xfId="4143" xr:uid="{6A238973-20F4-4ABE-B5D2-2629DC1F0B28}"/>
    <cellStyle name="40% - Colore 4 2 4 2 2" xfId="7318" xr:uid="{E04416BC-CAFA-4A28-91DA-EDD78C631ACA}"/>
    <cellStyle name="40% - Colore 4 2 4 3" xfId="6813" xr:uid="{C73ABD55-8CAA-43A4-9760-A59113535B69}"/>
    <cellStyle name="40% - Colore 4 2 5" xfId="2164" xr:uid="{54F1770F-49B0-4692-8904-98F146B94C2E}"/>
    <cellStyle name="40% - Colore 4 2 5 2" xfId="5541" xr:uid="{4A4B0986-2AD6-4DA1-A14D-B4AAD90EBE2A}"/>
    <cellStyle name="40% - Colore 4 2 6" xfId="2075" xr:uid="{D590DEDC-D98D-497B-9923-328A4550C392}"/>
    <cellStyle name="40% - Colore 4 2 6 2" xfId="8433" xr:uid="{8141C2D7-7634-438C-9016-9412766E4AFD}"/>
    <cellStyle name="40% - Colore 4 2 6 3" xfId="5487" xr:uid="{AD83BB93-6A73-4CFF-8C04-38584697CA80}"/>
    <cellStyle name="40% - Colore 4 2 7" xfId="1775" xr:uid="{7D21B5DA-A071-4894-B0E7-99EE00289A31}"/>
    <cellStyle name="40% - Colore 4 2 7 2" xfId="5380" xr:uid="{8BFB7CA6-9FDE-4342-97D8-59082B575474}"/>
    <cellStyle name="40% - Colore 4 2 8" xfId="12290" xr:uid="{A0E74861-4099-403A-AA22-8EDEAFDB5405}"/>
    <cellStyle name="40% - Colore 4 3" xfId="699" xr:uid="{1B9039FC-D3C3-45E1-933A-7110B3EA21A8}"/>
    <cellStyle name="40% - Colore 4 3 2" xfId="2689" xr:uid="{9E18D502-C290-4CCF-B441-30BB2A9AB99E}"/>
    <cellStyle name="40% - Colore 4 3 2 2" xfId="5982" xr:uid="{88A81A68-C755-4934-9E16-DDE3A0584F96}"/>
    <cellStyle name="40% - Colore 4 3 3" xfId="5303" xr:uid="{3AAF8CFB-A8BB-4C3D-8033-E181683D6220}"/>
    <cellStyle name="40% - Colore 4 3 3 2" xfId="13510" xr:uid="{4C344AEB-0224-4A3D-9BD9-D4688D56F0CF}"/>
    <cellStyle name="40% - Colore 4 4" xfId="668" xr:uid="{AA3736B2-D34A-4B2D-9745-F4C464FB1778}"/>
    <cellStyle name="40% - Colore 4 4 2" xfId="5842" xr:uid="{199FE9CE-905F-46B9-8E01-65E99471D905}"/>
    <cellStyle name="40% - Colore 4 4 2 2" xfId="12859" xr:uid="{F9F41998-45B5-489B-BE4B-6CDFFDF01CEE}"/>
    <cellStyle name="40% - Colore 4 5" xfId="2132" xr:uid="{5960FCCA-E346-4C0E-9736-EA1EDEEC8FCD}"/>
    <cellStyle name="40% - Colore 4 5 2" xfId="5515" xr:uid="{D9C52A31-B9A4-442F-9471-7A35DDDC0C73}"/>
    <cellStyle name="40% - Colore 4 6" xfId="1963" xr:uid="{45105710-4B1B-43F8-B089-F30941B03434}"/>
    <cellStyle name="40% - Colore 4 6 2" xfId="5474" xr:uid="{381B4A19-0837-4583-8557-CEAD0E7B3FDA}"/>
    <cellStyle name="40% - Colore 4 7" xfId="1901" xr:uid="{6A5893BB-BC45-45EC-9CA3-BCA7B80EB749}"/>
    <cellStyle name="40% - Colore 4 7 2" xfId="5445" xr:uid="{FB1A0756-BBE8-45C6-B95A-4AF2F194D63D}"/>
    <cellStyle name="40% - Colore 4 8" xfId="1849" xr:uid="{FDF61F20-BE93-4D18-A8A4-0C4D2F71F162}"/>
    <cellStyle name="40% - Colore 4 8 2" xfId="8410" xr:uid="{F535EA72-D0F0-4B27-BA40-A4995C093CA9}"/>
    <cellStyle name="40% - Colore 4 8 3" xfId="5426" xr:uid="{22828084-5789-4185-8C0B-D2F8CBCE23A3}"/>
    <cellStyle name="40% - Colore 4 9" xfId="1752" xr:uid="{E5E6843B-149D-4123-854F-91D3DBA823B9}"/>
    <cellStyle name="40% - Colore 4 9 2" xfId="5364" xr:uid="{927233FC-2CBC-4CBA-B000-F93CBB836CC6}"/>
    <cellStyle name="40% - Colore 5 10" xfId="1735" xr:uid="{CA34669E-1D99-4683-AA42-8DE401E62AB7}"/>
    <cellStyle name="40% - Colore 5 10 2" xfId="5355" xr:uid="{BFD24017-9538-4868-9D54-F82EEDA711BF}"/>
    <cellStyle name="40% - Colore 5 11" xfId="1646" xr:uid="{10273ACA-6544-4208-9053-ACFD5B88464A}"/>
    <cellStyle name="40% - Colore 5 11 2" xfId="5270" xr:uid="{4C61E033-468E-44B1-94E2-B214507564E1}"/>
    <cellStyle name="40% - Colore 5 12" xfId="1558" xr:uid="{5A21E66C-B5D4-4154-BD55-36EC8B82DD97}"/>
    <cellStyle name="40% - Colore 5 12 2" xfId="5212" xr:uid="{C0793BFA-D818-419A-A21E-616641D208C4}"/>
    <cellStyle name="40% - Colore 5 13" xfId="1545" xr:uid="{589FDF1A-50EE-4330-BD14-148B9726D63A}"/>
    <cellStyle name="40% - Colore 5 13 2" xfId="8385" xr:uid="{BD62421C-0ACA-49DC-8905-4A7534CCC590}"/>
    <cellStyle name="40% - Colore 5 13 3" xfId="5194" xr:uid="{DAEE841D-25A7-4918-A3D1-8D64E3C59EC1}"/>
    <cellStyle name="40% - Colore 5 14" xfId="8414" xr:uid="{F4F5E601-CB4B-408D-A188-06894CAE2185}"/>
    <cellStyle name="40% - Colore 5 14 2" xfId="11871" xr:uid="{7D3C55E6-12EE-4B8F-8923-C372ADFA7280}"/>
    <cellStyle name="40% - Colore 5 2" xfId="629" xr:uid="{E01942D8-CA57-4456-B851-0D57E78728DB}"/>
    <cellStyle name="40% - Colore 5 2 2" xfId="708" xr:uid="{BA9CF4BE-7369-4FA9-B4BD-C3EEABEC46E3}"/>
    <cellStyle name="40% - Colore 5 2 2 2" xfId="3505" xr:uid="{93F648B3-2018-4D1C-8FB9-048233CA0C35}"/>
    <cellStyle name="40% - Colore 5 2 2 2 2" xfId="4348" xr:uid="{798D32EC-CBFE-4C9B-8F2C-67B726C8F154}"/>
    <cellStyle name="40% - Colore 5 2 2 2 2 2" xfId="7523" xr:uid="{AAEA0BE4-13AD-4603-9421-261F91E7C908}"/>
    <cellStyle name="40% - Colore 5 2 2 2 3" xfId="4210" xr:uid="{4FDC1A84-A0F3-4FA9-A8B4-5FB14A829804}"/>
    <cellStyle name="40% - Colore 5 2 2 2 3 2" xfId="7385" xr:uid="{C3F2336C-4386-4C5E-B136-640C544BD6EF}"/>
    <cellStyle name="40% - Colore 5 2 2 2 4" xfId="6885" xr:uid="{4CED7D00-DE5F-4983-9060-ACB2BDFB08AB}"/>
    <cellStyle name="40% - Colore 5 2 2 3" xfId="3464" xr:uid="{B8DDA1A1-17D2-44CB-808E-C03E6F6B1720}"/>
    <cellStyle name="40% - Colore 5 2 2 3 2" xfId="4910" xr:uid="{53BA6FD1-4878-4B5E-90CB-0B7E60079B69}"/>
    <cellStyle name="40% - Colore 5 2 2 3 2 2" xfId="8097" xr:uid="{C11AFB36-4F7A-4EFB-A100-B8062CBBF363}"/>
    <cellStyle name="40% - Colore 5 2 2 3 3" xfId="6837" xr:uid="{972AF255-C1DD-44FE-9F1C-5681E7CFA476}"/>
    <cellStyle name="40% - Colore 5 2 2 4" xfId="4998" xr:uid="{DEFC3167-624D-424C-9584-DC40B16DF7B6}"/>
    <cellStyle name="40% - Colore 5 2 2 4 2" xfId="8196" xr:uid="{ED07F850-9F9E-4C75-BBDC-602F1DEC609A}"/>
    <cellStyle name="40% - Colore 5 2 2 5" xfId="4257" xr:uid="{D2893E04-B286-407E-B84F-D48599530919}"/>
    <cellStyle name="40% - Colore 5 2 2 5 2" xfId="7432" xr:uid="{29118D36-9FD8-4290-A3AF-006951F431F8}"/>
    <cellStyle name="40% - Colore 5 2 2 6" xfId="5565" xr:uid="{386DFB9C-0A08-4BC3-8518-7E9DB9BF6B32}"/>
    <cellStyle name="40% - Colore 5 2 3" xfId="689" xr:uid="{133CDDA8-BEDC-404C-975F-7087FCC2B2CC}"/>
    <cellStyle name="40% - Colore 5 2 3 2" xfId="4951" xr:uid="{6058F935-EB76-4188-8A24-7DB0E0B9EB74}"/>
    <cellStyle name="40% - Colore 5 2 3 2 2" xfId="8139" xr:uid="{4B992C3C-8F74-477B-A0EB-B1B20AF4B2A4}"/>
    <cellStyle name="40% - Colore 5 2 3 3" xfId="4325" xr:uid="{2330218A-57EF-4CBE-A279-2A09C37EF5F9}"/>
    <cellStyle name="40% - Colore 5 2 3 3 2" xfId="7500" xr:uid="{878516D5-6C92-48B3-B851-0F78FB70B28D}"/>
    <cellStyle name="40% - Colore 5 2 3 4" xfId="4203" xr:uid="{E0A450E7-0F0F-4F28-939F-AB41EAA52B5B}"/>
    <cellStyle name="40% - Colore 5 2 3 4 2" xfId="7378" xr:uid="{4AD80144-9353-4386-A34A-17669EF7E214}"/>
    <cellStyle name="40% - Colore 5 2 3 5" xfId="6878" xr:uid="{615307EB-DDC7-47E2-992E-2842DDC7E449}"/>
    <cellStyle name="40% - Colore 5 2 4" xfId="3449" xr:uid="{6FE04883-963D-4411-A01D-38359FD2903B}"/>
    <cellStyle name="40% - Colore 5 2 4 2" xfId="4144" xr:uid="{7EE36FEC-9B75-4CC9-AB16-3DFEC3199C51}"/>
    <cellStyle name="40% - Colore 5 2 4 2 2" xfId="7319" xr:uid="{FF987EDE-32AA-4B39-B976-B7746FD6B381}"/>
    <cellStyle name="40% - Colore 5 2 4 3" xfId="6814" xr:uid="{032A9194-DEB6-41AD-9F5F-1CFBCB08EF5C}"/>
    <cellStyle name="40% - Colore 5 2 5" xfId="2165" xr:uid="{1B596503-F014-46F6-8762-75FAEF970401}"/>
    <cellStyle name="40% - Colore 5 2 5 2" xfId="5542" xr:uid="{04D63664-4B93-4A13-AC51-E734822F6FF3}"/>
    <cellStyle name="40% - Colore 5 2 6" xfId="2077" xr:uid="{AE69173B-A851-4C63-B173-4CB1ECB2FEA9}"/>
    <cellStyle name="40% - Colore 5 2 6 2" xfId="8434" xr:uid="{C9755D65-FDA6-4026-A65F-BECF07D7D2E4}"/>
    <cellStyle name="40% - Colore 5 2 6 3" xfId="5488" xr:uid="{47383AA7-BE74-41FC-87BC-C1A7DA929366}"/>
    <cellStyle name="40% - Colore 5 2 7" xfId="1777" xr:uid="{D2E5BFDD-CF89-4994-B57C-B487D7769521}"/>
    <cellStyle name="40% - Colore 5 2 7 2" xfId="5381" xr:uid="{7E056F56-355D-4B43-9FAF-6330FE7F052D}"/>
    <cellStyle name="40% - Colore 5 2 8" xfId="12291" xr:uid="{6310FD45-56C5-4BA7-A39B-EC4FBE61E8AB}"/>
    <cellStyle name="40% - Colore 5 3" xfId="700" xr:uid="{5FDA7977-C422-48B4-BD55-E938EDB0C4A1}"/>
    <cellStyle name="40% - Colore 5 3 2" xfId="2692" xr:uid="{5075B360-F180-4E48-B29F-D9EC810531C9}"/>
    <cellStyle name="40% - Colore 5 3 2 2" xfId="5983" xr:uid="{F007F9A8-B6BA-4DE9-903F-703CB3650ADE}"/>
    <cellStyle name="40% - Colore 5 3 3" xfId="5311" xr:uid="{759EFB04-E1A5-4BC3-AE45-A98B55ACDFB7}"/>
    <cellStyle name="40% - Colore 5 3 3 2" xfId="13509" xr:uid="{0F82BE93-FBAB-475C-A855-171F933B79FC}"/>
    <cellStyle name="40% - Colore 5 4" xfId="672" xr:uid="{CF7C7473-AF61-4222-A403-F4BAB0BA3226}"/>
    <cellStyle name="40% - Colore 5 4 2" xfId="5843" xr:uid="{F6548681-C48B-46E7-9866-17056B744760}"/>
    <cellStyle name="40% - Colore 5 4 2 2" xfId="12558" xr:uid="{E48E763C-FEF6-4768-A899-EF50B29E5F6C}"/>
    <cellStyle name="40% - Colore 5 5" xfId="2136" xr:uid="{CF28346A-CB84-4947-9F37-C0975CE6D8F1}"/>
    <cellStyle name="40% - Colore 5 5 2" xfId="5516" xr:uid="{69DDC70C-B528-4519-8520-FBDE22B6609B}"/>
    <cellStyle name="40% - Colore 5 6" xfId="1967" xr:uid="{F2D44634-9383-4F4D-8D64-703B79A8AF4F}"/>
    <cellStyle name="40% - Colore 5 6 2" xfId="5475" xr:uid="{58627ABE-7DCE-4C32-93E3-96DF8A3B635D}"/>
    <cellStyle name="40% - Colore 5 7" xfId="1905" xr:uid="{F9633952-016B-41FB-9658-475ECD17BE10}"/>
    <cellStyle name="40% - Colore 5 7 2" xfId="5446" xr:uid="{30EF9504-CB93-4C2F-AE86-F70944A229CC}"/>
    <cellStyle name="40% - Colore 5 8" xfId="1853" xr:uid="{DCBADEB4-25D3-4714-B249-D3EC95D867AC}"/>
    <cellStyle name="40% - Colore 5 8 2" xfId="8411" xr:uid="{760CBD0E-AD73-4AFA-991D-6A330E4737CF}"/>
    <cellStyle name="40% - Colore 5 8 3" xfId="5427" xr:uid="{746F3B3E-500D-49CE-B13A-0BC13AC1335F}"/>
    <cellStyle name="40% - Colore 5 9" xfId="1754" xr:uid="{9A3CD0DA-99F0-4498-946B-E0B8E1D6378C}"/>
    <cellStyle name="40% - Colore 5 9 2" xfId="5365" xr:uid="{0CA89B25-68F0-4FF1-AE48-F05ED079FCAD}"/>
    <cellStyle name="40% - Colore 6 10" xfId="1739" xr:uid="{2E16A3CB-5934-4061-A98A-AAB10CF4FD47}"/>
    <cellStyle name="40% - Colore 6 10 2" xfId="5356" xr:uid="{C3482DE0-E1F4-4D93-96B8-4F7385BEAA4A}"/>
    <cellStyle name="40% - Colore 6 11" xfId="1650" xr:uid="{FF157187-1287-4B8D-BEE5-7D080F134455}"/>
    <cellStyle name="40% - Colore 6 11 2" xfId="5271" xr:uid="{08361993-4A97-40D9-8D0F-D709D02F1414}"/>
    <cellStyle name="40% - Colore 6 12" xfId="1559" xr:uid="{323140C2-C349-4F12-8A65-942974B02A0D}"/>
    <cellStyle name="40% - Colore 6 12 2" xfId="5213" xr:uid="{3BDA9959-8F33-4B0F-95D1-2AD60A7A73F6}"/>
    <cellStyle name="40% - Colore 6 13" xfId="1549" xr:uid="{BBDBE564-8284-4479-8969-FAEE64A3824D}"/>
    <cellStyle name="40% - Colore 6 13 2" xfId="8386" xr:uid="{4E83AEA7-FFAC-4CC5-AF12-6274F9D70979}"/>
    <cellStyle name="40% - Colore 6 13 3" xfId="5195" xr:uid="{6EF6DCCF-B3C3-4A4B-9E7B-0347EE2DD9A7}"/>
    <cellStyle name="40% - Colore 6 14" xfId="8448" xr:uid="{4BF9B22B-199F-47C6-9B7C-A39C44CC1E6A}"/>
    <cellStyle name="40% - Colore 6 14 2" xfId="11873" xr:uid="{D148F94A-1D45-447E-A426-736B41EE3550}"/>
    <cellStyle name="40% - Colore 6 2" xfId="633" xr:uid="{A3801365-8059-430D-A190-EAD42CCFB5D8}"/>
    <cellStyle name="40% - Colore 6 2 2" xfId="709" xr:uid="{990CB533-0064-4196-B808-BF1D731E81AE}"/>
    <cellStyle name="40% - Colore 6 2 2 2" xfId="3506" xr:uid="{35CA22A7-689E-4240-8A0C-DAF8EB2292E0}"/>
    <cellStyle name="40% - Colore 6 2 2 2 2" xfId="4349" xr:uid="{BD6C2C85-3B4F-46FC-9F04-0882B17B3F51}"/>
    <cellStyle name="40% - Colore 6 2 2 2 2 2" xfId="7524" xr:uid="{4DCE047D-B011-4808-9FAA-3429D1EEE086}"/>
    <cellStyle name="40% - Colore 6 2 2 2 3" xfId="4211" xr:uid="{902C0DB0-47AE-4903-A77F-213552DEFCD2}"/>
    <cellStyle name="40% - Colore 6 2 2 2 3 2" xfId="7386" xr:uid="{AC994316-5CB4-467F-80EE-8813761C3906}"/>
    <cellStyle name="40% - Colore 6 2 2 2 4" xfId="6886" xr:uid="{3D9D8347-DAB3-4155-B982-2F8C0B3A5628}"/>
    <cellStyle name="40% - Colore 6 2 2 3" xfId="3465" xr:uid="{BD4908B3-BFCD-450E-A5F6-79DA6B8483F3}"/>
    <cellStyle name="40% - Colore 6 2 2 3 2" xfId="4911" xr:uid="{3CA6E71C-B652-4356-B663-D2DDB17411DB}"/>
    <cellStyle name="40% - Colore 6 2 2 3 2 2" xfId="8098" xr:uid="{25666FBA-D22D-48A9-9D3F-F6B27B861F2E}"/>
    <cellStyle name="40% - Colore 6 2 2 3 3" xfId="6838" xr:uid="{1C328A46-8A86-4607-9C89-62996F744094}"/>
    <cellStyle name="40% - Colore 6 2 2 4" xfId="4999" xr:uid="{89AAB0FB-1863-4854-AF6C-CDB6C1FECD6F}"/>
    <cellStyle name="40% - Colore 6 2 2 4 2" xfId="8197" xr:uid="{79D181FB-CF5D-4B46-BC8D-8FCB160C3B9A}"/>
    <cellStyle name="40% - Colore 6 2 2 5" xfId="4258" xr:uid="{39499BA6-018E-4F15-9AC3-E4C1544FC59A}"/>
    <cellStyle name="40% - Colore 6 2 2 5 2" xfId="7433" xr:uid="{AB6389F0-365B-4A66-9E29-5148BECA4A4B}"/>
    <cellStyle name="40% - Colore 6 2 2 6" xfId="5566" xr:uid="{84C90D79-4397-4D1B-BB14-75F0C9B8E89B}"/>
    <cellStyle name="40% - Colore 6 2 3" xfId="691" xr:uid="{8AD9C649-1853-40A3-A638-ABC488E6F042}"/>
    <cellStyle name="40% - Colore 6 2 3 2" xfId="4952" xr:uid="{B9A2642C-CDF2-4ECD-96B4-5C7F427F2B66}"/>
    <cellStyle name="40% - Colore 6 2 3 2 2" xfId="8140" xr:uid="{081F6437-DABD-4E53-847F-470FAC3D9600}"/>
    <cellStyle name="40% - Colore 6 2 3 3" xfId="4326" xr:uid="{BC6B8DC4-CD35-432F-9E77-07B62D46E698}"/>
    <cellStyle name="40% - Colore 6 2 3 3 2" xfId="7501" xr:uid="{5E228E57-8F3D-487A-97DC-C00309CAEC57}"/>
    <cellStyle name="40% - Colore 6 2 3 4" xfId="4204" xr:uid="{C4D80398-D571-4840-9740-7A3CC0327312}"/>
    <cellStyle name="40% - Colore 6 2 3 4 2" xfId="7379" xr:uid="{612075E5-0EAE-4627-9D9C-5853DC09EC72}"/>
    <cellStyle name="40% - Colore 6 2 3 5" xfId="6879" xr:uid="{BBC6D10C-F982-450E-8288-041AD83063A5}"/>
    <cellStyle name="40% - Colore 6 2 4" xfId="3450" xr:uid="{1958691F-3D7B-457F-BD4D-4AF755A3449C}"/>
    <cellStyle name="40% - Colore 6 2 4 2" xfId="4145" xr:uid="{7F25B60E-0E16-47E4-919E-6A0ECFA8727E}"/>
    <cellStyle name="40% - Colore 6 2 4 2 2" xfId="7320" xr:uid="{A83A7A01-4436-48FA-A314-F187A174454E}"/>
    <cellStyle name="40% - Colore 6 2 4 3" xfId="6815" xr:uid="{E18C9D7C-A8AC-40D8-888E-5FC9A431F8D2}"/>
    <cellStyle name="40% - Colore 6 2 5" xfId="2166" xr:uid="{D83661CB-0650-477C-AF8A-5FFDB025C803}"/>
    <cellStyle name="40% - Colore 6 2 5 2" xfId="5543" xr:uid="{16578A3F-92E4-4571-A332-FE3247683680}"/>
    <cellStyle name="40% - Colore 6 2 6" xfId="2079" xr:uid="{23D91418-DDA5-4E5D-A444-BE31AE51F8E2}"/>
    <cellStyle name="40% - Colore 6 2 6 2" xfId="8435" xr:uid="{86683B85-A00B-43ED-8025-17FEC7F15BCB}"/>
    <cellStyle name="40% - Colore 6 2 6 3" xfId="5489" xr:uid="{61A37CC9-1F91-4D2C-B026-09C888038AD7}"/>
    <cellStyle name="40% - Colore 6 2 7" xfId="1779" xr:uid="{F963B92B-E15B-4ECD-B504-D07EB5C95B75}"/>
    <cellStyle name="40% - Colore 6 2 7 2" xfId="5382" xr:uid="{F60FB87E-B09D-41C5-A333-F201581FAC54}"/>
    <cellStyle name="40% - Colore 6 2 8" xfId="12292" xr:uid="{5B7AC026-1A39-4A25-982E-4DDACC0826BA}"/>
    <cellStyle name="40% - Colore 6 3" xfId="701" xr:uid="{549CD058-0A34-4952-94FF-86ED2644567A}"/>
    <cellStyle name="40% - Colore 6 3 2" xfId="2695" xr:uid="{3F0BAF93-D3AA-47AF-B29E-3BC41E5880F7}"/>
    <cellStyle name="40% - Colore 6 3 2 2" xfId="5984" xr:uid="{2571008C-941B-4577-BA0A-71631752DDB1}"/>
    <cellStyle name="40% - Colore 6 3 3" xfId="5289" xr:uid="{5AA8FB94-D15A-4FCF-8FCE-AC26F258C5D9}"/>
    <cellStyle name="40% - Colore 6 3 3 2" xfId="13508" xr:uid="{7F155211-A7A5-4A35-8EF8-D5F67FE52837}"/>
    <cellStyle name="40% - Colore 6 4" xfId="676" xr:uid="{1093C877-96B9-4F2D-BDD8-58B6C8661F1E}"/>
    <cellStyle name="40% - Colore 6 4 2" xfId="5844" xr:uid="{31F83447-E98E-4F4E-BEBB-FDFD1F3D666E}"/>
    <cellStyle name="40% - Colore 6 4 2 2" xfId="12638" xr:uid="{A506AC30-3DE8-4B8C-BE95-8AA7FACBE16D}"/>
    <cellStyle name="40% - Colore 6 5" xfId="2140" xr:uid="{4FE7B1BC-A15A-45D9-AF36-2BFC9B2BA0E0}"/>
    <cellStyle name="40% - Colore 6 5 2" xfId="5517" xr:uid="{7321C4BB-BF04-4290-AD20-9689659720B1}"/>
    <cellStyle name="40% - Colore 6 6" xfId="1971" xr:uid="{0FB0C9BC-BDD1-45A6-943F-CD1DA965D953}"/>
    <cellStyle name="40% - Colore 6 6 2" xfId="5476" xr:uid="{451122D4-45BE-466B-841B-4A1284C04A37}"/>
    <cellStyle name="40% - Colore 6 7" xfId="1909" xr:uid="{7FD09C7C-41B7-4D2C-8D0F-F6CD9ABEA074}"/>
    <cellStyle name="40% - Colore 6 7 2" xfId="5447" xr:uid="{CADF70A6-A346-42E6-940C-BC836DC6C361}"/>
    <cellStyle name="40% - Colore 6 8" xfId="1857" xr:uid="{E1310A48-0269-4CB6-A40D-150E0ED581DA}"/>
    <cellStyle name="40% - Colore 6 8 2" xfId="8412" xr:uid="{D6B1AFC1-A347-4889-8491-91DE0DC9B2A4}"/>
    <cellStyle name="40% - Colore 6 8 3" xfId="5428" xr:uid="{D083FF62-57D8-4B8A-B355-DE106DA5C964}"/>
    <cellStyle name="40% - Colore 6 9" xfId="1756" xr:uid="{E5E8A6EF-F187-428C-B4D4-889BCE4F5DA5}"/>
    <cellStyle name="40% - Colore 6 9 2" xfId="5366" xr:uid="{C6ACD6AE-895E-4F06-8690-CC1736500743}"/>
    <cellStyle name="60% - Colore 1 10" xfId="1631" xr:uid="{DF796789-D056-4F09-9B32-B5A85180543E}"/>
    <cellStyle name="60% - Colore 1 11" xfId="1530" xr:uid="{EFD6469E-EC64-4E73-AEA7-8BCB1A483060}"/>
    <cellStyle name="60% - Colore 1 12" xfId="8458" xr:uid="{C6EFA412-6584-48CE-ADA7-7000E7881C86}"/>
    <cellStyle name="60% - Colore 1 2" xfId="614" xr:uid="{5D1F27EB-DEE9-4BD4-B213-32C56E37E771}"/>
    <cellStyle name="60% - Colore 1 3" xfId="657" xr:uid="{7179FD9E-7780-4080-B845-19F0EF0C0AA7}"/>
    <cellStyle name="60% - Colore 1 4" xfId="2512" xr:uid="{1B0B6C60-B26B-4A3B-9D01-849D7AA03DBC}"/>
    <cellStyle name="60% - Colore 1 5" xfId="2121" xr:uid="{49D928AF-E59F-4A26-A340-695C225E4E46}"/>
    <cellStyle name="60% - Colore 1 6" xfId="1952" xr:uid="{E4CD4863-9529-44DA-8921-60BD8B0CDC32}"/>
    <cellStyle name="60% - Colore 1 7" xfId="1890" xr:uid="{C75C120C-265A-4941-9C0E-AFAF3B5A8CED}"/>
    <cellStyle name="60% - Colore 1 8" xfId="1838" xr:uid="{7A003A86-6DF0-4311-AEDC-7799FE32568F}"/>
    <cellStyle name="60% - Colore 1 9" xfId="1720" xr:uid="{4072B34A-E192-4B95-8E82-7D80316A7CCB}"/>
    <cellStyle name="60% - Colore 2 10" xfId="1635" xr:uid="{7C09042D-415D-4411-B969-4AB120473607}"/>
    <cellStyle name="60% - Colore 2 11" xfId="1534" xr:uid="{FFF87897-9F8A-4B72-A132-1BE4CF768E0A}"/>
    <cellStyle name="60% - Colore 2 12" xfId="8441" xr:uid="{4215707C-0B4A-45D1-8314-B7ED3EF24D06}"/>
    <cellStyle name="60% - Colore 2 2" xfId="618" xr:uid="{C273ADBD-3580-4E07-BE70-D504D6F11D27}"/>
    <cellStyle name="60% - Colore 2 3" xfId="661" xr:uid="{A66BCAEB-C9A4-4F35-8F1E-33819EAC706E}"/>
    <cellStyle name="60% - Colore 2 4" xfId="2515" xr:uid="{72B82087-4A4A-43D5-8069-895942BCD072}"/>
    <cellStyle name="60% - Colore 2 5" xfId="2125" xr:uid="{A15697F4-C138-4366-A79B-476F75CCAFF3}"/>
    <cellStyle name="60% - Colore 2 6" xfId="1956" xr:uid="{56F8B891-0112-434E-9A08-88E5DB8107DB}"/>
    <cellStyle name="60% - Colore 2 7" xfId="1894" xr:uid="{ACE74B7E-5F74-4062-BCC2-A5E899523B1A}"/>
    <cellStyle name="60% - Colore 2 8" xfId="1842" xr:uid="{D573986B-7136-4333-883E-FC359FF37320}"/>
    <cellStyle name="60% - Colore 2 9" xfId="1724" xr:uid="{AFC3ED96-D080-45FE-9575-1BA75529D3D6}"/>
    <cellStyle name="60% - Colore 3 10" xfId="1639" xr:uid="{142C757D-21D1-471D-B2D9-D70AEB360B6F}"/>
    <cellStyle name="60% - Colore 3 11" xfId="1538" xr:uid="{4C636658-D550-4824-ACA9-7785D288A95E}"/>
    <cellStyle name="60% - Colore 3 12" xfId="8398" xr:uid="{C6BF08B9-8AB6-40B8-8DA1-57F0CC2E7620}"/>
    <cellStyle name="60% - Colore 3 2" xfId="622" xr:uid="{39357E67-F15D-4F7F-BE36-554BE93B8ECC}"/>
    <cellStyle name="60% - Colore 3 3" xfId="665" xr:uid="{ACE398C8-A89A-48C1-9AE8-98813E418AAD}"/>
    <cellStyle name="60% - Colore 3 4" xfId="2518" xr:uid="{0258B672-3AD4-4B65-AF9F-0A558E413368}"/>
    <cellStyle name="60% - Colore 3 5" xfId="2129" xr:uid="{8C21E1AA-9073-4439-89D0-7CDD5F6808FA}"/>
    <cellStyle name="60% - Colore 3 6" xfId="1960" xr:uid="{DD957D8A-6922-4296-B054-87B1005F5906}"/>
    <cellStyle name="60% - Colore 3 7" xfId="1898" xr:uid="{AA06BE7A-F83A-4859-9FC1-83819A3BE402}"/>
    <cellStyle name="60% - Colore 3 8" xfId="1846" xr:uid="{4B0BC3EA-5900-43BD-A863-0965B7987782}"/>
    <cellStyle name="60% - Colore 3 9" xfId="1728" xr:uid="{89AEB4EA-CE1C-4A1F-9334-AA332A951578}"/>
    <cellStyle name="60% - Colore 4 10" xfId="1643" xr:uid="{F6671CB7-AFB5-4A0A-B77B-76A4B0A867E0}"/>
    <cellStyle name="60% - Colore 4 11" xfId="1542" xr:uid="{759BDD05-217C-4003-A7F7-D1D23CE7C45F}"/>
    <cellStyle name="60% - Colore 4 12" xfId="8444" xr:uid="{EDDC9C83-7E74-4B0F-BA10-E6139F846066}"/>
    <cellStyle name="60% - Colore 4 2" xfId="626" xr:uid="{2FA947A5-5F34-45DA-99FC-C5B088C18D95}"/>
    <cellStyle name="60% - Colore 4 3" xfId="669" xr:uid="{BE407914-AAD2-49E3-9B70-57D7656B60B3}"/>
    <cellStyle name="60% - Colore 4 4" xfId="2521" xr:uid="{481CC696-8B70-4774-93FD-987952E50C28}"/>
    <cellStyle name="60% - Colore 4 5" xfId="2133" xr:uid="{DF024525-E38C-401E-B42B-B50AD859C51E}"/>
    <cellStyle name="60% - Colore 4 6" xfId="1964" xr:uid="{EC4BCA02-9FDE-4DF2-A8EE-888919F2A35B}"/>
    <cellStyle name="60% - Colore 4 7" xfId="1902" xr:uid="{13740780-860B-4AA8-A385-82BA2D97B097}"/>
    <cellStyle name="60% - Colore 4 8" xfId="1850" xr:uid="{295030C6-D6D0-4431-A6C0-F1FA1DAF2763}"/>
    <cellStyle name="60% - Colore 4 9" xfId="1732" xr:uid="{F98C12F7-A7EA-46D8-83F3-941676383EF4}"/>
    <cellStyle name="60% - Colore 5 10" xfId="1647" xr:uid="{637F5543-14A1-4B65-8CB5-91D676C45D2C}"/>
    <cellStyle name="60% - Colore 5 11" xfId="1546" xr:uid="{18323365-C2EA-499D-B4BC-056A56428C5D}"/>
    <cellStyle name="60% - Colore 5 12" xfId="8418" xr:uid="{860D221A-38AE-4D06-8AEB-FCE80EF6B423}"/>
    <cellStyle name="60% - Colore 5 2" xfId="630" xr:uid="{0FA03E90-89D5-4946-B0C0-C96039FE3B25}"/>
    <cellStyle name="60% - Colore 5 3" xfId="673" xr:uid="{DC9D0741-9901-4424-9313-4845BB1A08E0}"/>
    <cellStyle name="60% - Colore 5 4" xfId="2524" xr:uid="{5B5A17CB-FB5F-4720-8DF9-307097B6CA0F}"/>
    <cellStyle name="60% - Colore 5 5" xfId="2137" xr:uid="{A45034FF-5ED8-4A67-A9F6-5164BB8C6B29}"/>
    <cellStyle name="60% - Colore 5 6" xfId="1968" xr:uid="{8E561FE2-60A3-4FF0-AD8B-C13283F152DB}"/>
    <cellStyle name="60% - Colore 5 7" xfId="1906" xr:uid="{6DED5851-EBD7-409C-B43D-269B54ABF83A}"/>
    <cellStyle name="60% - Colore 5 8" xfId="1854" xr:uid="{C718D87D-27CD-486C-A945-5E7C805386DF}"/>
    <cellStyle name="60% - Colore 5 9" xfId="1736" xr:uid="{F7BEC9E5-8096-4F9F-B757-43F347F134C1}"/>
    <cellStyle name="60% - Colore 6 10" xfId="1651" xr:uid="{10B63D32-9463-4993-8F0D-2766C36F5046}"/>
    <cellStyle name="60% - Colore 6 11" xfId="1550" xr:uid="{B4EF76F8-A516-45BE-8EF3-5F149D5C38C2}"/>
    <cellStyle name="60% - Colore 6 12" xfId="8426" xr:uid="{8559E4E4-453F-4781-BD28-51CDD102CA35}"/>
    <cellStyle name="60% - Colore 6 2" xfId="634" xr:uid="{A8EED4B7-FF5D-41F6-9A5D-B040E84E70E4}"/>
    <cellStyle name="60% - Colore 6 3" xfId="677" xr:uid="{B12B039C-E4D0-4C50-8DCC-CDA9B64F66AD}"/>
    <cellStyle name="60% - Colore 6 4" xfId="2527" xr:uid="{E21113C9-8784-4125-B4F8-6A6ACE2BE0D6}"/>
    <cellStyle name="60% - Colore 6 5" xfId="2141" xr:uid="{7A578CC0-4D23-40CF-8D89-DCD07F219916}"/>
    <cellStyle name="60% - Colore 6 6" xfId="1972" xr:uid="{0FE19499-2F13-4162-8939-74727D0697B7}"/>
    <cellStyle name="60% - Colore 6 7" xfId="1910" xr:uid="{81EE7738-10BD-4C16-A2A7-8061845FD0A8}"/>
    <cellStyle name="60% - Colore 6 8" xfId="1858" xr:uid="{61B8E9B1-94F1-4046-B674-67A7DDD3957B}"/>
    <cellStyle name="60% - Colore 6 9" xfId="1740" xr:uid="{B039EBB2-9B81-409D-BA81-9E96FC7341DB}"/>
    <cellStyle name="Accent1 - 20%" xfId="1979" xr:uid="{F362F0C9-BE4A-4E3E-9658-8E08EF5CA348}"/>
    <cellStyle name="Accent1 - 40%" xfId="1980" xr:uid="{60A9CDF9-F208-4F6E-86E3-DCE3DC2CB479}"/>
    <cellStyle name="Accent1 - 60%" xfId="1981" xr:uid="{520269B1-6241-41A4-88DF-53E2720B45C7}"/>
    <cellStyle name="Accent2 - 20%" xfId="1983" xr:uid="{4E52A809-D15B-45F8-A636-8D43F3FA8DA9}"/>
    <cellStyle name="Accent2 - 40%" xfId="1984" xr:uid="{0C49AA68-1FF5-46A9-90CA-ADA57DC095D3}"/>
    <cellStyle name="Accent2 - 60%" xfId="1985" xr:uid="{24C052AC-B9CD-4B12-A6BB-FD58E574586B}"/>
    <cellStyle name="Accent3 - 20%" xfId="1987" xr:uid="{1355D6D5-D604-427C-A59D-8BCD8267AA82}"/>
    <cellStyle name="Accent3 - 40%" xfId="1988" xr:uid="{E3B8EB26-BE68-4148-A050-F72E3B72A0B8}"/>
    <cellStyle name="Accent3 - 60%" xfId="1989" xr:uid="{2BE4F2A0-7D2A-41ED-94C2-83AF77D60DD3}"/>
    <cellStyle name="Accent4 - 20%" xfId="1991" xr:uid="{8BECABB4-AC17-4BA7-9F0A-D0CCB86898D1}"/>
    <cellStyle name="Accent4 - 40%" xfId="1992" xr:uid="{2A79679B-D7FF-4247-B044-329F03F7AC70}"/>
    <cellStyle name="Accent4 - 60%" xfId="1993" xr:uid="{6A3ACC73-9FC3-47E6-9B55-CF1BF4CE7D76}"/>
    <cellStyle name="Accent5 - 20%" xfId="1995" xr:uid="{C23ACAB2-5816-4EA7-89D0-3595CE08314D}"/>
    <cellStyle name="Accent5 - 40%" xfId="1996" xr:uid="{6808A47E-0E2F-46CE-9B1B-503E61A37828}"/>
    <cellStyle name="Accent5 - 60%" xfId="1997" xr:uid="{8A63A8D5-E17D-4CAF-827A-4BB0EAF8D3AC}"/>
    <cellStyle name="Accent6 - 20%" xfId="1999" xr:uid="{1FDFF935-CABE-457B-85D9-32C86E5E4307}"/>
    <cellStyle name="Accent6 - 40%" xfId="2000" xr:uid="{9A4616CA-DE03-4EE7-B1A9-3B55F48A8153}"/>
    <cellStyle name="Accent6 - 60%" xfId="2001" xr:uid="{C436E18B-2393-4726-B965-915B1804A6E7}"/>
    <cellStyle name="Allineamento Vert. Centr." xfId="24" xr:uid="{BDCA2AFC-524F-403B-8F15-9C6C2F293385}"/>
    <cellStyle name="Allineamento Vert. Centr. 2" xfId="41" xr:uid="{9799BD92-60E3-454B-8415-72D298051B36}"/>
    <cellStyle name="Border tratteggiato" xfId="19" xr:uid="{10A29778-D5A0-4485-81FD-F1372B3C201E}"/>
    <cellStyle name="Border tratteggiato 2" xfId="42" xr:uid="{9CFB43D8-C350-4A89-A1CF-BF260A0668E0}"/>
    <cellStyle name="Bottom Border" xfId="4" xr:uid="{06844F0C-F284-4FEC-8A2A-A366094E1849}"/>
    <cellStyle name="Bottom Border 2" xfId="43" xr:uid="{4EB29E1F-008A-4E8B-A33E-B4686270AA83}"/>
    <cellStyle name="Calcolo" xfId="3" builtinId="22" customBuiltin="1"/>
    <cellStyle name="Calcolo 10" xfId="1710" xr:uid="{F0057735-B9C8-48AF-86D1-04EC5E7C55A6}"/>
    <cellStyle name="Calcolo 11" xfId="1621" xr:uid="{F6D5CBAC-160E-4FC2-8A16-73B6E1AED850}"/>
    <cellStyle name="Calcolo 12" xfId="1520" xr:uid="{8EC6EB8D-08C6-4D4D-8607-AA030B7E5CE0}"/>
    <cellStyle name="Calcolo 13" xfId="8397" xr:uid="{796DB254-2407-4DBA-B59D-55E1F3074042}"/>
    <cellStyle name="Calcolo 14" xfId="33246" xr:uid="{A92F3140-931F-4305-8C07-D9E9F694AB56}"/>
    <cellStyle name="Calcolo 2" xfId="604" xr:uid="{B7EAE5A6-B9E1-461E-8FAC-32AB36E8AFF8}"/>
    <cellStyle name="Calcolo 2 2" xfId="2197" xr:uid="{F9CBCDA8-D353-4800-9870-EAB18FB6827B}"/>
    <cellStyle name="Calcolo 2 2 2" xfId="3575" xr:uid="{6CBA0DE5-318F-4D2F-B161-D01D477EFF46}"/>
    <cellStyle name="Calcolo 2 2 2 2" xfId="11626" xr:uid="{8F35195E-1AA2-47CE-889C-292D978AACDE}"/>
    <cellStyle name="Calcolo 2 2 2 2 2" xfId="13196" xr:uid="{7F9EC040-7699-42CE-AA5A-A805D1A41DAC}"/>
    <cellStyle name="Calcolo 2 2 2 3" xfId="12046" xr:uid="{D9626E22-4F8F-4CC8-A255-3904A91E12EF}"/>
    <cellStyle name="Calcolo 2 2 2 4" xfId="12501" xr:uid="{5EA86737-B04D-480D-ADC3-8BCE6969B006}"/>
    <cellStyle name="Calcolo 2 2 3" xfId="3718" xr:uid="{8FCB07CC-A578-49CE-BC93-4738CE353CA8}"/>
    <cellStyle name="Calcolo 2 2 3 2" xfId="11762" xr:uid="{E1F6FA8D-1480-4432-81E0-56249607FB85}"/>
    <cellStyle name="Calcolo 2 2 3 2 2" xfId="13303" xr:uid="{AE6BFA84-A5FE-47E1-9D9C-09E80337A8E3}"/>
    <cellStyle name="Calcolo 2 2 3 3" xfId="12182" xr:uid="{C81E8678-1983-4D06-9614-B5AA8B732AEB}"/>
    <cellStyle name="Calcolo 2 2 3 4" xfId="12648" xr:uid="{1EFEAFCA-DD39-4EEF-A720-65BD25858983}"/>
    <cellStyle name="Calcolo 2 2 4" xfId="3920" xr:uid="{9AE994A6-51D9-49C1-83B5-F72661CD25E0}"/>
    <cellStyle name="Calcolo 2 2 4 2" xfId="11810" xr:uid="{A7B2E827-3A96-4DCD-A0A3-90C8DE0EFF93}"/>
    <cellStyle name="Calcolo 2 2 4 3" xfId="12229" xr:uid="{5B04B57F-285E-496E-B250-5DE66180EB43}"/>
    <cellStyle name="Calcolo 2 2 4 4" xfId="12867" xr:uid="{E5DE433F-1095-4328-88A4-7EB89985EC51}"/>
    <cellStyle name="Calcolo 2 2 5" xfId="11527" xr:uid="{A73F8358-BB8E-494F-BD26-0F69B61DA5E9}"/>
    <cellStyle name="Calcolo 2 2 6" xfId="11943" xr:uid="{FF790F9F-C991-46EC-A759-88DFB27590B6}"/>
    <cellStyle name="Calcolo 2 2 7" xfId="12369" xr:uid="{DDE68273-DDD6-4F61-8139-54D1A0863F2B}"/>
    <cellStyle name="Calcolo 2 3" xfId="3523" xr:uid="{0BB3E23E-2708-4E8E-8EB5-3A1989C484FC}"/>
    <cellStyle name="Calcolo 2 3 2" xfId="5143" xr:uid="{42DD5F12-1DDF-4AF3-AA61-4497DA69C34B}"/>
    <cellStyle name="Calcolo 2 3 2 2" xfId="14093" xr:uid="{507C2D08-1DF3-48FF-945D-E5F0CD47DF80}"/>
    <cellStyle name="Calcolo 2 3 2 3" xfId="13144" xr:uid="{84C558AD-A363-41D8-A8E5-6A225FD0E1A2}"/>
    <cellStyle name="Calcolo 2 3 3" xfId="11576" xr:uid="{1AB905D2-5968-4B1A-AAD0-00A6CA60FE27}"/>
    <cellStyle name="Calcolo 2 3 4" xfId="11996" xr:uid="{DF83CE9C-229B-42AD-8BD8-55ED2F001070}"/>
    <cellStyle name="Calcolo 2 3 5" xfId="12449" xr:uid="{F7074CDB-DE84-4085-BDA6-467DED283A16}"/>
    <cellStyle name="Calcolo 2 4" xfId="3663" xr:uid="{7D9A3BDC-58D8-49AE-A0EF-006ECDABFD06}"/>
    <cellStyle name="Calcolo 2 4 2" xfId="11707" xr:uid="{B3B57F39-6EA5-400B-B4E1-DC32CD7BB5E2}"/>
    <cellStyle name="Calcolo 2 4 2 2" xfId="13254" xr:uid="{1FEB7079-CD39-4A4C-9BE4-47ACD6A9C52D}"/>
    <cellStyle name="Calcolo 2 4 3" xfId="12127" xr:uid="{A8C3F847-0130-4FD1-BAAB-97FB5FE12F42}"/>
    <cellStyle name="Calcolo 2 4 4" xfId="12592" xr:uid="{BE371E80-363A-4C6A-A8E3-A6AA5435CBF9}"/>
    <cellStyle name="Calcolo 2 5" xfId="3710" xr:uid="{D0E3011B-4CD8-4441-A716-9AECAA4F81C2}"/>
    <cellStyle name="Calcolo 2 5 2" xfId="11754" xr:uid="{2347035B-FC98-45FC-B519-A98A0AA68D52}"/>
    <cellStyle name="Calcolo 2 5 3" xfId="12174" xr:uid="{86D995E6-1A8A-42B2-B654-EE9223F1A4B5}"/>
    <cellStyle name="Calcolo 2 5 4" xfId="12639" xr:uid="{BD972D0F-1E12-40D6-B10A-4B3A38B73E78}"/>
    <cellStyle name="Calcolo 2 6" xfId="2003" xr:uid="{C7FCCCDA-A1AC-45F7-8011-53C9231FBD52}"/>
    <cellStyle name="Calcolo 2 6 2" xfId="11477" xr:uid="{E1033EF5-5AA8-4148-87FB-1B1B440C6004}"/>
    <cellStyle name="Calcolo 2 6 3" xfId="11890" xr:uid="{9D90DFA9-AC16-4ED2-BB76-B37CA0B7908C}"/>
    <cellStyle name="Calcolo 2 7" xfId="12294" xr:uid="{37ED9E81-F2E0-4AD6-AB78-99E1E219DE21}"/>
    <cellStyle name="Calcolo 3" xfId="647" xr:uid="{D6D4D991-6753-487C-B7AA-49617288CFEC}"/>
    <cellStyle name="Calcolo 4" xfId="2674" xr:uid="{6910AEA8-6F90-4A92-A887-48DDC1E8BF01}"/>
    <cellStyle name="Calcolo 5" xfId="2503" xr:uid="{E74791E5-0424-4C49-BA46-2973F06225A2}"/>
    <cellStyle name="Calcolo 6" xfId="2111" xr:uid="{2977AF83-0613-496B-9F10-3F31C6696D68}"/>
    <cellStyle name="Calcolo 7" xfId="1942" xr:uid="{AECD5542-D11A-4A80-9029-15453096977A}"/>
    <cellStyle name="Calcolo 8" xfId="1880" xr:uid="{AE936D64-993F-4861-9AA3-B43904E58DE2}"/>
    <cellStyle name="Calcolo 9" xfId="1828" xr:uid="{B50708E6-DCAE-485E-A4B8-5E084BE468FF}"/>
    <cellStyle name="Cella collegata 10" xfId="1711" xr:uid="{3F94F353-F983-4F9F-A4D3-E1FD1C7272D5}"/>
    <cellStyle name="Cella collegata 11" xfId="1622" xr:uid="{AEBFBCEF-3E8E-428B-9C57-59F7966A590E}"/>
    <cellStyle name="Cella collegata 12" xfId="1521" xr:uid="{A2CC0687-6739-47E6-BEE6-93C94D66B9A1}"/>
    <cellStyle name="Cella collegata 13" xfId="8406" xr:uid="{AAD7F5BB-74CC-459D-8EAB-D877179FFB6E}"/>
    <cellStyle name="Cella collegata 2" xfId="605" xr:uid="{36D63E82-DE82-4348-B22D-542CB92651BE}"/>
    <cellStyle name="Cella collegata 2 2" xfId="5144" xr:uid="{7491BCBB-E8B8-4900-868A-1F6AF9D5BE7F}"/>
    <cellStyle name="Cella collegata 2 3" xfId="2014" xr:uid="{0A27A38B-AB09-4346-BACE-DDF9C43D8847}"/>
    <cellStyle name="Cella collegata 3" xfId="648" xr:uid="{C455F325-7861-480C-ABEC-BCF47E9C5CA5}"/>
    <cellStyle name="Cella collegata 4" xfId="2675" xr:uid="{AE6AC985-219F-48AC-A8C7-6E3BC3289EA9}"/>
    <cellStyle name="Cella collegata 5" xfId="2504" xr:uid="{D301E67B-ADAA-405D-B319-1BA52F270310}"/>
    <cellStyle name="Cella collegata 6" xfId="2112" xr:uid="{0471FA3A-69D6-485D-87CC-F8A7E2DDED38}"/>
    <cellStyle name="Cella collegata 7" xfId="1943" xr:uid="{ADC10103-356B-4CC8-AA41-864F4216F838}"/>
    <cellStyle name="Cella collegata 8" xfId="1881" xr:uid="{E740F2F2-A135-433F-BA89-942CAD8D0942}"/>
    <cellStyle name="Cella collegata 9" xfId="1829" xr:uid="{1717F846-32F7-4482-8D77-5A436C5C266E}"/>
    <cellStyle name="Cella da controllare 10" xfId="1712" xr:uid="{45FC841F-96E0-4F4A-AAF6-7E9BB62806D8}"/>
    <cellStyle name="Cella da controllare 11" xfId="1623" xr:uid="{2EB46165-CB87-44D7-897B-E93C68ADC770}"/>
    <cellStyle name="Cella da controllare 12" xfId="1522" xr:uid="{11D8EE54-8C78-4FCF-8794-8D5865728A98}"/>
    <cellStyle name="Cella da controllare 13" xfId="8417" xr:uid="{CD4B0AAA-6D9F-4EB4-A49B-08D0641B1AFD}"/>
    <cellStyle name="Cella da controllare 2" xfId="606" xr:uid="{1A1C8392-1FF1-4926-BA3F-9AD440468B2D}"/>
    <cellStyle name="Cella da controllare 2 2" xfId="5145" xr:uid="{D6A883D0-6645-45AC-ACED-598E95F78958}"/>
    <cellStyle name="Cella da controllare 2 3" xfId="2004" xr:uid="{E9796824-03F2-4EE9-B702-E8BAEFE148D1}"/>
    <cellStyle name="Cella da controllare 3" xfId="649" xr:uid="{1B77C9D5-7584-4F11-8E05-05E9CAF10FF0}"/>
    <cellStyle name="Cella da controllare 4" xfId="2676" xr:uid="{76319CE7-A99D-4501-9AD5-535F3FE7865E}"/>
    <cellStyle name="Cella da controllare 5" xfId="2505" xr:uid="{DDB91C66-65DE-4351-9F02-94AC0AF967CC}"/>
    <cellStyle name="Cella da controllare 6" xfId="2113" xr:uid="{D0618A3F-329E-491B-90DA-B3161F24D4B0}"/>
    <cellStyle name="Cella da controllare 7" xfId="1944" xr:uid="{EEFE02D2-22A8-420D-9868-9AC6E3211055}"/>
    <cellStyle name="Cella da controllare 8" xfId="1882" xr:uid="{DB3E474D-49E6-4624-84F8-577C2C7C8830}"/>
    <cellStyle name="Cella da controllare 9" xfId="1830" xr:uid="{A8173F98-1972-411C-8E11-61472F3B25DD}"/>
    <cellStyle name="Centrale" xfId="25" xr:uid="{E420BBF3-A019-4E28-BACD-A4FA9966E6FD}"/>
    <cellStyle name="Centrale 2" xfId="44" xr:uid="{EDA474BB-D65C-4E74-9B7E-44262478AA2C}"/>
    <cellStyle name="Collegamento ipertestuale" xfId="36" builtinId="8"/>
    <cellStyle name="Collegamento ipertestuale 2" xfId="104" xr:uid="{E9574791-798D-429F-9794-4CE87FF6D7CF}"/>
    <cellStyle name="Collegamento ipertestuale 3" xfId="85" xr:uid="{6EBCAF6E-1C42-4D26-A651-86D79381F475}"/>
    <cellStyle name="Colonne" xfId="11" xr:uid="{DCDD8EC5-C7CC-4047-A1F3-49971426821A}"/>
    <cellStyle name="Colonne 2" xfId="45" xr:uid="{147B949C-1AD9-489E-B6FD-1DC5B5782742}"/>
    <cellStyle name="Colore 1 10" xfId="1717" xr:uid="{1711BF73-84DA-408E-B208-A5F1A6029109}"/>
    <cellStyle name="Colore 1 11" xfId="1628" xr:uid="{DA1CAA3A-C3E0-421C-8E0B-1187B93A97C3}"/>
    <cellStyle name="Colore 1 12" xfId="1527" xr:uid="{6374C97D-D633-4B6C-8152-0C9C2FC9DD92}"/>
    <cellStyle name="Colore 1 13" xfId="8429" xr:uid="{C39A8978-7DFA-42F5-AD89-D81E71D5767D}"/>
    <cellStyle name="Colore 1 2" xfId="611" xr:uid="{E98E56B7-556B-4BD2-8B1C-58648E156405}"/>
    <cellStyle name="Colore 1 2 2" xfId="5149" xr:uid="{ECFC141D-7936-41C0-906E-7EB882E36799}"/>
    <cellStyle name="Colore 1 2 3" xfId="1978" xr:uid="{5608AACD-EB02-4B2C-8A35-A003E26429F6}"/>
    <cellStyle name="Colore 1 3" xfId="654" xr:uid="{73173843-0561-4581-B44A-1EBAE8A04B9D}"/>
    <cellStyle name="Colore 1 4" xfId="2680" xr:uid="{3D42D310-83AF-4444-ACE1-C87F413D730B}"/>
    <cellStyle name="Colore 1 5" xfId="2510" xr:uid="{84C1E98E-B480-4EE6-9FE9-CDB43733152F}"/>
    <cellStyle name="Colore 1 6" xfId="2118" xr:uid="{3A81A33E-C607-4926-A0F9-EFFF517CC70E}"/>
    <cellStyle name="Colore 1 7" xfId="1949" xr:uid="{C4EC9A1D-5594-401B-B259-D34E33567C0A}"/>
    <cellStyle name="Colore 1 8" xfId="1887" xr:uid="{081C913A-BB8D-4AB2-8ACC-5CA1BDEFD168}"/>
    <cellStyle name="Colore 1 9" xfId="1835" xr:uid="{B2EB6489-5E95-4C2B-8A35-5793EA1A7727}"/>
    <cellStyle name="Colore 2 10" xfId="1721" xr:uid="{94A3BF36-EEAF-4CE8-8EE4-9624516C0350}"/>
    <cellStyle name="Colore 2 11" xfId="1632" xr:uid="{2E6C1F2B-DD90-414F-B449-079C73A2CD21}"/>
    <cellStyle name="Colore 2 12" xfId="1531" xr:uid="{A7EA262A-43C8-4260-836E-E47D88F53517}"/>
    <cellStyle name="Colore 2 13" xfId="8452" xr:uid="{BFD2A685-2554-4AAB-9FA1-F15D3B4F34B8}"/>
    <cellStyle name="Colore 2 2" xfId="615" xr:uid="{1A2AA75D-5651-475A-89B4-B3239F687643}"/>
    <cellStyle name="Colore 2 2 2" xfId="5150" xr:uid="{6328A8BA-CEE9-43E6-A73F-A449A0D05AF1}"/>
    <cellStyle name="Colore 2 2 3" xfId="1982" xr:uid="{FB0CF6DB-8685-43DF-BD77-758A66516FCB}"/>
    <cellStyle name="Colore 2 3" xfId="658" xr:uid="{D300566F-2CA2-431B-8430-3051981E81C6}"/>
    <cellStyle name="Colore 2 4" xfId="2683" xr:uid="{E765456F-FA52-4411-A7C9-3EA7FD4A5EF0}"/>
    <cellStyle name="Colore 2 5" xfId="2513" xr:uid="{4B3C79D3-F82D-44C2-BCFD-BB11D3520C2F}"/>
    <cellStyle name="Colore 2 6" xfId="2122" xr:uid="{29881E4B-C483-468E-8029-7FFC46F430C7}"/>
    <cellStyle name="Colore 2 7" xfId="1953" xr:uid="{F703CAFA-341B-46F3-A5E7-3FDFA608FB8A}"/>
    <cellStyle name="Colore 2 8" xfId="1891" xr:uid="{A130C5BF-6933-437E-A681-D9D3C5238EDA}"/>
    <cellStyle name="Colore 2 9" xfId="1839" xr:uid="{58EC1A1C-FA03-4189-8039-992CB417F2F5}"/>
    <cellStyle name="Colore 3 10" xfId="1725" xr:uid="{19C2E079-B741-45DE-BEE2-735A56F6F646}"/>
    <cellStyle name="Colore 3 11" xfId="1636" xr:uid="{C564E202-6D7B-4AF5-808F-77B2AA6A94BE}"/>
    <cellStyle name="Colore 3 12" xfId="1535" xr:uid="{198FE2B4-DB29-44AF-85BF-BE6899A42B07}"/>
    <cellStyle name="Colore 3 13" xfId="8401" xr:uid="{6F9371F8-28DD-4C7E-A47F-63CFF677D50C}"/>
    <cellStyle name="Colore 3 2" xfId="619" xr:uid="{A91344D3-A282-47E6-9C7B-F360DF510316}"/>
    <cellStyle name="Colore 3 2 2" xfId="5151" xr:uid="{8EE61965-AAC0-42B6-8F57-E207870C21DE}"/>
    <cellStyle name="Colore 3 2 3" xfId="1986" xr:uid="{39617612-0626-47DF-B893-628B9B10E8A9}"/>
    <cellStyle name="Colore 3 3" xfId="662" xr:uid="{EFC459AB-7618-4462-9105-76F1DD5A394B}"/>
    <cellStyle name="Colore 3 4" xfId="2685" xr:uid="{36823BFB-C17A-400C-9C01-89EAAB926B97}"/>
    <cellStyle name="Colore 3 5" xfId="2516" xr:uid="{52141304-AD6C-4CC6-94A6-DD2BE8DDD477}"/>
    <cellStyle name="Colore 3 6" xfId="2126" xr:uid="{7801B8E3-00CB-4033-BA22-850FDB45690D}"/>
    <cellStyle name="Colore 3 7" xfId="1957" xr:uid="{CBCF02A1-2B2B-46E8-9125-76BDE7E6F687}"/>
    <cellStyle name="Colore 3 8" xfId="1895" xr:uid="{F50FABF7-5DB0-4599-8E9D-635A59F7B5F7}"/>
    <cellStyle name="Colore 3 9" xfId="1843" xr:uid="{948C985C-3BFA-4C2B-B41E-4E785457E8A5}"/>
    <cellStyle name="Colore 4 10" xfId="1729" xr:uid="{421488EF-A6C2-4745-BD51-BE07F56B161F}"/>
    <cellStyle name="Colore 4 11" xfId="1640" xr:uid="{CBF4A510-09DE-4DA5-A1A0-78E1BEF71F20}"/>
    <cellStyle name="Colore 4 12" xfId="1539" xr:uid="{2BFFCE35-8901-44FA-9B76-D6B20BB2759B}"/>
    <cellStyle name="Colore 4 13" xfId="8389" xr:uid="{31BB3601-BBF6-438B-A6C2-E7947C69C164}"/>
    <cellStyle name="Colore 4 2" xfId="623" xr:uid="{0E949FC2-22F3-4E8A-99DB-BD0AF8775D9A}"/>
    <cellStyle name="Colore 4 2 2" xfId="5152" xr:uid="{1E187867-1A56-4109-9776-E98EC0F44149}"/>
    <cellStyle name="Colore 4 2 3" xfId="1990" xr:uid="{6385D260-3ABA-40C0-B77D-1CC40094059B}"/>
    <cellStyle name="Colore 4 3" xfId="666" xr:uid="{8A86EF0E-8AD8-4267-B317-7EBDE3D4C35B}"/>
    <cellStyle name="Colore 4 4" xfId="2687" xr:uid="{7C00009E-01AA-4880-AB3E-77EF45E2AC5E}"/>
    <cellStyle name="Colore 4 5" xfId="2519" xr:uid="{6AFE7E84-B579-4C89-9BE6-2CBEB90C2554}"/>
    <cellStyle name="Colore 4 6" xfId="2130" xr:uid="{03E60273-60EA-46B4-8133-24D1378EB623}"/>
    <cellStyle name="Colore 4 7" xfId="1961" xr:uid="{B42C2B13-6DA9-4861-BAB8-957160921E46}"/>
    <cellStyle name="Colore 4 8" xfId="1899" xr:uid="{CB8FB059-67B2-4EBE-A5F1-ECF191986CE6}"/>
    <cellStyle name="Colore 4 9" xfId="1847" xr:uid="{128E9E83-FCFC-4A47-85A6-FE6A828B31AD}"/>
    <cellStyle name="Colore 5 10" xfId="1733" xr:uid="{99F64C3C-82E2-4336-930D-D2FA2AA8C2AD}"/>
    <cellStyle name="Colore 5 11" xfId="1644" xr:uid="{30062FFB-B3D0-4BD0-9C05-867265A0F817}"/>
    <cellStyle name="Colore 5 12" xfId="1543" xr:uid="{FCFB9B08-9367-43D7-B837-91098DF8E8A3}"/>
    <cellStyle name="Colore 5 13" xfId="8387" xr:uid="{51BC80F0-2996-4184-9D82-6183F3433200}"/>
    <cellStyle name="Colore 5 2" xfId="627" xr:uid="{D5FCD5B2-8FCC-4D15-880D-6DE8DEB66E95}"/>
    <cellStyle name="Colore 5 2 2" xfId="5153" xr:uid="{82718B3A-C202-44F7-A6D7-7E43F9BFE210}"/>
    <cellStyle name="Colore 5 2 3" xfId="1994" xr:uid="{BFF61C30-E467-453F-B1B9-950AFDDC3AF6}"/>
    <cellStyle name="Colore 5 3" xfId="670" xr:uid="{037792F3-00A9-48AD-8C59-8AE0AE79EFB3}"/>
    <cellStyle name="Colore 5 4" xfId="2690" xr:uid="{710C9CF4-8C42-442E-9C28-8CB839DDC63F}"/>
    <cellStyle name="Colore 5 5" xfId="2522" xr:uid="{ECFF3056-37EB-4F8A-9E95-9A452875DC30}"/>
    <cellStyle name="Colore 5 6" xfId="2134" xr:uid="{5933CB6D-52AB-4426-A349-124F61AE046F}"/>
    <cellStyle name="Colore 5 7" xfId="1965" xr:uid="{69BD106A-B01D-4C89-8627-B27F860C4315}"/>
    <cellStyle name="Colore 5 8" xfId="1903" xr:uid="{1E2C4268-40BA-4CC3-A285-D329A95C23E0}"/>
    <cellStyle name="Colore 5 9" xfId="1851" xr:uid="{48B57C18-DC3C-449A-AC6A-83E6E893830F}"/>
    <cellStyle name="Colore 6 10" xfId="1737" xr:uid="{275F23FC-45BF-4D2B-9C1F-CC32E60E7C49}"/>
    <cellStyle name="Colore 6 11" xfId="1648" xr:uid="{4A7DA4EF-4355-4D81-93BA-C8A1687F06FE}"/>
    <cellStyle name="Colore 6 12" xfId="1547" xr:uid="{58D93FF0-097E-4885-9A6E-9EA8BC54B671}"/>
    <cellStyle name="Colore 6 13" xfId="8437" xr:uid="{36F6EAC2-6BDC-4B60-94ED-350749E17AB7}"/>
    <cellStyle name="Colore 6 2" xfId="631" xr:uid="{E4626C54-17BE-4F36-BDA5-1CC705BA5BF1}"/>
    <cellStyle name="Colore 6 2 2" xfId="5154" xr:uid="{A0075957-1469-4767-9E95-B93E6666CE61}"/>
    <cellStyle name="Colore 6 2 3" xfId="1998" xr:uid="{3CDD1C9E-25CC-4925-81F0-0533CABB6281}"/>
    <cellStyle name="Colore 6 3" xfId="674" xr:uid="{B5BC1946-198B-4ABE-8F91-F46B72DB0E63}"/>
    <cellStyle name="Colore 6 4" xfId="2693" xr:uid="{A122430C-E696-473F-B476-81C914520BA6}"/>
    <cellStyle name="Colore 6 5" xfId="2525" xr:uid="{583C6D7C-34AA-4016-B5ED-45B995961E86}"/>
    <cellStyle name="Colore 6 6" xfId="2138" xr:uid="{B04BA637-F846-4975-9A43-C2A4EF83BDDE}"/>
    <cellStyle name="Colore 6 7" xfId="1969" xr:uid="{843319FA-7540-48BA-B6C4-76503FFC2821}"/>
    <cellStyle name="Colore 6 8" xfId="1907" xr:uid="{C37882A4-7980-42B8-911A-2F516FDD5AD0}"/>
    <cellStyle name="Colore 6 9" xfId="1855" xr:uid="{765A0131-191E-4F0C-ADC1-FA012DC74877}"/>
    <cellStyle name="Comma" xfId="74" xr:uid="{50E928A3-A1DB-4A0D-8222-505E7CC9CC23}"/>
    <cellStyle name="Comma [0]" xfId="75" xr:uid="{82A5D2B8-A70D-4204-8336-1C741E12B61E}"/>
    <cellStyle name="Comma [0] 10" xfId="4762" xr:uid="{E22A0C15-1816-4783-A77C-2DA97BC69D92}"/>
    <cellStyle name="Comma [0] 10 2" xfId="7941" xr:uid="{43293FA0-1074-4B48-BCF0-62C810E0606E}"/>
    <cellStyle name="Comma [0] 10 2 2" xfId="30369" xr:uid="{5E12CA2A-E6CF-4264-9EE2-F03223297B72}"/>
    <cellStyle name="Comma [0] 10 2 3" xfId="20080" xr:uid="{CD389515-D256-4CDB-9B80-65EF6322947B}"/>
    <cellStyle name="Comma [0] 10 3" xfId="11064" xr:uid="{D845F06F-C958-4BEC-ABC7-C24D0CABD6D7}"/>
    <cellStyle name="Comma [0] 10 3 3" xfId="23059" xr:uid="{ECC85F14-327B-4FBF-B811-9A2758DD7F4A}"/>
    <cellStyle name="Comma [0] 10 4" xfId="13802" xr:uid="{D849C7A9-AC41-45AA-AF24-16A399A35705}"/>
    <cellStyle name="Comma [0] 10 4 3" xfId="24441" xr:uid="{35DC6A64-ED12-4512-BF7C-15BF6C6FC4FD}"/>
    <cellStyle name="Comma [0] 10 5" xfId="27410" xr:uid="{33B78183-6D53-441A-B433-B4EAC1C51118}"/>
    <cellStyle name="Comma [0] 10 6" xfId="17111" xr:uid="{F106BA00-5ED5-4061-AD54-1B1536FA4C9F}"/>
    <cellStyle name="Comma [0] 100" xfId="1509" xr:uid="{AA1BBF97-AD8D-4CED-8279-6C836C29FA04}"/>
    <cellStyle name="Comma [0] 100 2" xfId="8374" xr:uid="{FF0EAC5E-6289-4E02-9A8C-467482EEAD73}"/>
    <cellStyle name="Comma [0] 100 3" xfId="8492" xr:uid="{268C6F9B-9924-4C7D-81F0-DDC54F2466AF}"/>
    <cellStyle name="Comma [0] 101" xfId="8377" xr:uid="{63BC9B8B-3F6E-4C5E-923E-921FB7DF9E2B}"/>
    <cellStyle name="Comma [0] 101 2" xfId="8483" xr:uid="{61B9AD44-B1C5-4670-B042-BEE2B8A6DD1C}"/>
    <cellStyle name="Comma [0] 101 3" xfId="23474" xr:uid="{58C6DF09-45A1-45F8-AEB7-8A6C1C7A7E94}"/>
    <cellStyle name="Comma [0] 102" xfId="8402" xr:uid="{F5BF8D46-F587-4519-B42B-FC5E00C0C5C5}"/>
    <cellStyle name="Comma [0] 102 2" xfId="11870" xr:uid="{64EDD5BB-5767-4B27-9EA9-24B4BDECBD42}"/>
    <cellStyle name="Comma [0] 103" xfId="5182" xr:uid="{88F71244-BB3F-4BB8-AC7F-461D3153665E}"/>
    <cellStyle name="Comma [0] 104" xfId="8468" xr:uid="{A426F918-1435-4057-9BE2-803DF8803282}"/>
    <cellStyle name="Comma [0] 105" xfId="14224" xr:uid="{36D4CFCF-84C4-4587-9569-9BCDC1AEB3F7}"/>
    <cellStyle name="Comma [0] 106" xfId="32658" xr:uid="{BF1E97EB-AC35-4474-9F17-A70EC6665902}"/>
    <cellStyle name="Comma [0] 11" xfId="4633" xr:uid="{54428AA6-60C1-4BB2-80C0-A6A5AF965633}"/>
    <cellStyle name="Comma [0] 11 2" xfId="7809" xr:uid="{23A981A2-6FA1-4745-9ED1-310880ABFC07}"/>
    <cellStyle name="Comma [0] 11 2 2" xfId="30238" xr:uid="{F55C63AC-1C56-419D-BCCD-99E87D52F067}"/>
    <cellStyle name="Comma [0] 11 2 3" xfId="19948" xr:uid="{2E70D291-32CD-4A7C-81FA-7BC96C02C739}"/>
    <cellStyle name="Comma [0] 11 3" xfId="10932" xr:uid="{1653E46E-1195-4B2E-B7DD-602DC8306657}"/>
    <cellStyle name="Comma [0] 11 3 3" xfId="22927" xr:uid="{848FAD3A-8AAC-43AE-82A7-853F148858F1}"/>
    <cellStyle name="Comma [0] 11 4" xfId="14045" xr:uid="{4139FC27-520B-47C6-A6B5-0E0575CF2020}"/>
    <cellStyle name="Comma [0] 11 4 3" xfId="24684" xr:uid="{3226F4B5-D477-456A-9F18-D214157C23D0}"/>
    <cellStyle name="Comma [0] 11 5" xfId="27278" xr:uid="{FB4C8990-623B-479E-9F30-F8A018F22686}"/>
    <cellStyle name="Comma [0] 11 6" xfId="16979" xr:uid="{769D0BE0-CC3D-4E34-9FE0-19168C193E12}"/>
    <cellStyle name="Comma [0] 12" xfId="4628" xr:uid="{607138A2-D05D-4340-986E-439429376CC5}"/>
    <cellStyle name="Comma [0] 12 2" xfId="7804" xr:uid="{712CA43D-AAD9-4B48-85AC-B78C356CE3FA}"/>
    <cellStyle name="Comma [0] 12 2 2" xfId="30233" xr:uid="{C3253FE7-A25B-4BC0-9BC5-00B090CC6B06}"/>
    <cellStyle name="Comma [0] 12 2 3" xfId="19943" xr:uid="{AEAFE7CE-9A8C-40A1-B22C-4BC8A3EEDF5A}"/>
    <cellStyle name="Comma [0] 12 3" xfId="10927" xr:uid="{B3F3361C-22F3-4A9B-BA90-1BF63BA720BD}"/>
    <cellStyle name="Comma [0] 12 3 3" xfId="22922" xr:uid="{1A5EBDFF-E740-4FA4-A8FF-2EEF04BA52B3}"/>
    <cellStyle name="Comma [0] 12 4" xfId="13748" xr:uid="{DFE48A37-B12D-43EC-B95C-615386489451}"/>
    <cellStyle name="Comma [0] 12 4 3" xfId="24388" xr:uid="{CD9BA512-C993-46D0-AF26-88ABB2B605B1}"/>
    <cellStyle name="Comma [0] 12 5" xfId="27273" xr:uid="{8193B720-8D65-444B-90F9-99787E2ABDBC}"/>
    <cellStyle name="Comma [0] 12 6" xfId="16974" xr:uid="{03958605-06D3-4D02-805F-577D2C8145D0}"/>
    <cellStyle name="Comma [0] 13" xfId="4623" xr:uid="{6AC88528-1B7E-4AA6-8A9A-16812E88862A}"/>
    <cellStyle name="Comma [0] 13 2" xfId="7799" xr:uid="{AD867CFA-861E-4293-A3F4-80493D001A7C}"/>
    <cellStyle name="Comma [0] 13 2 2" xfId="30228" xr:uid="{38486780-92BF-472D-B0F8-F41A0BC8BDD8}"/>
    <cellStyle name="Comma [0] 13 2 3" xfId="19938" xr:uid="{A8C4B90D-831B-46BD-8D74-5C89FDFD40AC}"/>
    <cellStyle name="Comma [0] 13 3" xfId="10922" xr:uid="{46262D14-F18A-4361-91C4-B8ED53027AD5}"/>
    <cellStyle name="Comma [0] 13 3 3" xfId="22917" xr:uid="{8EF1A684-5150-4840-8087-A3D9FEB5AB27}"/>
    <cellStyle name="Comma [0] 13 4" xfId="14083" xr:uid="{8893EC4A-BCEE-48B8-B6ED-51121F59A39F}"/>
    <cellStyle name="Comma [0] 13 4 3" xfId="24722" xr:uid="{B9AE4BB6-D09A-4F41-8ED3-860891D8334E}"/>
    <cellStyle name="Comma [0] 13 5" xfId="27268" xr:uid="{DDF98E89-77BD-4A25-9185-18CE0DD51919}"/>
    <cellStyle name="Comma [0] 13 6" xfId="16969" xr:uid="{8EA7B9D7-BEAB-49CF-BEFF-9CF4C2B3F18B}"/>
    <cellStyle name="Comma [0] 130" xfId="1169" xr:uid="{A55CE3B0-C928-4DAF-A266-226F3AC8F3A7}"/>
    <cellStyle name="Comma [0] 14" xfId="4567" xr:uid="{37614060-A7BB-4E6C-B406-CCA0078D2E9E}"/>
    <cellStyle name="Comma [0] 14 2" xfId="7743" xr:uid="{1B0F723D-10A0-4CFD-8727-75DE6DF629D2}"/>
    <cellStyle name="Comma [0] 14 2 2" xfId="30172" xr:uid="{666621BF-2DAA-44AB-8AE3-B8DE30C72CB3}"/>
    <cellStyle name="Comma [0] 14 2 3" xfId="19882" xr:uid="{27CB8CA9-83DF-4268-AF55-5D4D8D9DF1F5}"/>
    <cellStyle name="Comma [0] 14 3" xfId="10866" xr:uid="{8A4E0B7F-2D65-410D-AA4B-DF2EFB018B3A}"/>
    <cellStyle name="Comma [0] 14 3 3" xfId="22861" xr:uid="{78BD432F-5BD0-44E9-A56F-42CBA969D4EC}"/>
    <cellStyle name="Comma [0] 14 4" xfId="14082" xr:uid="{60FA6B35-92A1-4773-9487-B33261BA4847}"/>
    <cellStyle name="Comma [0] 14 4 3" xfId="24721" xr:uid="{C9EDFF72-5AB1-4BC7-B472-3C3364FC6ECE}"/>
    <cellStyle name="Comma [0] 14 5" xfId="27212" xr:uid="{4CFD61A5-3785-4491-84AF-8F19B40B90D9}"/>
    <cellStyle name="Comma [0] 14 6" xfId="16913" xr:uid="{57E98138-9AD1-4A42-B718-7A435008E15D}"/>
    <cellStyle name="Comma [0] 15" xfId="4430" xr:uid="{CE25D226-4AC7-470A-ACE7-6E5938026D0E}"/>
    <cellStyle name="Comma [0] 15 2" xfId="7605" xr:uid="{235F7470-1208-4489-BD62-AE4E7002C6CA}"/>
    <cellStyle name="Comma [0] 15 2 2" xfId="30034" xr:uid="{E8EB92E6-E4B9-456C-A671-20D3213CD113}"/>
    <cellStyle name="Comma [0] 15 2 3" xfId="19744" xr:uid="{386F96ED-6656-4118-AF2A-CA5A6099F081}"/>
    <cellStyle name="Comma [0] 15 3" xfId="10728" xr:uid="{ACD96D10-F896-4BF5-A188-9F54D37EF3C7}"/>
    <cellStyle name="Comma [0] 15 3 3" xfId="22723" xr:uid="{C4C30220-0050-4E0A-B241-C6B73BA8CDC0}"/>
    <cellStyle name="Comma [0] 15 4" xfId="14002" xr:uid="{ACBA1C2D-C793-41FE-A1EB-2502D65A80AB}"/>
    <cellStyle name="Comma [0] 15 4 3" xfId="24641" xr:uid="{9E63008D-DFBD-4C25-B3D7-F68CA51B8505}"/>
    <cellStyle name="Comma [0] 15 5" xfId="27074" xr:uid="{65799083-E550-4820-AA30-CC8C3F1C2E8A}"/>
    <cellStyle name="Comma [0] 15 6" xfId="16775" xr:uid="{877EECC1-1939-4CB5-9BA2-D0A55190273A}"/>
    <cellStyle name="Comma [0] 16" xfId="4222" xr:uid="{834582CA-5FF2-414D-8B3D-65EF5B2D6E1E}"/>
    <cellStyle name="Comma [0] 16 2" xfId="7397" xr:uid="{0E68A9D0-AAE5-4CE4-8C7A-32281CB766EA}"/>
    <cellStyle name="Comma [0] 16 2 2" xfId="29846" xr:uid="{C2B2D41B-EBDB-4858-9819-B31802B58C7D}"/>
    <cellStyle name="Comma [0] 16 2 3" xfId="19556" xr:uid="{2772B130-F1AF-4D77-99E0-3DEDDD20AF98}"/>
    <cellStyle name="Comma [0] 16 3" xfId="10540" xr:uid="{182CBE29-0D00-46CB-A1EA-041E326EF689}"/>
    <cellStyle name="Comma [0] 16 3 3" xfId="22535" xr:uid="{5FD264D3-0B95-4B21-A29F-1194403EE60B}"/>
    <cellStyle name="Comma [0] 16 4" xfId="26886" xr:uid="{E3828722-D1FD-4E4E-AEF1-9B96BB159EFE}"/>
    <cellStyle name="Comma [0] 16 5" xfId="16587" xr:uid="{63F55249-7894-44DB-B4C8-EBF56F53B3DD}"/>
    <cellStyle name="Comma [0] 17" xfId="4076" xr:uid="{106D121A-D1D8-40D6-BCFE-AD6084F62BE2}"/>
    <cellStyle name="Comma [0] 17 2" xfId="7251" xr:uid="{27BF02EF-FCCC-4FF0-B3F2-BAD616FD7CBC}"/>
    <cellStyle name="Comma [0] 17 2 2" xfId="29722" xr:uid="{190398D9-AAE6-4846-8859-2336FEF7D2E8}"/>
    <cellStyle name="Comma [0] 17 2 3" xfId="19432" xr:uid="{44AB20D2-5D2F-4D58-A767-C2CCF9E6C138}"/>
    <cellStyle name="Comma [0] 17 3" xfId="10416" xr:uid="{FDC53BAE-C982-4A7B-8536-8558B46BFD47}"/>
    <cellStyle name="Comma [0] 17 3 3" xfId="22411" xr:uid="{FD9CA4F0-8988-42EE-8258-1E2C8A336ED7}"/>
    <cellStyle name="Comma [0] 17 4" xfId="26762" xr:uid="{BAF9A663-A05B-48B6-B19D-ECBC7979843B}"/>
    <cellStyle name="Comma [0] 17 5" xfId="16463" xr:uid="{15FCC8D4-6FB7-4464-B550-360F77540018}"/>
    <cellStyle name="Comma [0] 18" xfId="3196" xr:uid="{5A50E7D0-5AE0-467E-B6B7-1720414435CB}"/>
    <cellStyle name="Comma [0] 18 2" xfId="6551" xr:uid="{536F4F06-C97C-474E-8494-649153FB39AB}"/>
    <cellStyle name="Comma [0] 18 2 2" xfId="29051" xr:uid="{9900181C-2A43-43B5-9B8A-59B8F10B2FAD}"/>
    <cellStyle name="Comma [0] 18 2 3" xfId="18758" xr:uid="{3E6F6B50-85D2-4B83-9ABF-27176DD24027}"/>
    <cellStyle name="Comma [0] 18 3" xfId="9742" xr:uid="{07A96DEC-AF82-4548-B79B-28591BB957A2}"/>
    <cellStyle name="Comma [0] 18 3 2" xfId="32012" xr:uid="{E544DE8E-238C-4E07-BCC2-363F5335CA3E}"/>
    <cellStyle name="Comma [0] 18 3 3" xfId="21736" xr:uid="{D7768BDE-09E9-4EEE-9A3E-1112C17B477F}"/>
    <cellStyle name="Comma [0] 18 4" xfId="26088" xr:uid="{CBF729F7-2966-4439-898B-2FD07D404385}"/>
    <cellStyle name="Comma [0] 18 5" xfId="15788" xr:uid="{B3582F89-288A-4638-B012-DF2B1DE3350E}"/>
    <cellStyle name="Comma [0] 19" xfId="3011" xr:uid="{A81AF40F-642B-4E0D-8DF8-76009D2284AE}"/>
    <cellStyle name="Comma [0] 19 2" xfId="6301" xr:uid="{A50BEA3C-5809-425D-A96B-F64D3C4DC4B7}"/>
    <cellStyle name="Comma [0] 19 2 2" xfId="28802" xr:uid="{C994EE66-0BD5-44EE-9678-904DBFCEE6A2}"/>
    <cellStyle name="Comma [0] 19 2 3" xfId="18508" xr:uid="{2A88A2AC-C636-4A17-82C6-2C8794B6B894}"/>
    <cellStyle name="Comma [0] 19 3" xfId="9492" xr:uid="{C17CD753-F892-45BA-9E7A-A8F675BA5FF6}"/>
    <cellStyle name="Comma [0] 19 3 2" xfId="31762" xr:uid="{ECA5F4AB-855C-48E3-A1AA-D3679EC8328E}"/>
    <cellStyle name="Comma [0] 19 3 3" xfId="21486" xr:uid="{8F97714B-E500-495C-9F8D-A58E970BFA97}"/>
    <cellStyle name="Comma [0] 19 4" xfId="25838" xr:uid="{1DDA01BB-19A6-4ED8-AE44-FA39129507FD}"/>
    <cellStyle name="Comma [0] 19 5" xfId="15538" xr:uid="{E375DA8F-A6CE-402D-9EB1-EF61278579BE}"/>
    <cellStyle name="Comma [0] 2" xfId="111" xr:uid="{35F43A9B-883C-4A57-A951-0F83794070B1}"/>
    <cellStyle name="Comma [0] 2 10" xfId="4233" xr:uid="{1E4D480A-C47D-43A1-AF83-4F26FFC121BE}"/>
    <cellStyle name="Comma [0] 2 10 2" xfId="7408" xr:uid="{317B4D50-9AEC-4B2B-A7B1-9274D9F0BB6D}"/>
    <cellStyle name="Comma [0] 2 10 2 2" xfId="29857" xr:uid="{2D9F1B68-0F62-4947-9BEF-4FA7C05C93C6}"/>
    <cellStyle name="Comma [0] 2 10 2 3" xfId="19567" xr:uid="{8DE3C3B1-7143-4941-AF37-6630B2362221}"/>
    <cellStyle name="Comma [0] 2 10 3" xfId="10551" xr:uid="{296CB035-F2C5-4C7B-9773-4472FD891341}"/>
    <cellStyle name="Comma [0] 2 10 3 3" xfId="22546" xr:uid="{75FE66A1-E475-4515-AD77-8F2BD14D9C6F}"/>
    <cellStyle name="Comma [0] 2 10 4" xfId="14129" xr:uid="{F09B4C75-7E73-40AB-885A-C8424126EBF9}"/>
    <cellStyle name="Comma [0] 2 10 4 3" xfId="24765" xr:uid="{0580F3B4-0C55-48AF-8C0F-6F6477579E1A}"/>
    <cellStyle name="Comma [0] 2 10 5" xfId="26897" xr:uid="{92590DEA-8F2F-40BD-81C9-D571038C5E27}"/>
    <cellStyle name="Comma [0] 2 10 6" xfId="16598" xr:uid="{1C1BB5D7-36A4-4B74-A698-E474EEF55B1F}"/>
    <cellStyle name="Comma [0] 2 11" xfId="4083" xr:uid="{97E49882-8297-44EC-95C8-D649F6599132}"/>
    <cellStyle name="Comma [0] 2 11 2" xfId="7258" xr:uid="{212D29B0-F6F3-4925-8C68-81D97ED44DB7}"/>
    <cellStyle name="Comma [0] 2 11 2 2" xfId="29729" xr:uid="{E15E90D2-6C26-4AE5-BF01-2F20414839A9}"/>
    <cellStyle name="Comma [0] 2 11 2 3" xfId="19439" xr:uid="{913B144C-702F-4393-B536-6CB78349B115}"/>
    <cellStyle name="Comma [0] 2 11 3" xfId="10423" xr:uid="{1DA2DA7D-C355-49AD-BDC1-B6B970A0134D}"/>
    <cellStyle name="Comma [0] 2 11 3 3" xfId="22418" xr:uid="{900A0140-9497-4905-83C5-E7C820BCDACF}"/>
    <cellStyle name="Comma [0] 2 11 4" xfId="26769" xr:uid="{2E4833D7-B77B-4532-95AE-D1FFA44FAAB3}"/>
    <cellStyle name="Comma [0] 2 11 5" xfId="16470" xr:uid="{662DCFE3-88CC-4674-9AB4-8455E2A6796F}"/>
    <cellStyle name="Comma [0] 2 12" xfId="3208" xr:uid="{8B19E635-E5D2-4EDE-8319-5D43FB5C772E}"/>
    <cellStyle name="Comma [0] 2 12 2" xfId="6563" xr:uid="{631CE3BD-1CF7-4420-85B6-1F69CBE0FCD8}"/>
    <cellStyle name="Comma [0] 2 12 2 2" xfId="29063" xr:uid="{2A6249DF-7BB4-401D-97D8-91F2C20A4997}"/>
    <cellStyle name="Comma [0] 2 12 2 3" xfId="18770" xr:uid="{1F99116B-6746-441A-8860-4486557F3BD2}"/>
    <cellStyle name="Comma [0] 2 12 3" xfId="9754" xr:uid="{3864E4DE-79C4-41C7-8AEA-98BE86AEB2F3}"/>
    <cellStyle name="Comma [0] 2 12 3 2" xfId="32024" xr:uid="{A1769E77-2DC2-4CD3-B4F6-5EFAF9E7485A}"/>
    <cellStyle name="Comma [0] 2 12 3 3" xfId="21748" xr:uid="{4039CD00-50F9-4B7A-A851-4903CE8BC539}"/>
    <cellStyle name="Comma [0] 2 12 4" xfId="26100" xr:uid="{0C2DE79A-47AC-4CA2-A850-07AB8D252FB3}"/>
    <cellStyle name="Comma [0] 2 12 5" xfId="15800" xr:uid="{584EBCB3-A640-4FD6-98FF-3BB64090E218}"/>
    <cellStyle name="Comma [0] 2 13" xfId="3024" xr:uid="{EAD2528F-6E4B-46C7-87E5-CB3A8C09DFEA}"/>
    <cellStyle name="Comma [0] 2 13 2" xfId="6313" xr:uid="{A33B56E9-6F82-4BF3-87DE-8A703C8A8DC7}"/>
    <cellStyle name="Comma [0] 2 13 2 2" xfId="28814" xr:uid="{C68A33D5-5986-4355-AD37-CA13BE153E8F}"/>
    <cellStyle name="Comma [0] 2 13 2 3" xfId="18520" xr:uid="{1AC93A07-D961-4D26-BC91-B33221180C51}"/>
    <cellStyle name="Comma [0] 2 13 3" xfId="9504" xr:uid="{FA82D618-5BE4-4B0B-B56D-F32A5916ACE4}"/>
    <cellStyle name="Comma [0] 2 13 3 2" xfId="31774" xr:uid="{403C4E73-A2B0-4B30-926B-F1A5D3850406}"/>
    <cellStyle name="Comma [0] 2 13 3 3" xfId="21498" xr:uid="{4D831ADB-4C97-498C-86F4-65A3ECC873EF}"/>
    <cellStyle name="Comma [0] 2 13 4" xfId="25850" xr:uid="{12FF442E-D03B-417D-BFB8-D9BF5F9CC60F}"/>
    <cellStyle name="Comma [0] 2 13 5" xfId="15550" xr:uid="{E784C33A-8FF0-4F5A-B3EC-B255E7ED4337}"/>
    <cellStyle name="Comma [0] 2 14" xfId="2909" xr:uid="{27041A1D-7C9F-498E-8D0F-3FF4AD85E83F}"/>
    <cellStyle name="Comma [0] 2 14 2" xfId="6201" xr:uid="{070DC6D7-B8BD-4716-81B3-BE4EBD7A6FCE}"/>
    <cellStyle name="Comma [0] 2 14 2 2" xfId="28702" xr:uid="{2A3B4DB8-B48B-4414-9FBB-B215BCABE127}"/>
    <cellStyle name="Comma [0] 2 14 2 3" xfId="18408" xr:uid="{2610D4ED-87E7-4D43-BB97-0C447AE19971}"/>
    <cellStyle name="Comma [0] 2 14 3" xfId="9392" xr:uid="{5EF36639-29B8-4F13-BE9C-A888582C3219}"/>
    <cellStyle name="Comma [0] 2 14 3 2" xfId="31662" xr:uid="{C698DF87-ED8A-4406-BBEA-96325F755E52}"/>
    <cellStyle name="Comma [0] 2 14 3 3" xfId="21386" xr:uid="{22E6ABC4-CA41-421C-901B-8FA6B702770F}"/>
    <cellStyle name="Comma [0] 2 14 4" xfId="25738" xr:uid="{B329A982-E68C-4626-8ED4-E69813C1AA6C}"/>
    <cellStyle name="Comma [0] 2 14 5" xfId="15438" xr:uid="{A20AA0CD-5D01-405B-BF63-A31E175B65B1}"/>
    <cellStyle name="Comma [0] 2 15" xfId="2828" xr:uid="{268126B4-E7F3-4F12-B603-4BD8D840BE11}"/>
    <cellStyle name="Comma [0] 2 15 2" xfId="6114" xr:uid="{72A629C4-3417-488C-A642-27B78E71DF57}"/>
    <cellStyle name="Comma [0] 2 15 2 2" xfId="28615" xr:uid="{9922BA2C-076C-43A5-9A28-A55EC9024F20}"/>
    <cellStyle name="Comma [0] 2 15 2 3" xfId="18321" xr:uid="{748CF316-AA5F-4654-A493-C64DD2B1AC33}"/>
    <cellStyle name="Comma [0] 2 15 3" xfId="9305" xr:uid="{656DC95B-A7DF-4388-A91A-3BC2921D89D8}"/>
    <cellStyle name="Comma [0] 2 15 3 2" xfId="31575" xr:uid="{7CBD34E9-C7E0-4CD1-AF36-B996205B0D4B}"/>
    <cellStyle name="Comma [0] 2 15 3 3" xfId="21299" xr:uid="{A81D2A14-A138-48E3-A0A4-2A201E1A07CF}"/>
    <cellStyle name="Comma [0] 2 15 4" xfId="25651" xr:uid="{B0589541-2DE0-4809-9C30-F12771DE2A25}"/>
    <cellStyle name="Comma [0] 2 15 5" xfId="15351" xr:uid="{9EFFBAFB-5D37-418F-9ADA-C8D2B83EED15}"/>
    <cellStyle name="Comma [0] 2 16" xfId="2730" xr:uid="{C15EA5D6-9C84-4D80-A054-25971E326914}"/>
    <cellStyle name="Comma [0] 2 16 2" xfId="6015" xr:uid="{59FE200A-275C-4231-B571-4B2B4270B50A}"/>
    <cellStyle name="Comma [0] 2 16 2 2" xfId="28516" xr:uid="{FCFD7740-F004-454E-BC61-2DD0FD717FE1}"/>
    <cellStyle name="Comma [0] 2 16 2 3" xfId="18222" xr:uid="{3F717868-48CB-431B-A5A9-FBAF88AA71FB}"/>
    <cellStyle name="Comma [0] 2 16 3" xfId="9206" xr:uid="{A95F3806-0620-4C54-B826-1C9C758D9646}"/>
    <cellStyle name="Comma [0] 2 16 3 2" xfId="31476" xr:uid="{FBF6DCED-C408-41EF-9AC6-9A30376FF591}"/>
    <cellStyle name="Comma [0] 2 16 3 3" xfId="21200" xr:uid="{4219A472-FBC4-4033-B33B-9C8C88C607D2}"/>
    <cellStyle name="Comma [0] 2 16 4" xfId="25552" xr:uid="{E66C9518-9A3C-45AB-A2BD-69F6DCB5877A}"/>
    <cellStyle name="Comma [0] 2 16 5" xfId="15252" xr:uid="{F95F7EE7-7AD3-4873-864F-5E392088919F}"/>
    <cellStyle name="Comma [0] 2 17" xfId="2635" xr:uid="{7A7BC725-1C3C-496F-A0DB-F2BEC73BDF4D}"/>
    <cellStyle name="Comma [0] 2 17 2" xfId="5948" xr:uid="{9FCF9C0F-1773-4803-9247-5BD245E14682}"/>
    <cellStyle name="Comma [0] 2 17 2 2" xfId="28456" xr:uid="{A2E4EBB3-CADF-440D-AECC-D1C94CA661EC}"/>
    <cellStyle name="Comma [0] 2 17 2 3" xfId="18162" xr:uid="{0978E543-450A-42ED-8439-4A92891473D9}"/>
    <cellStyle name="Comma [0] 2 17 3" xfId="9146" xr:uid="{0B58AF8A-55C5-4DF1-BAA6-F74FA6FF2271}"/>
    <cellStyle name="Comma [0] 2 17 3 2" xfId="31416" xr:uid="{57E30FFA-978F-4B01-A9BD-74D9528C04D0}"/>
    <cellStyle name="Comma [0] 2 17 3 3" xfId="21140" xr:uid="{4D4DB8A4-7B28-4AB3-AB9C-0433BB68D9A5}"/>
    <cellStyle name="Comma [0] 2 17 4" xfId="25492" xr:uid="{E6BD00D4-7A3A-4AEF-BE78-BDE799F82083}"/>
    <cellStyle name="Comma [0] 2 17 5" xfId="15192" xr:uid="{5580AEBD-D3FD-49D6-B171-1E4174F40D42}"/>
    <cellStyle name="Comma [0] 2 18" xfId="2618" xr:uid="{E3CAC0BB-8CEB-44F2-B5DC-9587CCAE61C2}"/>
    <cellStyle name="Comma [0] 2 18 2" xfId="5932" xr:uid="{CEABA524-4F9A-44A9-826B-176AB1C1763E}"/>
    <cellStyle name="Comma [0] 2 18 2 2" xfId="28440" xr:uid="{02A4985B-3B24-4F75-886D-001B4BEEC268}"/>
    <cellStyle name="Comma [0] 2 18 2 3" xfId="18146" xr:uid="{C8C0620E-1BD5-4A97-97F2-E839ACF5FE22}"/>
    <cellStyle name="Comma [0] 2 18 3" xfId="9130" xr:uid="{F7C57389-10D4-4AB1-91A2-E8FE65E3B045}"/>
    <cellStyle name="Comma [0] 2 18 3 2" xfId="31400" xr:uid="{36BA3663-F1FC-49E7-BE53-18951A48E5AD}"/>
    <cellStyle name="Comma [0] 2 18 3 3" xfId="21124" xr:uid="{E4A3DEC6-3920-4ECB-8268-6A77B787BCA1}"/>
    <cellStyle name="Comma [0] 2 18 4" xfId="25476" xr:uid="{65F3CF39-6860-40D7-81BF-93C403E3C0E6}"/>
    <cellStyle name="Comma [0] 2 18 5" xfId="15176" xr:uid="{F582AB7F-99A1-4318-B327-40C4DDA883B6}"/>
    <cellStyle name="Comma [0] 2 19" xfId="2601" xr:uid="{E1025C2F-1C92-435C-8A31-C4F64E853A57}"/>
    <cellStyle name="Comma [0] 2 19 2" xfId="5915" xr:uid="{F21FC8F3-7BDB-46B0-ABA5-4DB8E0E78FAB}"/>
    <cellStyle name="Comma [0] 2 19 2 2" xfId="28423" xr:uid="{608A5270-C521-4E1E-8D98-76D1F8F75030}"/>
    <cellStyle name="Comma [0] 2 19 2 3" xfId="18129" xr:uid="{37E00717-F982-41E2-BF6B-EFBD6456BDE4}"/>
    <cellStyle name="Comma [0] 2 19 3" xfId="9113" xr:uid="{C370955B-C13D-4F5F-B7C7-57948F4EAE36}"/>
    <cellStyle name="Comma [0] 2 19 3 2" xfId="31383" xr:uid="{ACC36375-E234-4FAB-8614-2540AF406412}"/>
    <cellStyle name="Comma [0] 2 19 3 3" xfId="21107" xr:uid="{7EA20714-BF68-4570-BE45-99012EAA2966}"/>
    <cellStyle name="Comma [0] 2 19 4" xfId="25459" xr:uid="{F865B6B9-6EE5-4F1C-921B-61295E85DC5C}"/>
    <cellStyle name="Comma [0] 2 19 5" xfId="15159" xr:uid="{EB91938A-40C7-466D-9EB2-42C97AF8B580}"/>
    <cellStyle name="Comma [0] 2 2" xfId="169" xr:uid="{D67D7449-4A57-410E-A6EE-AD24727DB7AF}"/>
    <cellStyle name="Comma [0] 2 2 10" xfId="4101" xr:uid="{B44DA7D9-ABA2-424D-9CEC-8B22302518ED}"/>
    <cellStyle name="Comma [0] 2 2 10 2" xfId="7276" xr:uid="{FED10169-E88A-43E4-81DE-4ABB8C84C5C9}"/>
    <cellStyle name="Comma [0] 2 2 10 2 2" xfId="29747" xr:uid="{488B69A9-23E0-4BA6-8464-054A3D89850C}"/>
    <cellStyle name="Comma [0] 2 2 10 2 3" xfId="19457" xr:uid="{7D007962-1790-4A9E-B3F7-26BEC14E379C}"/>
    <cellStyle name="Comma [0] 2 2 10 3" xfId="10441" xr:uid="{C4FDCD21-44C7-44A2-A16C-A26BF5165FB9}"/>
    <cellStyle name="Comma [0] 2 2 10 3 3" xfId="22436" xr:uid="{61024065-5765-4BCC-9C60-2D36B75CFDF2}"/>
    <cellStyle name="Comma [0] 2 2 10 4" xfId="26787" xr:uid="{F6A63331-032B-4C08-8BB8-3DA1E947D39A}"/>
    <cellStyle name="Comma [0] 2 2 10 5" xfId="16488" xr:uid="{87188EDE-A322-40AE-B2BE-5A038A777EB0}"/>
    <cellStyle name="Comma [0] 2 2 11" xfId="3223" xr:uid="{AC01B3B6-1DF4-4DCE-9B4D-437F107F9DB8}"/>
    <cellStyle name="Comma [0] 2 2 11 2" xfId="6578" xr:uid="{102586E3-5594-4597-858F-0B9B6C8C25AE}"/>
    <cellStyle name="Comma [0] 2 2 11 2 2" xfId="29078" xr:uid="{10236AEE-DEBD-4324-BE13-72491A95A17A}"/>
    <cellStyle name="Comma [0] 2 2 11 2 3" xfId="18785" xr:uid="{7C6EF0C8-775B-46B7-B6AA-A7E54CAC30D4}"/>
    <cellStyle name="Comma [0] 2 2 11 3" xfId="9769" xr:uid="{CAD40233-65EB-497E-AC04-F5979630A3A3}"/>
    <cellStyle name="Comma [0] 2 2 11 3 2" xfId="32039" xr:uid="{E7E5651A-5989-4887-BA59-647C69E6671F}"/>
    <cellStyle name="Comma [0] 2 2 11 3 3" xfId="21763" xr:uid="{C40B66DD-54E2-40CA-859E-4AC0903B8747}"/>
    <cellStyle name="Comma [0] 2 2 11 4" xfId="26115" xr:uid="{B2DE3CCF-0049-4BF5-B223-EFE8829DF713}"/>
    <cellStyle name="Comma [0] 2 2 11 5" xfId="15815" xr:uid="{0B4A509E-F45D-49E0-8EA6-812DAF86E356}"/>
    <cellStyle name="Comma [0] 2 2 12" xfId="3038" xr:uid="{8A0700E2-CCF8-454B-AC11-BB1250B514A1}"/>
    <cellStyle name="Comma [0] 2 2 12 2" xfId="6327" xr:uid="{E25C31D6-7552-403F-9E63-3C7FC97C4B7F}"/>
    <cellStyle name="Comma [0] 2 2 12 2 2" xfId="28828" xr:uid="{B506ED38-D8F4-444F-A0F8-8D34FEB86064}"/>
    <cellStyle name="Comma [0] 2 2 12 2 3" xfId="18534" xr:uid="{B94E5420-B97F-40E0-95EE-277421435A5F}"/>
    <cellStyle name="Comma [0] 2 2 12 3" xfId="9518" xr:uid="{16642F72-CC09-4818-88D3-18B87897CE72}"/>
    <cellStyle name="Comma [0] 2 2 12 3 2" xfId="31788" xr:uid="{4348ACA8-F682-484B-9FCF-507DA792FB8A}"/>
    <cellStyle name="Comma [0] 2 2 12 3 3" xfId="21512" xr:uid="{57A04541-A96B-49F8-B06A-ACB6A8D9EC75}"/>
    <cellStyle name="Comma [0] 2 2 12 4" xfId="25864" xr:uid="{FE5C2032-F76F-4D5D-A349-8BF9C4252D5A}"/>
    <cellStyle name="Comma [0] 2 2 12 5" xfId="15564" xr:uid="{7BC5D6BE-83BD-4F47-B2BD-05AB84524D46}"/>
    <cellStyle name="Comma [0] 2 2 13" xfId="2924" xr:uid="{00843FE2-BB45-4896-812C-337F5ED32615}"/>
    <cellStyle name="Comma [0] 2 2 13 2" xfId="6216" xr:uid="{BD43DCD8-47B9-4D96-9039-A4E808BE1E0C}"/>
    <cellStyle name="Comma [0] 2 2 13 2 2" xfId="28717" xr:uid="{95FD5C1F-BA4D-4CE5-A89B-7E96C20EFF42}"/>
    <cellStyle name="Comma [0] 2 2 13 2 3" xfId="18423" xr:uid="{C28863A7-EBF2-4058-B01D-F8B814AF444A}"/>
    <cellStyle name="Comma [0] 2 2 13 3" xfId="9407" xr:uid="{81A31935-7FE0-492C-8D1B-EF05A9EDE26A}"/>
    <cellStyle name="Comma [0] 2 2 13 3 2" xfId="31677" xr:uid="{A4CA8193-1176-4B6B-82E8-E84C730371D0}"/>
    <cellStyle name="Comma [0] 2 2 13 3 3" xfId="21401" xr:uid="{BE77C212-A536-4152-9210-F8F0E74D8962}"/>
    <cellStyle name="Comma [0] 2 2 13 4" xfId="25753" xr:uid="{CE3757FB-582B-428B-81A3-53AC241679DE}"/>
    <cellStyle name="Comma [0] 2 2 13 5" xfId="15453" xr:uid="{9231CA72-10CC-4E67-9D70-5E72012DEFC7}"/>
    <cellStyle name="Comma [0] 2 2 14" xfId="2843" xr:uid="{0FEF2F52-FCB5-4F4E-A32F-9D51DFECEB58}"/>
    <cellStyle name="Comma [0] 2 2 14 2" xfId="6129" xr:uid="{FA718C36-2C18-46CE-971A-62D0746AF870}"/>
    <cellStyle name="Comma [0] 2 2 14 2 2" xfId="28630" xr:uid="{9F74F4EF-192F-40A5-B8ED-26A864DBDE3C}"/>
    <cellStyle name="Comma [0] 2 2 14 2 3" xfId="18336" xr:uid="{377E87E8-B2B6-4BE5-BBDA-0ECB1AF16B08}"/>
    <cellStyle name="Comma [0] 2 2 14 3" xfId="9320" xr:uid="{D0D2024C-F9A7-4843-BB7A-F5D0C6D74B06}"/>
    <cellStyle name="Comma [0] 2 2 14 3 2" xfId="31590" xr:uid="{700E58D4-DC6D-4272-BF31-D0FEC63D52C0}"/>
    <cellStyle name="Comma [0] 2 2 14 3 3" xfId="21314" xr:uid="{D40968A5-E999-4DC8-B266-6940E6879BBF}"/>
    <cellStyle name="Comma [0] 2 2 14 4" xfId="25666" xr:uid="{B1BF4842-20FD-4638-856C-6B4D4ABF6AFE}"/>
    <cellStyle name="Comma [0] 2 2 14 5" xfId="15366" xr:uid="{02CB6C99-101A-4B0A-9F3C-3483B4EE6DA8}"/>
    <cellStyle name="Comma [0] 2 2 15" xfId="2745" xr:uid="{A2E2EEFD-7BE8-45F1-9CAE-C21E054DC174}"/>
    <cellStyle name="Comma [0] 2 2 15 2" xfId="6030" xr:uid="{3AA0CF67-56C3-46B6-AF89-D7932241F267}"/>
    <cellStyle name="Comma [0] 2 2 15 2 2" xfId="28531" xr:uid="{10A3482A-1BEF-4FB7-B43D-CA9E9AB51280}"/>
    <cellStyle name="Comma [0] 2 2 15 2 3" xfId="18237" xr:uid="{38C249BB-55AB-4E0E-828C-AB39D19FA388}"/>
    <cellStyle name="Comma [0] 2 2 15 3" xfId="9221" xr:uid="{AC807790-7732-4816-8EC5-F20D4093FA41}"/>
    <cellStyle name="Comma [0] 2 2 15 3 2" xfId="31491" xr:uid="{5D644629-584A-41EE-9263-45C35AD9C54F}"/>
    <cellStyle name="Comma [0] 2 2 15 3 3" xfId="21215" xr:uid="{24E5AB4D-E4C3-4B15-A388-C24E91CF8DF3}"/>
    <cellStyle name="Comma [0] 2 2 15 4" xfId="25567" xr:uid="{B45BDCD5-E5F4-4251-823F-DC7802C0A62F}"/>
    <cellStyle name="Comma [0] 2 2 15 5" xfId="15267" xr:uid="{159C9793-41BC-477E-BEEF-5C771A432D4F}"/>
    <cellStyle name="Comma [0] 2 2 16" xfId="2274" xr:uid="{0F34C2F3-CED3-44F7-AAB7-67C119E5128D}"/>
    <cellStyle name="Comma [0] 2 2 16 2" xfId="5621" xr:uid="{28BAE8DE-C76F-4FBB-9428-FB272B3286CF}"/>
    <cellStyle name="Comma [0] 2 2 16 2 2" xfId="28137" xr:uid="{ADC0FEBC-DD94-4B7B-9686-AC465F41425B}"/>
    <cellStyle name="Comma [0] 2 2 16 2 3" xfId="17843" xr:uid="{30047716-07D3-41C3-95D8-27B2B44CAEA3}"/>
    <cellStyle name="Comma [0] 2 2 16 3" xfId="8827" xr:uid="{B085C96A-AF53-49CA-A617-06488AF25209}"/>
    <cellStyle name="Comma [0] 2 2 16 3 2" xfId="31097" xr:uid="{4B43BAB2-5C6A-4275-8242-01C27F1A211D}"/>
    <cellStyle name="Comma [0] 2 2 16 3 3" xfId="20821" xr:uid="{6AF302CF-19F4-4B6A-ACAA-8DF09476975C}"/>
    <cellStyle name="Comma [0] 2 2 16 4" xfId="25173" xr:uid="{E1544682-D6A1-4F14-9A2E-D74C9ABC75CE}"/>
    <cellStyle name="Comma [0] 2 2 16 5" xfId="14873" xr:uid="{A61F599C-B9C5-4EBA-9E4F-57C8EEDA7CE5}"/>
    <cellStyle name="Comma [0] 2 2 17" xfId="5555" xr:uid="{547FAA7A-9C97-4975-9832-258239BD5AFE}"/>
    <cellStyle name="Comma [0] 2 2 17 2" xfId="27844" xr:uid="{42327205-58A0-4E10-A482-DB27BE2A50CF}"/>
    <cellStyle name="Comma [0] 2 2 17 3" xfId="17546" xr:uid="{78D9597C-080D-4320-91D8-52B94A5E064F}"/>
    <cellStyle name="Comma [0] 2 2 18" xfId="8768" xr:uid="{9355A0C3-83B3-4C32-9D84-A5D0AC262F5A}"/>
    <cellStyle name="Comma [0] 2 2 18 2" xfId="30800" xr:uid="{741D149B-FC50-40E8-A881-1E3A3C026BEE}"/>
    <cellStyle name="Comma [0] 2 2 18 3" xfId="20522" xr:uid="{F702A222-7FA0-4293-A59B-0F7494F7FAF9}"/>
    <cellStyle name="Comma [0] 2 2 19" xfId="12345" xr:uid="{2B2F7A43-A7DE-4760-8D00-42A28A8F3A19}"/>
    <cellStyle name="Comma [0] 2 2 19 3" xfId="23490" xr:uid="{AEADC582-FB74-4AC4-B1D8-6BA1AF4B5070}"/>
    <cellStyle name="Comma [0] 2 2 2" xfId="517" xr:uid="{F7A81DD9-BE17-44CD-AA7C-2F4D27564D24}"/>
    <cellStyle name="Comma [0] 2 2 2 10" xfId="9682" xr:uid="{927CED0C-3061-4CBA-94A6-246C5E50FB46}"/>
    <cellStyle name="Comma [0] 2 2 2 10 2" xfId="31952" xr:uid="{A72D0D3F-6E79-40A5-A810-7C49681C1714}"/>
    <cellStyle name="Comma [0] 2 2 2 10 3" xfId="21676" xr:uid="{49ACD629-CE07-41E7-B034-70AD1E80DB28}"/>
    <cellStyle name="Comma [0] 2 2 2 11" xfId="12802" xr:uid="{94A2AA68-4F00-426F-86CE-5188CAF6EA39}"/>
    <cellStyle name="Comma [0] 2 2 2 11 3" xfId="23672" xr:uid="{FF3840B5-8D4B-4074-8D10-8FC61F925FB7}"/>
    <cellStyle name="Comma [0] 2 2 2 12" xfId="14429" xr:uid="{931E2E87-6B28-444F-8C78-2DA0FE72CF9C}"/>
    <cellStyle name="Comma [0] 2 2 2 12 2" xfId="26028" xr:uid="{66C6D354-F308-4A27-929D-1896359B1BBE}"/>
    <cellStyle name="Comma [0] 2 2 2 13" xfId="15728" xr:uid="{61500977-F38F-4B45-A863-11BD30F230F5}"/>
    <cellStyle name="Comma [0] 2 2 2 14" xfId="33075" xr:uid="{F761394F-06CF-4807-92E0-F75C495050D9}"/>
    <cellStyle name="Comma [0] 2 2 2 15" xfId="1374" xr:uid="{BE147BFC-67D9-45C0-B712-70D196BA3D88}"/>
    <cellStyle name="Comma [0] 2 2 2 2" xfId="570" xr:uid="{932FE407-1DC1-470E-8EA4-F7EA0D1DED3F}"/>
    <cellStyle name="Comma [0] 2 2 2 2 10" xfId="1441" xr:uid="{9A76B166-21DE-4E2A-BFD0-ED28ECEF77E2}"/>
    <cellStyle name="Comma [0] 2 2 2 2 2" xfId="1114" xr:uid="{F1884CAE-A902-4902-99BD-F8FE456364A9}"/>
    <cellStyle name="Comma [0] 2 2 2 2 2 2" xfId="8275" xr:uid="{339E498E-6A34-4A0F-B116-205A8838FD2A}"/>
    <cellStyle name="Comma [0] 2 2 2 2 2 2 2" xfId="30686" xr:uid="{F16A6876-792F-43E8-8A8B-62B3616E6FF1}"/>
    <cellStyle name="Comma [0] 2 2 2 2 2 2 3" xfId="20398" xr:uid="{A21768E9-8104-464F-9CE0-0E298F6F76BA}"/>
    <cellStyle name="Comma [0] 2 2 2 2 2 3" xfId="11379" xr:uid="{2A8ADCA3-EF1D-4CE4-AB03-1CFD0DFC3976}"/>
    <cellStyle name="Comma [0] 2 2 2 2 2 3 3" xfId="23378" xr:uid="{D9F93801-DAA0-4430-A5C6-E66D07B9958A}"/>
    <cellStyle name="Comma [0] 2 2 2 2 2 4" xfId="13615" xr:uid="{09F55529-2622-4E2C-97BC-4CE7DD78DB54}"/>
    <cellStyle name="Comma [0] 2 2 2 2 2 4 3" xfId="24252" xr:uid="{C2523827-7935-4026-9F81-3F7E029E9FDA}"/>
    <cellStyle name="Comma [0] 2 2 2 2 2 5" xfId="27724" xr:uid="{6E655744-3D5C-4DB5-BAE1-07F7746E5DD8}"/>
    <cellStyle name="Comma [0] 2 2 2 2 2 6" xfId="17430" xr:uid="{DB371588-3E9B-420B-87B4-04804893C2C3}"/>
    <cellStyle name="Comma [0] 2 2 2 2 2 8" xfId="5072" xr:uid="{FBC17500-657C-401F-9B21-5937D40C9525}"/>
    <cellStyle name="Comma [0] 2 2 2 2 3" xfId="7189" xr:uid="{F2776BF2-5ED7-409C-A4A1-CB7906273C4D}"/>
    <cellStyle name="Comma [0] 2 2 2 2 3 2" xfId="29661" xr:uid="{60E5DCF8-7F66-4DAD-A8E5-33F67C0686FF}"/>
    <cellStyle name="Comma [0] 2 2 2 2 3 3" xfId="19370" xr:uid="{65B9FE14-A65E-425C-8FEF-B7B1B8D769DD}"/>
    <cellStyle name="Comma [0] 2 2 2 2 4" xfId="10354" xr:uid="{CC69D0FD-0011-486D-8304-67A0995522BF}"/>
    <cellStyle name="Comma [0] 2 2 2 2 4 2" xfId="32623" xr:uid="{4E8E5265-24EF-496C-99A4-F64338D0F0BA}"/>
    <cellStyle name="Comma [0] 2 2 2 2 4 3" xfId="22349" xr:uid="{E82A9577-D049-4FD6-BE72-D78B7CB9BB2D}"/>
    <cellStyle name="Comma [0] 2 2 2 2 5" xfId="13011" xr:uid="{C42B63E1-457D-4A06-8125-27762EFFC4E1}"/>
    <cellStyle name="Comma [0] 2 2 2 2 5 3" xfId="23835" xr:uid="{E93650A6-8EBD-427F-9B72-246329D8417B}"/>
    <cellStyle name="Comma [0] 2 2 2 2 6" xfId="14496" xr:uid="{0B1DE465-25D8-49E1-BDB3-CC113C458F91}"/>
    <cellStyle name="Comma [0] 2 2 2 2 6 2" xfId="26700" xr:uid="{B9824D28-D48D-43BF-8047-553F04B47EAB}"/>
    <cellStyle name="Comma [0] 2 2 2 2 7" xfId="16401" xr:uid="{7E7EF9BB-A592-4038-9F92-53407E2836E4}"/>
    <cellStyle name="Comma [0] 2 2 2 3" xfId="1047" xr:uid="{887DF726-00D0-4ED3-B0FE-2D276BEA4C27}"/>
    <cellStyle name="Comma [0] 2 2 2 3 2" xfId="4856" xr:uid="{5B2DEE87-6DBF-4020-A097-0D5097598E2D}"/>
    <cellStyle name="Comma [0] 2 2 2 3 2 2" xfId="8043" xr:uid="{EFE71688-3D30-4D42-9224-A4B926154F73}"/>
    <cellStyle name="Comma [0] 2 2 2 3 2 2 2" xfId="30474" xr:uid="{23612F51-2922-4755-9018-350EED291995}"/>
    <cellStyle name="Comma [0] 2 2 2 3 2 2 3" xfId="20184" xr:uid="{3EAAE804-F042-4965-A046-351748C033A5}"/>
    <cellStyle name="Comma [0] 2 2 2 3 2 3" xfId="11166" xr:uid="{73C6D013-4F2B-42E9-B19B-6D7E68895D82}"/>
    <cellStyle name="Comma [0] 2 2 2 3 2 3 3" xfId="23164" xr:uid="{B99B68CB-CEA7-45AC-B0E8-A9FD6CD49DFE}"/>
    <cellStyle name="Comma [0] 2 2 2 3 2 4" xfId="27515" xr:uid="{3E846289-DB6E-44C9-AB60-D0E4B84DD121}"/>
    <cellStyle name="Comma [0] 2 2 2 3 2 5" xfId="17216" xr:uid="{32549D81-A781-4166-BF25-56752276A9B7}"/>
    <cellStyle name="Comma [0] 2 2 2 3 3" xfId="7030" xr:uid="{3E6D412A-CBA8-4665-A621-10A3BB20DD06}"/>
    <cellStyle name="Comma [0] 2 2 2 3 3 2" xfId="29501" xr:uid="{4E2D83AB-FB4E-4B5B-B16E-BFF696AAC113}"/>
    <cellStyle name="Comma [0] 2 2 2 3 3 3" xfId="19208" xr:uid="{2259F005-D41A-4AE0-A623-71D4E8E91089}"/>
    <cellStyle name="Comma [0] 2 2 2 3 4" xfId="10192" xr:uid="{31B20520-0120-42C6-AB8A-5905D7A39BE2}"/>
    <cellStyle name="Comma [0] 2 2 2 3 4 2" xfId="32462" xr:uid="{4BFBB297-716A-4CF3-8627-0A7BB2A83A85}"/>
    <cellStyle name="Comma [0] 2 2 2 3 4 3" xfId="22187" xr:uid="{313C6EAD-504B-4027-8867-D73C536A251B}"/>
    <cellStyle name="Comma [0] 2 2 2 3 5" xfId="13454" xr:uid="{830C4463-05F4-4984-912D-D716E508EA64}"/>
    <cellStyle name="Comma [0] 2 2 2 3 5 3" xfId="24091" xr:uid="{7430B350-E955-456D-8CB6-DE99AC49B7DF}"/>
    <cellStyle name="Comma [0] 2 2 2 3 6" xfId="26538" xr:uid="{3B326779-27F1-4257-AB9D-D892F807441F}"/>
    <cellStyle name="Comma [0] 2 2 2 3 7" xfId="16239" xr:uid="{DFA971E7-DE87-4DF4-B464-F91140F8E392}"/>
    <cellStyle name="Comma [0] 2 2 2 3 9" xfId="3860" xr:uid="{B8591495-C381-4514-A293-B7D560F83240}"/>
    <cellStyle name="Comma [0] 2 2 2 4" xfId="4738" xr:uid="{A806ECDE-A16F-4D8B-977B-371DE8A52840}"/>
    <cellStyle name="Comma [0] 2 2 2 4 2" xfId="7914" xr:uid="{664E4C20-642A-4174-A9F5-D432BA653F55}"/>
    <cellStyle name="Comma [0] 2 2 2 4 2 2" xfId="30342" xr:uid="{F01E8381-A96C-431E-8411-DC4632A24636}"/>
    <cellStyle name="Comma [0] 2 2 2 4 2 3" xfId="20053" xr:uid="{EC1F698C-D39A-421D-9E5B-FF2010BC891A}"/>
    <cellStyle name="Comma [0] 2 2 2 4 3" xfId="11037" xr:uid="{EAB4DAC3-E2D8-4542-9F06-6D8F1EFADA11}"/>
    <cellStyle name="Comma [0] 2 2 2 4 3 3" xfId="23032" xr:uid="{8DF9B61C-77AD-4486-B396-E015A3B76F15}"/>
    <cellStyle name="Comma [0] 2 2 2 4 4" xfId="13713" xr:uid="{51DED5B0-9243-4A52-ADAC-85C80FBCFC8F}"/>
    <cellStyle name="Comma [0] 2 2 2 4 4 3" xfId="24351" xr:uid="{71C40638-C55F-4DB3-A9E4-9A38EE51A6C3}"/>
    <cellStyle name="Comma [0] 2 2 2 4 5" xfId="27383" xr:uid="{650EED52-DF33-4F7C-964A-1F7D0F90AB2D}"/>
    <cellStyle name="Comma [0] 2 2 2 4 6" xfId="17084" xr:uid="{DEE18E02-AF62-4885-859B-0485ED023D33}"/>
    <cellStyle name="Comma [0] 2 2 2 5" xfId="4536" xr:uid="{6604D1D9-D9C1-409B-ADBD-5F8F3D75FA76}"/>
    <cellStyle name="Comma [0] 2 2 2 5 2" xfId="7712" xr:uid="{DF155995-8AC9-4D78-8C89-DE7073C4E93F}"/>
    <cellStyle name="Comma [0] 2 2 2 5 2 2" xfId="30141" xr:uid="{130D5045-64AB-4B15-BA14-0287AE429E6F}"/>
    <cellStyle name="Comma [0] 2 2 2 5 2 3" xfId="19851" xr:uid="{EAE0571E-11A1-4E83-83F3-27733D45B312}"/>
    <cellStyle name="Comma [0] 2 2 2 5 3" xfId="10835" xr:uid="{751D3CFB-530C-4D3D-A6DF-A58FA821D420}"/>
    <cellStyle name="Comma [0] 2 2 2 5 3 3" xfId="22830" xr:uid="{C10A49A0-8130-4B1C-9193-2B1FBE443093}"/>
    <cellStyle name="Comma [0] 2 2 2 5 4" xfId="13776" xr:uid="{BB5F09FC-D57F-4880-989E-835930E1806C}"/>
    <cellStyle name="Comma [0] 2 2 2 5 4 3" xfId="24415" xr:uid="{A1E3DEA3-1E53-44B5-A37C-49F8FAF57FF0}"/>
    <cellStyle name="Comma [0] 2 2 2 5 5" xfId="27181" xr:uid="{C30B6746-23E1-4D06-9459-4A56E4BCE81A}"/>
    <cellStyle name="Comma [0] 2 2 2 5 6" xfId="16882" xr:uid="{3389586E-E26D-42E0-B791-C4775F9A151A}"/>
    <cellStyle name="Comma [0] 2 2 2 6" xfId="4338" xr:uid="{26564D85-3DE9-4248-9F23-8136D9174EBF}"/>
    <cellStyle name="Comma [0] 2 2 2 6 2" xfId="7513" xr:uid="{893F71F1-9DEB-4C74-AA4E-072771993B13}"/>
    <cellStyle name="Comma [0] 2 2 2 6 2 2" xfId="29949" xr:uid="{7571996E-61BC-48BB-A3CA-0AA7C87892BE}"/>
    <cellStyle name="Comma [0] 2 2 2 6 2 3" xfId="19659" xr:uid="{FA291214-A0C7-4A28-83E6-203A2EC62DBB}"/>
    <cellStyle name="Comma [0] 2 2 2 6 3" xfId="10643" xr:uid="{82B5582E-B088-4EC7-9751-C2144A5D309E}"/>
    <cellStyle name="Comma [0] 2 2 2 6 3 3" xfId="22638" xr:uid="{70F527DD-0080-4724-84D8-EE615ADAEFF3}"/>
    <cellStyle name="Comma [0] 2 2 2 6 4" xfId="14206" xr:uid="{35AF0BDA-6B95-465F-9227-B562B04E9997}"/>
    <cellStyle name="Comma [0] 2 2 2 6 4 3" xfId="24842" xr:uid="{2A9558E6-FFAA-477C-8219-4B8DB422A665}"/>
    <cellStyle name="Comma [0] 2 2 2 6 5" xfId="26989" xr:uid="{7E335920-1719-4625-83DC-4F1AB0206E71}"/>
    <cellStyle name="Comma [0] 2 2 2 6 6" xfId="16690" xr:uid="{345B5DFC-17B9-4D3C-BE95-FCFC5EF72368}"/>
    <cellStyle name="Comma [0] 2 2 2 7" xfId="4157" xr:uid="{FBF174C5-3BAE-468C-8C6B-A130DDA1F52B}"/>
    <cellStyle name="Comma [0] 2 2 2 7 2" xfId="7332" xr:uid="{4450FA9F-89BE-4F39-9EF7-E2FB5AE5F534}"/>
    <cellStyle name="Comma [0] 2 2 2 7 2 2" xfId="29796" xr:uid="{6FF12112-231F-40F0-B785-FD73778F15B4}"/>
    <cellStyle name="Comma [0] 2 2 2 7 2 3" xfId="19506" xr:uid="{64E16B73-CFA0-48DD-8756-1BA098FE6185}"/>
    <cellStyle name="Comma [0] 2 2 2 7 3" xfId="10490" xr:uid="{8E3EE636-9790-4529-A89A-BD3375F9DC9B}"/>
    <cellStyle name="Comma [0] 2 2 2 7 3 3" xfId="22485" xr:uid="{75C1F64D-4E23-4D41-B705-751CB799AB75}"/>
    <cellStyle name="Comma [0] 2 2 2 7 4" xfId="26836" xr:uid="{FC54A64C-2D6D-4640-8D67-E6AE72D0CC94}"/>
    <cellStyle name="Comma [0] 2 2 2 7 5" xfId="16537" xr:uid="{5AD99CD0-038D-4AEA-804B-5F5AEB42ED54}"/>
    <cellStyle name="Comma [0] 2 2 2 8" xfId="3387" xr:uid="{E149DBE4-FBA7-4568-8AD3-A1935342A2A3}"/>
    <cellStyle name="Comma [0] 2 2 2 8 2" xfId="6744" xr:uid="{D9833249-C83C-4D2C-A69A-2E130B71A67B}"/>
    <cellStyle name="Comma [0] 2 2 2 8 2 2" xfId="29244" xr:uid="{10C2D8D8-7AB8-4BC6-89C8-42A20D583CEC}"/>
    <cellStyle name="Comma [0] 2 2 2 8 2 3" xfId="18951" xr:uid="{D09765CF-9131-41A7-B90F-FA5560A19A14}"/>
    <cellStyle name="Comma [0] 2 2 2 8 3" xfId="9935" xr:uid="{698BF17B-A843-4E30-8BC1-CC621770A651}"/>
    <cellStyle name="Comma [0] 2 2 2 8 3 2" xfId="32205" xr:uid="{EEF755EC-EFC6-4D8E-BF3C-0970CCCACC7F}"/>
    <cellStyle name="Comma [0] 2 2 2 8 3 3" xfId="21929" xr:uid="{05384CF6-F2B4-486B-B944-C772E06B45DB}"/>
    <cellStyle name="Comma [0] 2 2 2 8 4" xfId="26280" xr:uid="{68FE085E-C78A-4E56-ABF9-4932381BAEF4}"/>
    <cellStyle name="Comma [0] 2 2 2 8 5" xfId="15981" xr:uid="{7CD89B6F-D08B-435F-9599-79AFBF219959}"/>
    <cellStyle name="Comma [0] 2 2 2 9" xfId="6491" xr:uid="{E65DFF68-3416-4C04-AABA-F11A6482C9D6}"/>
    <cellStyle name="Comma [0] 2 2 2 9 2" xfId="28992" xr:uid="{7AA7EF68-DD42-4AEE-97AF-EC9305147358}"/>
    <cellStyle name="Comma [0] 2 2 2 9 3" xfId="18698" xr:uid="{51B2D050-C002-4C58-A38B-BED32572F67A}"/>
    <cellStyle name="Comma [0] 2 2 20" xfId="14316" xr:uid="{0486EFFB-3302-4AC4-A7A4-947E87630DE4}"/>
    <cellStyle name="Comma [0] 2 2 20 2" xfId="25114" xr:uid="{A8F31CCC-A652-416D-AF7C-F0E9EF154D48}"/>
    <cellStyle name="Comma [0] 2 2 21" xfId="14814" xr:uid="{0AEE85BB-8952-4458-9DF2-71BD54DFB780}"/>
    <cellStyle name="Comma [0] 2 2 23" xfId="1261" xr:uid="{D6805412-2706-4F9C-BC95-80B9668B33FC}"/>
    <cellStyle name="Comma [0] 2 2 3" xfId="424" xr:uid="{0C528811-6465-4DBA-B3D6-538BC5FECB30}"/>
    <cellStyle name="Comma [0] 2 2 3 12" xfId="3106" xr:uid="{466009C1-BEFC-4DEF-88BE-6F155595A841}"/>
    <cellStyle name="Comma [0] 2 2 3 2" xfId="935" xr:uid="{D859E01F-C120-42A6-A943-260F7F8B3272}"/>
    <cellStyle name="Comma [0] 2 2 3 2 2" xfId="5131" xr:uid="{30A5D888-CF9F-4DB8-B98D-8D97704CF503}"/>
    <cellStyle name="Comma [0] 2 2 3 2 2 2" xfId="8342" xr:uid="{A20802D8-9CD1-4CE3-807C-AAD1C1AAE24A}"/>
    <cellStyle name="Comma [0] 2 2 3 2 2 2 2" xfId="30752" xr:uid="{765E63EE-F048-47F2-900E-B9E85A64D626}"/>
    <cellStyle name="Comma [0] 2 2 3 2 2 2 3" xfId="20466" xr:uid="{83200CD4-A10E-466C-86DD-8D0370F22632}"/>
    <cellStyle name="Comma [0] 2 2 3 2 2 3" xfId="11446" xr:uid="{A6A19D24-A3AA-4811-B903-5C4EF0E4D6D4}"/>
    <cellStyle name="Comma [0] 2 2 3 2 2 3 3" xfId="23446" xr:uid="{D2D067A4-5544-4C6C-8087-E43B7A6CCA6B}"/>
    <cellStyle name="Comma [0] 2 2 3 2 2 4" xfId="13536" xr:uid="{72CCA11C-3C1F-40A0-91F9-1CA390FA3357}"/>
    <cellStyle name="Comma [0] 2 2 3 2 2 4 3" xfId="24172" xr:uid="{78AE185E-5FA3-4292-8ECE-21205293F2E0}"/>
    <cellStyle name="Comma [0] 2 2 3 2 2 5" xfId="27792" xr:uid="{CEA2E44D-611F-4DA2-9C0C-B441E6B3DD68}"/>
    <cellStyle name="Comma [0] 2 2 3 2 2 6" xfId="17498" xr:uid="{7EDD7994-EF20-444B-AE88-9D092021DC9F}"/>
    <cellStyle name="Comma [0] 2 2 3 2 3" xfId="7111" xr:uid="{2CCA6E80-1FAA-4AB8-BB53-E3F1013A03FA}"/>
    <cellStyle name="Comma [0] 2 2 3 2 3 2" xfId="29581" xr:uid="{915F9ECF-62EF-49F7-8CAA-3E00B604A0E0}"/>
    <cellStyle name="Comma [0] 2 2 3 2 3 3" xfId="19290" xr:uid="{8191C0E1-B65A-447E-AFF5-12026232C38E}"/>
    <cellStyle name="Comma [0] 2 2 3 2 4" xfId="10274" xr:uid="{38C2736F-59B1-4389-AB51-E381C2D7443F}"/>
    <cellStyle name="Comma [0] 2 2 3 2 4 2" xfId="32544" xr:uid="{2578DBF1-AE77-4DE9-8A3C-11B9E5A5331D}"/>
    <cellStyle name="Comma [0] 2 2 3 2 4 3" xfId="22269" xr:uid="{70A1C1C9-A381-45A2-BFCA-35B34F5FA829}"/>
    <cellStyle name="Comma [0] 2 2 3 2 5" xfId="12934" xr:uid="{72A7607A-0DDA-4886-8197-98A691C521D5}"/>
    <cellStyle name="Comma [0] 2 2 3 2 5 3" xfId="23755" xr:uid="{F4E87D25-3356-4BD7-9BEF-7AAD4CF02842}"/>
    <cellStyle name="Comma [0] 2 2 3 2 6" xfId="26620" xr:uid="{2F080CD5-D868-4949-BA89-C3379FD9C872}"/>
    <cellStyle name="Comma [0] 2 2 3 2 7" xfId="16321" xr:uid="{B612E48A-1AFE-4CEC-8441-6CB3C6ED9DE9}"/>
    <cellStyle name="Comma [0] 2 2 3 2 9" xfId="3967" xr:uid="{A4CD76B7-A5A6-4D79-AA80-3D2DB91AE2A4}"/>
    <cellStyle name="Comma [0] 2 2 3 3" xfId="3786" xr:uid="{1C21DCBE-442C-47AA-91B7-52C569629E0F}"/>
    <cellStyle name="Comma [0] 2 2 3 3 2" xfId="4900" xr:uid="{9D998DC4-E12C-41BF-A803-0F5697FC865E}"/>
    <cellStyle name="Comma [0] 2 2 3 3 2 2" xfId="8087" xr:uid="{697A6DEE-9635-48B9-9B25-B8F1BFBAFB52}"/>
    <cellStyle name="Comma [0] 2 2 3 3 2 2 2" xfId="30517" xr:uid="{C1850C3D-8DC0-4F1A-A64D-CC496A47FA37}"/>
    <cellStyle name="Comma [0] 2 2 3 3 2 2 3" xfId="20227" xr:uid="{05DCF8C4-B114-4C4E-850E-D1DCC7018AF4}"/>
    <cellStyle name="Comma [0] 2 2 3 3 2 3" xfId="11209" xr:uid="{FE2840A3-F923-42AE-9A19-D1530E24A41F}"/>
    <cellStyle name="Comma [0] 2 2 3 3 2 3 3" xfId="23207" xr:uid="{2B706019-2083-4503-AD33-9DE15D6FF965}"/>
    <cellStyle name="Comma [0] 2 2 3 3 2 4" xfId="27556" xr:uid="{A73032A1-9C94-4546-ADFE-43A5F20E9AC8}"/>
    <cellStyle name="Comma [0] 2 2 3 3 2 5" xfId="17259" xr:uid="{92B070A7-9BBA-40DD-AD8E-C479FAB47185}"/>
    <cellStyle name="Comma [0] 2 2 3 3 3" xfId="6948" xr:uid="{6F2F91D2-7F84-4A76-9AD6-87840710AF03}"/>
    <cellStyle name="Comma [0] 2 2 3 3 3 2" xfId="29419" xr:uid="{DF865A2A-AE55-4A5B-8501-2395AC8098E7}"/>
    <cellStyle name="Comma [0] 2 2 3 3 3 3" xfId="19126" xr:uid="{2FD3B3C4-75AE-403E-BE88-D26878FBEF16}"/>
    <cellStyle name="Comma [0] 2 2 3 3 4" xfId="10111" xr:uid="{AEE2074B-78D8-48CC-9DE4-1614F225847D}"/>
    <cellStyle name="Comma [0] 2 2 3 3 4 2" xfId="32380" xr:uid="{04805299-CB0B-4974-8DA1-F1282F34F768}"/>
    <cellStyle name="Comma [0] 2 2 3 3 4 3" xfId="22105" xr:uid="{E92A16EA-052B-42D0-9F93-CE834B865FAF}"/>
    <cellStyle name="Comma [0] 2 2 3 3 5" xfId="13376" xr:uid="{24597824-8873-468A-B3A8-1E889FC2D2AF}"/>
    <cellStyle name="Comma [0] 2 2 3 3 5 3" xfId="24012" xr:uid="{C0B8B87A-609D-429C-882B-F3C86013920E}"/>
    <cellStyle name="Comma [0] 2 2 3 3 6" xfId="26456" xr:uid="{19C2C9AE-57DD-4722-8F87-A12CD79BE529}"/>
    <cellStyle name="Comma [0] 2 2 3 3 7" xfId="16157" xr:uid="{F2B8A46A-A2CE-43E8-AA11-17B5854C94D8}"/>
    <cellStyle name="Comma [0] 2 2 3 4" xfId="3305" xr:uid="{4302EAAD-53A7-4477-AA61-8B4CFD73637B}"/>
    <cellStyle name="Comma [0] 2 2 3 4 2" xfId="6662" xr:uid="{89D34D22-75B0-4DD8-AB27-11570B1B5443}"/>
    <cellStyle name="Comma [0] 2 2 3 4 2 2" xfId="29162" xr:uid="{B8AD3864-D214-4CEB-9E7B-CBAF03AF712F}"/>
    <cellStyle name="Comma [0] 2 2 3 4 2 3" xfId="18869" xr:uid="{BD4DDC6F-8F80-4C25-B7F1-ACF98F11D0B2}"/>
    <cellStyle name="Comma [0] 2 2 3 4 3" xfId="9853" xr:uid="{CD689009-A1D3-488C-A7FD-D56C3D244A0E}"/>
    <cellStyle name="Comma [0] 2 2 3 4 3 2" xfId="32123" xr:uid="{4B6FC956-DF7A-41DB-A2C8-7C9A97929305}"/>
    <cellStyle name="Comma [0] 2 2 3 4 3 3" xfId="21847" xr:uid="{F41F3A81-A188-4310-B4E0-D408BE607A6F}"/>
    <cellStyle name="Comma [0] 2 2 3 4 4" xfId="26198" xr:uid="{6EFD2F08-4A7B-4FE6-9C12-6A4C4A224D6F}"/>
    <cellStyle name="Comma [0] 2 2 3 4 5" xfId="15899" xr:uid="{58610994-EB9A-4BB0-A1BB-631D78D97BF7}"/>
    <cellStyle name="Comma [0] 2 2 3 5" xfId="6409" xr:uid="{D57CD8D2-6E02-4FE1-9BB0-9747C66457B7}"/>
    <cellStyle name="Comma [0] 2 2 3 5 2" xfId="28910" xr:uid="{9BA23FBD-0665-4CAA-B2D1-3A8F3AB22F3E}"/>
    <cellStyle name="Comma [0] 2 2 3 5 3" xfId="18616" xr:uid="{C3A0F8C2-73E5-4723-B436-ED395B9B1192}"/>
    <cellStyle name="Comma [0] 2 2 3 6" xfId="9600" xr:uid="{F3F0A432-DC79-4CEA-8D00-F3B30374606F}"/>
    <cellStyle name="Comma [0] 2 2 3 6 2" xfId="31870" xr:uid="{300974E4-2540-4B4E-A8FD-3C002245BF26}"/>
    <cellStyle name="Comma [0] 2 2 3 6 3" xfId="21594" xr:uid="{28C7C7D0-6A93-40C1-A46F-53BD26DC9105}"/>
    <cellStyle name="Comma [0] 2 2 3 7" xfId="12722" xr:uid="{324C5AA6-CDA3-479A-AE92-FE87545E9637}"/>
    <cellStyle name="Comma [0] 2 2 3 7 3" xfId="23590" xr:uid="{3BFF8DB9-4BE5-409E-967B-6259D5FE27AC}"/>
    <cellStyle name="Comma [0] 2 2 3 8" xfId="25946" xr:uid="{9EF70AC8-0B0B-4012-B81A-D6D07F5D98E0}"/>
    <cellStyle name="Comma [0] 2 2 3 9" xfId="15646" xr:uid="{22E2E125-31A4-49CC-948A-EC5DC06DF798}"/>
    <cellStyle name="Comma [0] 2 2 4" xfId="786" xr:uid="{BA85ADE4-1C40-4130-BF35-09913CD055E4}"/>
    <cellStyle name="Comma [0] 2 2 4 2" xfId="4989" xr:uid="{7B0AFBFF-9994-4C3B-8E94-392BA67865B7}"/>
    <cellStyle name="Comma [0] 2 2 4 2 2" xfId="8187" xr:uid="{AE452E8B-2497-474E-B75A-29316247C83D}"/>
    <cellStyle name="Comma [0] 2 2 4 2 2 2" xfId="30605" xr:uid="{4AC24CBD-C914-40D3-81B3-950E7452FDCD}"/>
    <cellStyle name="Comma [0] 2 2 4 2 2 3" xfId="20316" xr:uid="{F602F246-8582-4157-852A-C2C5ED55251A}"/>
    <cellStyle name="Comma [0] 2 2 4 2 3" xfId="11298" xr:uid="{779AC426-60EE-4E79-9E72-9AD0268F020A}"/>
    <cellStyle name="Comma [0] 2 2 4 2 3 3" xfId="23296" xr:uid="{33B4EBE5-9FBB-498D-925F-F79F0799FF38}"/>
    <cellStyle name="Comma [0] 2 2 4 2 4" xfId="27643" xr:uid="{436C12F7-32AB-47E0-BEBC-1A4A5D30EFE1}"/>
    <cellStyle name="Comma [0] 2 2 4 2 5" xfId="17348" xr:uid="{04BF80C7-2C32-4214-ACCA-96FAE9E4B1C4}"/>
    <cellStyle name="Comma [0] 2 2 4 3" xfId="6827" xr:uid="{360B36EB-C729-43D8-8FBD-4D7509191D81}"/>
    <cellStyle name="Comma [0] 2 2 4 3 2" xfId="29319" xr:uid="{886B57AB-12D9-4C17-91C2-8689F54257E0}"/>
    <cellStyle name="Comma [0] 2 2 4 3 3" xfId="19026" xr:uid="{F608820E-CB0F-4B40-9185-B1BA773B1B2E}"/>
    <cellStyle name="Comma [0] 2 2 4 4" xfId="10011" xr:uid="{AA2AC375-0844-4A85-A74A-0FE626B0919E}"/>
    <cellStyle name="Comma [0] 2 2 4 4 2" xfId="32280" xr:uid="{DB6ED151-9A03-4F93-8329-4B893C243F5D}"/>
    <cellStyle name="Comma [0] 2 2 4 4 3" xfId="22005" xr:uid="{1A4D36E4-F3F5-4AAE-A748-FC4F30CFC119}"/>
    <cellStyle name="Comma [0] 2 2 4 5" xfId="13088" xr:uid="{EBBFE027-5AFD-4CC9-B3F5-7668B4EC2090}"/>
    <cellStyle name="Comma [0] 2 2 4 5 3" xfId="23912" xr:uid="{BB622C42-9883-4562-B65F-EF69DA6A7109}"/>
    <cellStyle name="Comma [0] 2 2 4 6" xfId="26356" xr:uid="{98636261-2E9D-4493-9827-2F965910F3C1}"/>
    <cellStyle name="Comma [0] 2 2 4 7" xfId="16057" xr:uid="{FE1E2BDC-CDA7-45A8-BC5B-2227632E6C5E}"/>
    <cellStyle name="Comma [0] 2 2 4 9" xfId="3454" xr:uid="{F45012E5-58A4-4655-8096-FC82D4E3E272}"/>
    <cellStyle name="Comma [0] 2 2 5" xfId="4781" xr:uid="{7AE83244-F0B8-4A66-B471-CAAB1E7000D8}"/>
    <cellStyle name="Comma [0] 2 2 5 2" xfId="7966" xr:uid="{07410DDA-22A0-4182-B549-65ABA7CD99D3}"/>
    <cellStyle name="Comma [0] 2 2 5 2 2" xfId="30396" xr:uid="{8B93D173-8D3F-4EDC-91D3-1E116EC3614C}"/>
    <cellStyle name="Comma [0] 2 2 5 2 3" xfId="20106" xr:uid="{9E10E42C-DC3A-459B-AEC3-4AEA49338CBA}"/>
    <cellStyle name="Comma [0] 2 2 5 3" xfId="11088" xr:uid="{F9EBE83A-7562-4B3D-A294-DECB2ED02BF7}"/>
    <cellStyle name="Comma [0] 2 2 5 3 3" xfId="23086" xr:uid="{288595D1-A1F2-4084-93B9-A00B4DBC846E}"/>
    <cellStyle name="Comma [0] 2 2 5 4" xfId="13827" xr:uid="{9F0C3F57-3947-4A40-9659-F6B599675F3C}"/>
    <cellStyle name="Comma [0] 2 2 5 4 3" xfId="24466" xr:uid="{7B096656-36CF-440F-ACBB-8CAD2663B8B6}"/>
    <cellStyle name="Comma [0] 2 2 5 5" xfId="27437" xr:uid="{AE048E37-1450-4662-AE1A-2F1200CE4D77}"/>
    <cellStyle name="Comma [0] 2 2 5 6" xfId="17138" xr:uid="{2F57B8BA-5686-4A65-8C44-42CD09ED116C}"/>
    <cellStyle name="Comma [0] 2 2 6" xfId="4660" xr:uid="{4FEFED70-3141-4712-83E1-B8904FBB8BF1}"/>
    <cellStyle name="Comma [0] 2 2 6 2" xfId="7836" xr:uid="{EF9E5436-E983-4B1D-902D-F9B68554FD2C}"/>
    <cellStyle name="Comma [0] 2 2 6 2 2" xfId="30264" xr:uid="{68B66388-1E43-4854-93CB-E0C9DAF489F6}"/>
    <cellStyle name="Comma [0] 2 2 6 2 3" xfId="19975" xr:uid="{1429F23C-A5E7-45F8-ACA6-D46E6D346303}"/>
    <cellStyle name="Comma [0] 2 2 6 3" xfId="10959" xr:uid="{CC7B7474-5222-4DDE-AA04-ED56E466C6C3}"/>
    <cellStyle name="Comma [0] 2 2 6 3 3" xfId="22954" xr:uid="{235D89D2-9D79-4D4B-B858-B3409E806DEC}"/>
    <cellStyle name="Comma [0] 2 2 6 4" xfId="13805" xr:uid="{1BB82EDA-6E0A-46FF-87A9-8AB9F577177B}"/>
    <cellStyle name="Comma [0] 2 2 6 4 3" xfId="24444" xr:uid="{904D75D4-ADD5-4FE7-B0E9-7B98DE9F1CE7}"/>
    <cellStyle name="Comma [0] 2 2 6 5" xfId="27305" xr:uid="{164FAEA7-1DE2-4E26-919D-86FDC8058EE9}"/>
    <cellStyle name="Comma [0] 2 2 6 6" xfId="17006" xr:uid="{FACD7AB9-D7B9-4E1F-999D-0B1C1CFA13F3}"/>
    <cellStyle name="Comma [0] 2 2 7" xfId="4592" xr:uid="{494CE1D1-DDEE-4864-B560-F8BEB219C932}"/>
    <cellStyle name="Comma [0] 2 2 7 2" xfId="7768" xr:uid="{BACE23C6-BAFF-437F-9806-14375A43CD47}"/>
    <cellStyle name="Comma [0] 2 2 7 2 2" xfId="30197" xr:uid="{8E7B5378-8AED-4F21-84C6-7DD35596C787}"/>
    <cellStyle name="Comma [0] 2 2 7 2 3" xfId="19907" xr:uid="{96C22FD4-C8E4-4077-80C7-1DB63F00CEC1}"/>
    <cellStyle name="Comma [0] 2 2 7 3" xfId="10891" xr:uid="{A04B495F-13CD-48DF-A121-089585271311}"/>
    <cellStyle name="Comma [0] 2 2 7 3 3" xfId="22886" xr:uid="{330201B0-3B9B-4EDA-961A-FEB6CC4D845A}"/>
    <cellStyle name="Comma [0] 2 2 7 4" xfId="13737" xr:uid="{105B68DE-6D7A-4195-BF00-B02DBF5C80DC}"/>
    <cellStyle name="Comma [0] 2 2 7 4 3" xfId="24376" xr:uid="{E9369699-FD3E-47ED-B1F4-63E2D110CA21}"/>
    <cellStyle name="Comma [0] 2 2 7 5" xfId="27237" xr:uid="{E5F7B9AC-B4B4-4A27-AE61-139445C89E0B}"/>
    <cellStyle name="Comma [0] 2 2 7 6" xfId="16938" xr:uid="{29EB9736-8C3C-4084-967A-F411D7920170}"/>
    <cellStyle name="Comma [0] 2 2 8" xfId="4457" xr:uid="{FE5DE870-6EF3-4862-B9EA-8B1969E23963}"/>
    <cellStyle name="Comma [0] 2 2 8 2" xfId="7633" xr:uid="{2B822D94-F514-4577-82E8-93E5F9ECFE09}"/>
    <cellStyle name="Comma [0] 2 2 8 2 2" xfId="30062" xr:uid="{7B8D6471-C4BE-4CA2-AC1B-B0BE901AA8E8}"/>
    <cellStyle name="Comma [0] 2 2 8 2 3" xfId="19772" xr:uid="{5CEB45E4-3556-4567-B430-7E9FC5F0F47C}"/>
    <cellStyle name="Comma [0] 2 2 8 3" xfId="10756" xr:uid="{6B05BFE3-8631-48AE-A7E3-C10BEA34BD81}"/>
    <cellStyle name="Comma [0] 2 2 8 3 3" xfId="22751" xr:uid="{D1F06C73-1F0D-4417-99BE-4240D4CF81A0}"/>
    <cellStyle name="Comma [0] 2 2 8 4" xfId="13796" xr:uid="{ABCF0FBC-23BD-43D0-B9A3-B9B602244F0C}"/>
    <cellStyle name="Comma [0] 2 2 8 4 3" xfId="24435" xr:uid="{23850706-1DB6-429D-90DC-8BE254B30EE7}"/>
    <cellStyle name="Comma [0] 2 2 8 5" xfId="27102" xr:uid="{24727221-E9D8-4E58-89B6-9878B974DA77}"/>
    <cellStyle name="Comma [0] 2 2 8 6" xfId="16803" xr:uid="{475ACD00-9EC9-4F89-94DB-B693A3C66496}"/>
    <cellStyle name="Comma [0] 2 2 9" xfId="4248" xr:uid="{B724025A-17D7-49C0-A9EC-27096FC9A26A}"/>
    <cellStyle name="Comma [0] 2 2 9 2" xfId="7423" xr:uid="{007D8657-3DE1-498A-B91D-401FE4A972D3}"/>
    <cellStyle name="Comma [0] 2 2 9 2 2" xfId="29872" xr:uid="{07061D6A-E04A-4CA7-950B-9CE39E5C1EBA}"/>
    <cellStyle name="Comma [0] 2 2 9 2 3" xfId="19582" xr:uid="{A2438020-DECB-4611-97EE-8D6FD82B1AFE}"/>
    <cellStyle name="Comma [0] 2 2 9 3" xfId="10566" xr:uid="{A74714E2-4217-44B0-8666-2BD0E0344D07}"/>
    <cellStyle name="Comma [0] 2 2 9 3 3" xfId="22561" xr:uid="{733F6AE0-1C5B-4347-927A-A659010AAEC6}"/>
    <cellStyle name="Comma [0] 2 2 9 4" xfId="14145" xr:uid="{C2966D95-C241-407B-8810-7A4A26EC4D09}"/>
    <cellStyle name="Comma [0] 2 2 9 4 3" xfId="24781" xr:uid="{9495C320-EACE-4D38-86BA-94BA0FB688CB}"/>
    <cellStyle name="Comma [0] 2 2 9 5" xfId="26912" xr:uid="{92B9C9BE-0888-4C3F-8F6F-41F375B016CF}"/>
    <cellStyle name="Comma [0] 2 2 9 6" xfId="16613" xr:uid="{BB6F0500-276A-4872-B8CA-74AB74E6292A}"/>
    <cellStyle name="Comma [0] 2 20" xfId="2578" xr:uid="{D8D7AF5E-6B87-417D-9706-2FE8862F8718}"/>
    <cellStyle name="Comma [0] 2 20 2" xfId="5892" xr:uid="{D3FE6C93-780C-4BAE-9EC5-66D811B5059C}"/>
    <cellStyle name="Comma [0] 2 20 2 2" xfId="28400" xr:uid="{2345A5D9-3AD9-426C-80C1-BA01758B3713}"/>
    <cellStyle name="Comma [0] 2 20 2 3" xfId="18106" xr:uid="{5546A491-4682-4CB9-A137-850C77AFDAF0}"/>
    <cellStyle name="Comma [0] 2 20 3" xfId="9090" xr:uid="{2C2E6121-DC04-46BD-9EA9-A365A69E321D}"/>
    <cellStyle name="Comma [0] 2 20 3 2" xfId="31360" xr:uid="{02005E80-E41E-4350-A5DE-86EE9A65DA7A}"/>
    <cellStyle name="Comma [0] 2 20 3 3" xfId="21084" xr:uid="{B7F1A26A-80D3-47FF-9B84-78D97F761188}"/>
    <cellStyle name="Comma [0] 2 20 4" xfId="25436" xr:uid="{A7674999-AFF2-485B-95DC-488D8E1EB973}"/>
    <cellStyle name="Comma [0] 2 20 5" xfId="15136" xr:uid="{3A775300-7752-4A3B-88A2-13DB8ABCBF72}"/>
    <cellStyle name="Comma [0] 2 21" xfId="2551" xr:uid="{0DAFEF32-6934-423D-B242-4A0E52B13168}"/>
    <cellStyle name="Comma [0] 2 21 2" xfId="5865" xr:uid="{A6C2C373-CB92-43DA-B266-DE93C5350E74}"/>
    <cellStyle name="Comma [0] 2 21 2 2" xfId="28373" xr:uid="{0E662D31-6F33-4F29-90FA-D508715E9188}"/>
    <cellStyle name="Comma [0] 2 21 2 3" xfId="18079" xr:uid="{C97BF686-850F-4606-B1FB-E7715C440C16}"/>
    <cellStyle name="Comma [0] 2 21 3" xfId="9063" xr:uid="{07D4D62F-1765-4813-A25E-A6AEAB2FBCA8}"/>
    <cellStyle name="Comma [0] 2 21 3 2" xfId="31333" xr:uid="{67BD9AB5-F6B0-456D-96CC-4685BB4E66D1}"/>
    <cellStyle name="Comma [0] 2 21 3 3" xfId="21057" xr:uid="{29466AAB-CECC-4612-9285-6E20DED3CA0E}"/>
    <cellStyle name="Comma [0] 2 21 4" xfId="25409" xr:uid="{BEF3A364-8A91-4AFE-9599-31C4372B5FD6}"/>
    <cellStyle name="Comma [0] 2 21 5" xfId="15109" xr:uid="{4C3D46FB-BC38-4EE1-89C2-C75EBA0EEE8A}"/>
    <cellStyle name="Comma [0] 2 22" xfId="2478" xr:uid="{04C8AE58-817C-4CB0-89A4-5A05C8EAD9CB}"/>
    <cellStyle name="Comma [0] 2 22 2" xfId="5822" xr:uid="{00BAB278-BACC-44F8-AD2C-B2D5199B0605}"/>
    <cellStyle name="Comma [0] 2 22 2 2" xfId="28338" xr:uid="{E13FAFAC-609F-4762-BD27-8B925A801AC5}"/>
    <cellStyle name="Comma [0] 2 22 2 3" xfId="18044" xr:uid="{C6532DAD-C1E1-42F4-8221-27C411116C35}"/>
    <cellStyle name="Comma [0] 2 22 3" xfId="9028" xr:uid="{BAF52CF7-90D1-4194-BF65-F5B83E67B054}"/>
    <cellStyle name="Comma [0] 2 22 3 2" xfId="31298" xr:uid="{0242F739-B905-4AF4-9B47-4C2CB05DA4B1}"/>
    <cellStyle name="Comma [0] 2 22 3 3" xfId="21022" xr:uid="{B11FA635-7C49-4DE4-923E-175DE51A0B53}"/>
    <cellStyle name="Comma [0] 2 22 4" xfId="25374" xr:uid="{EB776134-BD20-46CE-AF47-BAC519AA0714}"/>
    <cellStyle name="Comma [0] 2 22 5" xfId="15074" xr:uid="{055A7745-D599-4834-8CC3-F4E26EDC752F}"/>
    <cellStyle name="Comma [0] 2 23" xfId="2406" xr:uid="{3FC76118-9F94-4016-8B25-08B11DFDFFAD}"/>
    <cellStyle name="Comma [0] 2 23 2" xfId="5753" xr:uid="{0909A64C-451F-46D3-8265-E38A74980A29}"/>
    <cellStyle name="Comma [0] 2 23 2 2" xfId="28269" xr:uid="{8E9FD65C-CC34-45EF-BAF0-F8DA8707B703}"/>
    <cellStyle name="Comma [0] 2 23 2 3" xfId="17975" xr:uid="{394E497D-475A-4E31-A4FB-6F8E258DB93E}"/>
    <cellStyle name="Comma [0] 2 23 3" xfId="8959" xr:uid="{BC2F75E9-E5B8-48C8-B446-C42B35A03F81}"/>
    <cellStyle name="Comma [0] 2 23 3 2" xfId="31229" xr:uid="{BD7818D2-1112-467E-B8BB-F5BE8459E3F9}"/>
    <cellStyle name="Comma [0] 2 23 3 3" xfId="20953" xr:uid="{C21A1F99-1C5E-4D06-B7DD-7C49CC9B377A}"/>
    <cellStyle name="Comma [0] 2 23 4" xfId="25305" xr:uid="{D1E73E07-E717-42E3-9CDB-E6FA8EA3F4BC}"/>
    <cellStyle name="Comma [0] 2 23 5" xfId="15005" xr:uid="{BCC32598-1ED5-4A4E-8A98-8A4C57AEC613}"/>
    <cellStyle name="Comma [0] 2 24" xfId="2386" xr:uid="{45B3E8A1-47C7-4F54-A970-C4DA6297390E}"/>
    <cellStyle name="Comma [0] 2 24 2" xfId="5733" xr:uid="{A34407E4-CCC5-43C2-A598-877C4913FD6B}"/>
    <cellStyle name="Comma [0] 2 24 2 2" xfId="28249" xr:uid="{8EA6F98B-4492-43FA-8173-0AD1A0C51A63}"/>
    <cellStyle name="Comma [0] 2 24 2 3" xfId="17955" xr:uid="{9490C00B-7E90-485C-9B59-6891625903F3}"/>
    <cellStyle name="Comma [0] 2 24 3" xfId="8939" xr:uid="{068E9BB0-615F-4173-9BB0-3DF2F26AE3B9}"/>
    <cellStyle name="Comma [0] 2 24 3 2" xfId="31209" xr:uid="{B15D6990-121A-49FC-9225-CC2C3507E545}"/>
    <cellStyle name="Comma [0] 2 24 3 3" xfId="20933" xr:uid="{D0B2B13A-2882-4267-AACE-80BBD035038B}"/>
    <cellStyle name="Comma [0] 2 24 4" xfId="25285" xr:uid="{64D1E30E-6396-4EC8-AF09-6F3DF3FCE4C4}"/>
    <cellStyle name="Comma [0] 2 24 5" xfId="14985" xr:uid="{B3EC4F8A-E8CE-49B7-BBFF-161E725A70A7}"/>
    <cellStyle name="Comma [0] 2 25" xfId="2373" xr:uid="{5C146336-7516-49F7-9D19-4D43CF876967}"/>
    <cellStyle name="Comma [0] 2 25 2" xfId="5720" xr:uid="{B628C55E-1468-4FDB-A5B8-936445AB6918}"/>
    <cellStyle name="Comma [0] 2 25 2 2" xfId="28236" xr:uid="{F30C7A0B-6FE2-4BE9-BA6D-6B03D8A38F98}"/>
    <cellStyle name="Comma [0] 2 25 2 3" xfId="17942" xr:uid="{6ABCEA7D-25F2-47B0-A545-F771CCED651F}"/>
    <cellStyle name="Comma [0] 2 25 3" xfId="8926" xr:uid="{AFFA8728-3929-4381-9759-62B75E7D0553}"/>
    <cellStyle name="Comma [0] 2 25 3 2" xfId="31196" xr:uid="{84AA97C3-EC52-4EDD-A5F4-03B9CD0AD859}"/>
    <cellStyle name="Comma [0] 2 25 3 3" xfId="20920" xr:uid="{1714ED14-C918-4434-A953-07DE800EB503}"/>
    <cellStyle name="Comma [0] 2 25 4" xfId="25272" xr:uid="{1B4C3CED-B845-47D7-ABDE-E7A8F4327DC2}"/>
    <cellStyle name="Comma [0] 2 25 5" xfId="14972" xr:uid="{17CB0255-070F-4263-A14B-EB43B7810E6F}"/>
    <cellStyle name="Comma [0] 2 26" xfId="2354" xr:uid="{964738FD-52A2-4191-85CA-5E56F9167962}"/>
    <cellStyle name="Comma [0] 2 26 2" xfId="5701" xr:uid="{F50C3379-DCE7-4048-88E5-81854BD39A9A}"/>
    <cellStyle name="Comma [0] 2 26 2 2" xfId="28217" xr:uid="{B41CB864-DD48-4E99-98AD-0F5D105FF2D8}"/>
    <cellStyle name="Comma [0] 2 26 2 3" xfId="17923" xr:uid="{96C9861D-B8AF-43BB-9D82-A8D7644B09E6}"/>
    <cellStyle name="Comma [0] 2 26 3" xfId="8907" xr:uid="{659A3489-DA93-454E-8E6A-E2D5AF5B65A5}"/>
    <cellStyle name="Comma [0] 2 26 3 2" xfId="31177" xr:uid="{A263E5DC-ED43-417A-9682-E9DC72ED0496}"/>
    <cellStyle name="Comma [0] 2 26 3 3" xfId="20901" xr:uid="{ECB66B9B-AAD0-49F8-B98A-38E6AE8D5FCF}"/>
    <cellStyle name="Comma [0] 2 26 4" xfId="25253" xr:uid="{75AB6E1F-B984-4FCF-AFEF-B30CE879334E}"/>
    <cellStyle name="Comma [0] 2 26 5" xfId="14953" xr:uid="{69BD0EC2-5351-47B9-B871-7856D92FECC3}"/>
    <cellStyle name="Comma [0] 2 27" xfId="2334" xr:uid="{64A4CDC0-B5D8-4FE6-A763-5C8C290D8CAE}"/>
    <cellStyle name="Comma [0] 2 27 2" xfId="5681" xr:uid="{34FC2097-8BB3-4A68-8133-D83A274C2B70}"/>
    <cellStyle name="Comma [0] 2 27 2 2" xfId="28197" xr:uid="{75412211-32AB-4F55-B4AE-D230C5B78EB8}"/>
    <cellStyle name="Comma [0] 2 27 2 3" xfId="17903" xr:uid="{94B167D5-4AAB-4A72-A494-C01B5506E8A9}"/>
    <cellStyle name="Comma [0] 2 27 3" xfId="8887" xr:uid="{842222BA-BD34-4A5E-8E53-493B12BC8A26}"/>
    <cellStyle name="Comma [0] 2 27 3 2" xfId="31157" xr:uid="{FC582E9F-5C68-4838-9AA0-AAEF39B76768}"/>
    <cellStyle name="Comma [0] 2 27 3 3" xfId="20881" xr:uid="{0627374D-7721-4518-87E6-0543C8BFF454}"/>
    <cellStyle name="Comma [0] 2 27 4" xfId="25233" xr:uid="{8F34289D-5D18-472B-92DD-8A0C93705439}"/>
    <cellStyle name="Comma [0] 2 27 5" xfId="14933" xr:uid="{5361C3C7-7E69-497B-B099-B0DF8B1FD967}"/>
    <cellStyle name="Comma [0] 2 28" xfId="2321" xr:uid="{99BDCF9B-BD08-4404-8665-C0B94DF7FE5B}"/>
    <cellStyle name="Comma [0] 2 28 2" xfId="5668" xr:uid="{5F5E7A90-95AE-4964-8930-D17B85375166}"/>
    <cellStyle name="Comma [0] 2 28 2 2" xfId="28184" xr:uid="{B676B299-EFD0-4E41-B4AC-92ED597793AB}"/>
    <cellStyle name="Comma [0] 2 28 2 3" xfId="17890" xr:uid="{C52211EC-62A6-4293-83CB-EA6CA7B05EDA}"/>
    <cellStyle name="Comma [0] 2 28 3" xfId="8874" xr:uid="{E60CD357-1396-4BDC-82D5-2D30339AA95E}"/>
    <cellStyle name="Comma [0] 2 28 3 2" xfId="31144" xr:uid="{78341C3E-C064-4784-854B-8AF2B86E552E}"/>
    <cellStyle name="Comma [0] 2 28 3 3" xfId="20868" xr:uid="{3EE4F74D-87F9-401F-A8E8-6A2E35B8044A}"/>
    <cellStyle name="Comma [0] 2 28 4" xfId="25220" xr:uid="{816521C2-276B-49A0-A574-F5FC4DEE22B3}"/>
    <cellStyle name="Comma [0] 2 28 5" xfId="14920" xr:uid="{DC349C25-2893-461E-99C8-8B887E4F3850}"/>
    <cellStyle name="Comma [0] 2 29" xfId="2300" xr:uid="{2FD6BD32-7336-451C-A4FD-6CE09AA943F1}"/>
    <cellStyle name="Comma [0] 2 29 2" xfId="5647" xr:uid="{A0841D6D-BD74-4070-AC5B-6CBE2F84B4B4}"/>
    <cellStyle name="Comma [0] 2 29 2 2" xfId="28163" xr:uid="{4BD83075-312B-45A1-9EA5-DCFA27C14992}"/>
    <cellStyle name="Comma [0] 2 29 2 3" xfId="17869" xr:uid="{E126ECE8-026F-4710-96DF-68110E3402AD}"/>
    <cellStyle name="Comma [0] 2 29 3" xfId="8853" xr:uid="{EF4D7787-573D-4A7A-B0C6-B9B764A33280}"/>
    <cellStyle name="Comma [0] 2 29 3 2" xfId="31123" xr:uid="{457599A5-F562-4C26-8785-22EC7938FE01}"/>
    <cellStyle name="Comma [0] 2 29 3 3" xfId="20847" xr:uid="{DC3B8595-096A-4EDF-A8A8-8E0CE6F19195}"/>
    <cellStyle name="Comma [0] 2 29 4" xfId="25199" xr:uid="{C1CFA7F8-3A1B-439A-B4EB-16E32873537D}"/>
    <cellStyle name="Comma [0] 2 29 5" xfId="14899" xr:uid="{F34F2CCC-477A-41B3-A31B-37E7986B35D5}"/>
    <cellStyle name="Comma [0] 2 3" xfId="238" xr:uid="{FE3E8F97-1DF9-4B10-B9D5-1C63316AC962}"/>
    <cellStyle name="Comma [0] 2 3 10" xfId="9667" xr:uid="{1B824E2A-1657-497B-92D9-9D58D26C6B3E}"/>
    <cellStyle name="Comma [0] 2 3 10 2" xfId="31937" xr:uid="{D13C24C5-08C1-40C6-AD34-715B95F8255E}"/>
    <cellStyle name="Comma [0] 2 3 10 3" xfId="21661" xr:uid="{CE891027-D9A4-42B7-AA96-432F1F529887}"/>
    <cellStyle name="Comma [0] 2 3 11" xfId="12787" xr:uid="{4725CB58-6276-4AB7-B223-603CB219C7FF}"/>
    <cellStyle name="Comma [0] 2 3 11 3" xfId="23657" xr:uid="{5CE90BC1-61B7-40A4-976F-E3C9B3849DF8}"/>
    <cellStyle name="Comma [0] 2 3 12" xfId="14395" xr:uid="{DB846881-F994-4174-9659-0ED7B99212E6}"/>
    <cellStyle name="Comma [0] 2 3 12 2" xfId="26013" xr:uid="{AC785D3E-EC2B-4A71-8770-7513F18592BD}"/>
    <cellStyle name="Comma [0] 2 3 13" xfId="15713" xr:uid="{D03046E6-7331-4CF7-9200-6A4DA2E1397B}"/>
    <cellStyle name="Comma [0] 2 3 15" xfId="1340" xr:uid="{95CB2115-63B5-41BA-861B-4DEB39B26AFE}"/>
    <cellStyle name="Comma [0] 2 3 2" xfId="532" xr:uid="{B42592E0-1D32-47F2-90BB-EA46B60F1EF9}"/>
    <cellStyle name="Comma [0] 2 3 2 10" xfId="1389" xr:uid="{3E81A3BB-4C1D-4EE1-A25A-BF621B73AEAE}"/>
    <cellStyle name="Comma [0] 2 3 2 2" xfId="1062" xr:uid="{669FDE8D-887A-4C7E-BF0E-E227700CC6B9}"/>
    <cellStyle name="Comma [0] 2 3 2 2 2" xfId="8260" xr:uid="{DCF3A670-8E63-4BF2-B377-7CEC9A884963}"/>
    <cellStyle name="Comma [0] 2 3 2 2 2 2" xfId="30672" xr:uid="{5B78DCDA-496F-4373-AFCD-93AD00858B8C}"/>
    <cellStyle name="Comma [0] 2 3 2 2 2 3" xfId="20383" xr:uid="{D2ED9A7C-C938-4DAA-A136-AFC117E17DB1}"/>
    <cellStyle name="Comma [0] 2 3 2 2 3" xfId="11365" xr:uid="{CF1A4D2C-98ED-4D96-A767-F3CB948D06B8}"/>
    <cellStyle name="Comma [0] 2 3 2 2 3 3" xfId="23363" xr:uid="{A27EF211-A594-4DA1-8FDE-7EAD74373DAF}"/>
    <cellStyle name="Comma [0] 2 3 2 2 4" xfId="13603" xr:uid="{BF25E76E-2715-4686-A967-E5AF956F679D}"/>
    <cellStyle name="Comma [0] 2 3 2 2 4 3" xfId="24239" xr:uid="{51A7F397-1031-43C6-803F-15C1377B71E5}"/>
    <cellStyle name="Comma [0] 2 3 2 2 5" xfId="27709" xr:uid="{EEDF4F71-52B4-4A9B-B9D9-B173A9666785}"/>
    <cellStyle name="Comma [0] 2 3 2 2 6" xfId="17415" xr:uid="{3D2C561D-38B9-4A37-9627-50948A56493D}"/>
    <cellStyle name="Comma [0] 2 3 2 2 8" xfId="5062" xr:uid="{8E3D816B-3654-4E55-B9B9-6B50E79F6638}"/>
    <cellStyle name="Comma [0] 2 3 2 3" xfId="7177" xr:uid="{27C72C7F-7354-484F-A37F-226C736CC0A7}"/>
    <cellStyle name="Comma [0] 2 3 2 3 2" xfId="29648" xr:uid="{D13A2BB9-1645-4B9C-84E7-31D663C773BB}"/>
    <cellStyle name="Comma [0] 2 3 2 3 3" xfId="19357" xr:uid="{E2F866D3-9807-4318-9736-325167A96E2E}"/>
    <cellStyle name="Comma [0] 2 3 2 4" xfId="10341" xr:uid="{729A46A2-36CB-4CB1-BF57-01B0F1D0A045}"/>
    <cellStyle name="Comma [0] 2 3 2 4 2" xfId="32610" xr:uid="{7161AB1D-5CC6-4FD2-9684-76E18F0D46A4}"/>
    <cellStyle name="Comma [0] 2 3 2 4 3" xfId="22336" xr:uid="{D17C61BA-E6E5-4200-A231-3694448328A8}"/>
    <cellStyle name="Comma [0] 2 3 2 5" xfId="12999" xr:uid="{A5D64102-2AD9-4F34-B5AC-A14730218281}"/>
    <cellStyle name="Comma [0] 2 3 2 5 3" xfId="23822" xr:uid="{29949D06-F96D-4469-96E9-847538B44258}"/>
    <cellStyle name="Comma [0] 2 3 2 6" xfId="14444" xr:uid="{ECD37019-1584-4196-84F5-A185EEC5AD62}"/>
    <cellStyle name="Comma [0] 2 3 2 6 2" xfId="26687" xr:uid="{16A873B1-8426-43FD-A033-CDC841791F12}"/>
    <cellStyle name="Comma [0] 2 3 2 7" xfId="16388" xr:uid="{9966232B-B04B-4071-85A1-1893A4E131FC}"/>
    <cellStyle name="Comma [0] 2 3 2 8" xfId="33144" xr:uid="{E2292BDF-E015-4AC7-90AB-426F29893A1C}"/>
    <cellStyle name="Comma [0] 2 3 3" xfId="548" xr:uid="{A8B8898A-16E8-4223-ABA7-21716E796E00}"/>
    <cellStyle name="Comma [0] 2 3 3 2" xfId="1082" xr:uid="{01A191D7-FE85-494B-85B9-595F11CC94DD}"/>
    <cellStyle name="Comma [0] 2 3 3 2 2" xfId="8029" xr:uid="{7DEC11DA-0736-4C1E-8A3D-5C53AD0322D7}"/>
    <cellStyle name="Comma [0] 2 3 3 2 2 2" xfId="30459" xr:uid="{71035854-1912-4B1C-B643-77B903796578}"/>
    <cellStyle name="Comma [0] 2 3 3 2 2 3" xfId="20169" xr:uid="{373F9E32-2F5C-4098-A106-E44F22B20AAE}"/>
    <cellStyle name="Comma [0] 2 3 3 2 3" xfId="11151" xr:uid="{0DF6DFFF-7BFA-41BB-A627-F73190807047}"/>
    <cellStyle name="Comma [0] 2 3 3 2 3 3" xfId="23149" xr:uid="{88FE5FEF-628B-4E42-BD34-592E2D5D459C}"/>
    <cellStyle name="Comma [0] 2 3 3 2 4" xfId="27500" xr:uid="{5A79E66E-6DA8-48AA-B0DD-4239B5AE52AA}"/>
    <cellStyle name="Comma [0] 2 3 3 2 5" xfId="17201" xr:uid="{C8D325ED-8ABF-4C4A-BC6C-4F5AB09E9511}"/>
    <cellStyle name="Comma [0] 2 3 3 2 7" xfId="4843" xr:uid="{2B3D20B6-A9EA-47A4-84AE-3C1C1E2C41BC}"/>
    <cellStyle name="Comma [0] 2 3 3 3" xfId="7015" xr:uid="{7A90E50B-2359-4412-8AA1-838D3FC10238}"/>
    <cellStyle name="Comma [0] 2 3 3 3 2" xfId="29486" xr:uid="{810FAFF4-C54C-4620-9CE5-2915C123FB78}"/>
    <cellStyle name="Comma [0] 2 3 3 3 3" xfId="19193" xr:uid="{498A6612-E2FB-4A29-9A2C-4E1B9C8B87A0}"/>
    <cellStyle name="Comma [0] 2 3 3 4" xfId="10178" xr:uid="{628BA1D6-C7EA-49AD-909D-4BD1183EF65B}"/>
    <cellStyle name="Comma [0] 2 3 3 4 2" xfId="32447" xr:uid="{224487EE-363E-4999-94E7-AE0E71A11784}"/>
    <cellStyle name="Comma [0] 2 3 3 4 3" xfId="22172" xr:uid="{9B1DFE8C-8EB8-4370-8066-476EF2FC32D0}"/>
    <cellStyle name="Comma [0] 2 3 3 5" xfId="13443" xr:uid="{37BC3DE7-6BED-472A-B0F7-DA775A709378}"/>
    <cellStyle name="Comma [0] 2 3 3 5 3" xfId="24079" xr:uid="{C3643B27-A58E-4C97-AA6C-93102BE072BA}"/>
    <cellStyle name="Comma [0] 2 3 3 6" xfId="14464" xr:uid="{FEEF5425-0956-4E8E-8745-45775E9B0717}"/>
    <cellStyle name="Comma [0] 2 3 3 6 2" xfId="26523" xr:uid="{50FECEF9-75CA-4AF3-BFE7-E0DEEBCED70E}"/>
    <cellStyle name="Comma [0] 2 3 3 7" xfId="16224" xr:uid="{4E1FD7FD-74FA-4EBA-B9C8-DBF07169304E}"/>
    <cellStyle name="Comma [0] 2 3 3 9" xfId="1409" xr:uid="{75FEE2BD-3A3D-452A-A918-945A1F2BEAB8}"/>
    <cellStyle name="Comma [0] 2 3 4" xfId="1013" xr:uid="{862EC91B-7CB1-4A06-B630-3C0768157A0E}"/>
    <cellStyle name="Comma [0] 2 3 4 2" xfId="7899" xr:uid="{BB9CBDC0-DAF3-4FD4-86A1-F1ECEE7B09AA}"/>
    <cellStyle name="Comma [0] 2 3 4 2 2" xfId="30327" xr:uid="{83505EBE-ADDD-4355-9EC2-B4E269C09E57}"/>
    <cellStyle name="Comma [0] 2 3 4 2 3" xfId="20038" xr:uid="{23E6BF0B-CF12-4D5F-A17B-DE83097B95B2}"/>
    <cellStyle name="Comma [0] 2 3 4 3" xfId="11022" xr:uid="{B9E878F8-4D97-4CF8-81E9-025E60136B1C}"/>
    <cellStyle name="Comma [0] 2 3 4 3 3" xfId="23017" xr:uid="{D3BE8EE8-9446-4EA9-92A3-63213D06A21C}"/>
    <cellStyle name="Comma [0] 2 3 4 4" xfId="13730" xr:uid="{431FA6FC-5CAE-4B51-B68E-17A4599B1C1C}"/>
    <cellStyle name="Comma [0] 2 3 4 4 3" xfId="24368" xr:uid="{34CD5805-05B6-443D-AEE6-DDBFDAFB4195}"/>
    <cellStyle name="Comma [0] 2 3 4 5" xfId="27368" xr:uid="{8A43D224-4295-4E0C-B4E2-D1926B5A75EA}"/>
    <cellStyle name="Comma [0] 2 3 4 6" xfId="17069" xr:uid="{0D7F40AD-CA21-485E-9B26-131A3C868342}"/>
    <cellStyle name="Comma [0] 2 3 4 8" xfId="4723" xr:uid="{304D4325-C434-43C2-99E0-3AE4BFA032A5}"/>
    <cellStyle name="Comma [0] 2 3 5" xfId="4521" xr:uid="{E51239B6-7A46-4316-869B-EE2AF9319E4D}"/>
    <cellStyle name="Comma [0] 2 3 5 2" xfId="7697" xr:uid="{D858C1FA-330E-4CD4-91E7-D6C0F4276877}"/>
    <cellStyle name="Comma [0] 2 3 5 2 2" xfId="30126" xr:uid="{223BF089-EC4D-457C-A3F7-529CF96E94EB}"/>
    <cellStyle name="Comma [0] 2 3 5 2 3" xfId="19836" xr:uid="{FDEAAF84-6B32-4A69-8484-9D66732CEFBD}"/>
    <cellStyle name="Comma [0] 2 3 5 3" xfId="10820" xr:uid="{932D4622-21FB-4A0B-BFA7-3FC8CBFFBEE5}"/>
    <cellStyle name="Comma [0] 2 3 5 3 3" xfId="22815" xr:uid="{A0B57DBC-3131-4553-93AF-AC3B9D491648}"/>
    <cellStyle name="Comma [0] 2 3 5 4" xfId="14044" xr:uid="{C5F7EA12-CFE8-46C0-8FB2-02ABEA1C76EA}"/>
    <cellStyle name="Comma [0] 2 3 5 4 3" xfId="24683" xr:uid="{089083FE-3AB0-425F-895A-A1DDFD755C47}"/>
    <cellStyle name="Comma [0] 2 3 5 5" xfId="27166" xr:uid="{07505B31-3EFA-4350-A9F8-42A02BEBF565}"/>
    <cellStyle name="Comma [0] 2 3 5 6" xfId="16867" xr:uid="{F65B488E-1003-4AF1-AA79-30D2AD6D184F}"/>
    <cellStyle name="Comma [0] 2 3 6" xfId="4316" xr:uid="{70D2BD43-5F2E-482E-99FE-3BAA68240DBE}"/>
    <cellStyle name="Comma [0] 2 3 6 2" xfId="7491" xr:uid="{1BBE3B42-3238-421E-A8DF-523F3D1BFBAD}"/>
    <cellStyle name="Comma [0] 2 3 6 2 2" xfId="29934" xr:uid="{41CD7324-B12B-4A7B-860E-DCEEE007DC73}"/>
    <cellStyle name="Comma [0] 2 3 6 2 3" xfId="19644" xr:uid="{DA32D31B-91F1-492C-B60E-E7DC7DFC03F5}"/>
    <cellStyle name="Comma [0] 2 3 6 3" xfId="10628" xr:uid="{9A74422F-D5AE-4713-B132-D3630D1AB155}"/>
    <cellStyle name="Comma [0] 2 3 6 3 3" xfId="22623" xr:uid="{6AB367E3-66A8-4A26-9F85-5E22953E668F}"/>
    <cellStyle name="Comma [0] 2 3 6 4" xfId="14190" xr:uid="{427C4AFC-4136-4D3D-8E39-FB8F4CB9DEBF}"/>
    <cellStyle name="Comma [0] 2 3 6 4 3" xfId="24826" xr:uid="{A44AF270-B27E-4686-B8B6-719917E3F5AA}"/>
    <cellStyle name="Comma [0] 2 3 6 5" xfId="26974" xr:uid="{A3F9A379-9FB4-4101-BFCC-27CAC2EB1DEC}"/>
    <cellStyle name="Comma [0] 2 3 6 6" xfId="16675" xr:uid="{E504DF5B-2C5E-442D-857E-D0F10F50E5E9}"/>
    <cellStyle name="Comma [0] 2 3 7" xfId="4135" xr:uid="{41F7D314-A4B2-4644-A537-ACA3A94B9FBD}"/>
    <cellStyle name="Comma [0] 2 3 7 2" xfId="7310" xr:uid="{EFB3FDC0-F05A-413E-B6C8-5326D84E35BB}"/>
    <cellStyle name="Comma [0] 2 3 7 2 2" xfId="29781" xr:uid="{82301F81-47EF-42DF-9FA1-634775FA4E4B}"/>
    <cellStyle name="Comma [0] 2 3 7 2 3" xfId="19491" xr:uid="{F7F3D7DE-28A6-4633-9A5A-599A55777619}"/>
    <cellStyle name="Comma [0] 2 3 7 3" xfId="10475" xr:uid="{2C44EF24-A29D-4BA4-9F17-D4E5E274D152}"/>
    <cellStyle name="Comma [0] 2 3 7 3 3" xfId="22470" xr:uid="{9E1E6A97-CE11-49BD-8F36-7FB6209BB2BB}"/>
    <cellStyle name="Comma [0] 2 3 7 4" xfId="26821" xr:uid="{9A6C1D72-9CBE-403F-96C8-B987289B912C}"/>
    <cellStyle name="Comma [0] 2 3 7 5" xfId="16522" xr:uid="{F7AAB6E6-9858-4169-BDAC-8F9E217B809C}"/>
    <cellStyle name="Comma [0] 2 3 8" xfId="3372" xr:uid="{99AE7BEE-1418-44CA-94E0-D72140199C1E}"/>
    <cellStyle name="Comma [0] 2 3 8 2" xfId="6729" xr:uid="{65448E13-60DE-4E46-A290-D09053452B96}"/>
    <cellStyle name="Comma [0] 2 3 8 2 2" xfId="29229" xr:uid="{8AFDCE5F-B3F0-4F98-A83D-FFE5E1C66F44}"/>
    <cellStyle name="Comma [0] 2 3 8 2 3" xfId="18936" xr:uid="{9D2D53F0-6874-4170-B5EC-776B75928FF5}"/>
    <cellStyle name="Comma [0] 2 3 8 3" xfId="9920" xr:uid="{834F2660-4397-421B-B699-BFF17D6716E6}"/>
    <cellStyle name="Comma [0] 2 3 8 3 2" xfId="32190" xr:uid="{D74BF78C-AB63-43B9-B3F3-1F54F75DB3C4}"/>
    <cellStyle name="Comma [0] 2 3 8 3 3" xfId="21914" xr:uid="{21EC0806-0F3F-4B98-8CBD-E57C9D7F5C0B}"/>
    <cellStyle name="Comma [0] 2 3 8 4" xfId="26265" xr:uid="{67BBD5FA-0F4A-4BAE-BA1C-8F817558D0FF}"/>
    <cellStyle name="Comma [0] 2 3 8 5" xfId="15966" xr:uid="{3188DAA6-EF7A-42F8-B7FE-82B8F0AEDDD1}"/>
    <cellStyle name="Comma [0] 2 3 9" xfId="6476" xr:uid="{CE5430FD-4B4C-436B-9BD4-9A60810242FD}"/>
    <cellStyle name="Comma [0] 2 3 9 2" xfId="28977" xr:uid="{72140F6F-1A28-4ADD-A8A4-AE7668048FBE}"/>
    <cellStyle name="Comma [0] 2 3 9 3" xfId="18683" xr:uid="{F0DB8926-ABFD-40BF-A34E-1AF8BF5E26A1}"/>
    <cellStyle name="Comma [0] 2 30" xfId="2259" xr:uid="{C57F25C2-76C7-40D6-BAB8-D0036CFCCA80}"/>
    <cellStyle name="Comma [0] 2 30 2" xfId="5602" xr:uid="{34C93621-E99B-4BD5-942E-CAC27E34EF19}"/>
    <cellStyle name="Comma [0] 2 30 2 2" xfId="28118" xr:uid="{3A5A113E-83B6-46E2-B407-DCC996E3CF30}"/>
    <cellStyle name="Comma [0] 2 30 2 3" xfId="17824" xr:uid="{BA66A638-6F86-46CC-8534-1A7C709B1095}"/>
    <cellStyle name="Comma [0] 2 30 3" xfId="8808" xr:uid="{5C1E20FA-5720-45EC-9936-ACE007443A76}"/>
    <cellStyle name="Comma [0] 2 30 3 2" xfId="31078" xr:uid="{D9541274-057C-4109-840C-7785BAA0B8E7}"/>
    <cellStyle name="Comma [0] 2 30 3 3" xfId="20802" xr:uid="{4A348607-4ED1-4381-B38D-5F7FE6977D33}"/>
    <cellStyle name="Comma [0] 2 30 4" xfId="25154" xr:uid="{1AB52DE3-643E-47C2-82F1-992C7E57CBFC}"/>
    <cellStyle name="Comma [0] 2 30 5" xfId="14854" xr:uid="{F022FE50-0805-44BC-82F1-62C36A3381C4}"/>
    <cellStyle name="Comma [0] 2 31" xfId="2156" xr:uid="{E1EB72EB-6F43-433C-8020-8C7AF96BF398}"/>
    <cellStyle name="Comma [0] 2 31 2" xfId="5533" xr:uid="{6BF05620-AFD0-4092-BF20-BBFE6A7A0B05}"/>
    <cellStyle name="Comma [0] 2 31 2 2" xfId="28070" xr:uid="{7B5B3F0B-1D93-40BD-883A-A68FEE57AD89}"/>
    <cellStyle name="Comma [0] 2 31 2 3" xfId="17776" xr:uid="{655C2D87-B9DF-4E9F-9642-DC370084A1AF}"/>
    <cellStyle name="Comma [0] 2 31 3" xfId="8753" xr:uid="{4D3C8D48-C6F9-4491-8A3C-206B8773C8DD}"/>
    <cellStyle name="Comma [0] 2 31 3 2" xfId="31030" xr:uid="{7BC8F080-15B1-4D17-845F-0054AEF6CD28}"/>
    <cellStyle name="Comma [0] 2 31 3 3" xfId="20754" xr:uid="{68D154EB-877B-4CC9-97B2-4C2438946D0A}"/>
    <cellStyle name="Comma [0] 2 31 4" xfId="25099" xr:uid="{777C1435-CD0F-4533-85EE-BC99E4C32A73}"/>
    <cellStyle name="Comma [0] 2 31 5" xfId="14799" xr:uid="{4F4C762A-2771-4ACE-B775-197033D45A1C}"/>
    <cellStyle name="Comma [0] 2 32" xfId="1674" xr:uid="{72A62EEF-58E9-4A76-8BC7-9A90AC181B5B}"/>
    <cellStyle name="Comma [0] 2 32 2" xfId="5324" xr:uid="{790835DA-F483-42ED-B7A8-BDFCFBF0635C}"/>
    <cellStyle name="Comma [0] 2 32 2 2" xfId="27921" xr:uid="{F394008B-11E3-452E-B860-A7946387BB79}"/>
    <cellStyle name="Comma [0] 2 32 2 3" xfId="17627" xr:uid="{FA96587A-40A2-4EF4-B2ED-A5C80ED35118}"/>
    <cellStyle name="Comma [0] 2 32 3" xfId="8601" xr:uid="{BA7E1BE3-0867-42DE-865C-876213C38993}"/>
    <cellStyle name="Comma [0] 2 32 3 2" xfId="30881" xr:uid="{013BA481-ED6B-4D3C-9B2F-E1CBB6DFBFC7}"/>
    <cellStyle name="Comma [0] 2 32 3 3" xfId="20605" xr:uid="{63DD2CE2-5894-449C-8946-009CB2BE951A}"/>
    <cellStyle name="Comma [0] 2 32 4" xfId="24947" xr:uid="{17A5BC2C-C12F-46F2-A555-CB3DF4E3D36B}"/>
    <cellStyle name="Comma [0] 2 32 5" xfId="14647" xr:uid="{C5DFB043-1685-44C5-917D-2173AFB29605}"/>
    <cellStyle name="Comma [0] 2 33" xfId="5284" xr:uid="{46FE4802-44B9-4325-A300-883850FFAE60}"/>
    <cellStyle name="Comma [0] 2 33 2" xfId="27831" xr:uid="{221018B4-51A2-41B7-960F-996485EDA928}"/>
    <cellStyle name="Comma [0] 2 33 3" xfId="17535" xr:uid="{12C90F27-53B5-4BE1-AD3A-2EFF32227845}"/>
    <cellStyle name="Comma [0] 2 34" xfId="8568" xr:uid="{37792D35-1692-4BE2-BF80-BA40904FE17F}"/>
    <cellStyle name="Comma [0] 2 34 2" xfId="30789" xr:uid="{4723CE00-2B96-4427-87DB-94F609A29562}"/>
    <cellStyle name="Comma [0] 2 34 3" xfId="20507" xr:uid="{1B9A2CD9-D4CB-4ED2-8F33-597DB04D1AC4}"/>
    <cellStyle name="Comma [0] 2 35" xfId="12282" xr:uid="{42689A00-69D8-4A84-81E7-1403D4C0FA1C}"/>
    <cellStyle name="Comma [0] 2 35 3" xfId="23475" xr:uid="{FAD6DA7B-AB6C-4F0B-9383-5FAAC01C0FD7}"/>
    <cellStyle name="Comma [0] 2 36" xfId="14252" xr:uid="{30BB8E50-3031-40C8-B230-666675B36909}"/>
    <cellStyle name="Comma [0] 2 36 2" xfId="24914" xr:uid="{DCEF79B3-1651-432A-92BE-D8FE6A2FA549}"/>
    <cellStyle name="Comma [0] 2 37" xfId="14614" xr:uid="{4BDF48F2-8352-4ED2-B42F-2BF3226119F0}"/>
    <cellStyle name="Comma [0] 2 4" xfId="298" xr:uid="{371F55F2-E8E6-431E-84B7-82A159FE7D21}"/>
    <cellStyle name="Comma [0] 2 4 12" xfId="1324" xr:uid="{CD548FA2-52FD-4ED9-BF1A-8286479F11C3}"/>
    <cellStyle name="Comma [0] 2 4 2" xfId="506" xr:uid="{ED1D5506-1A02-47A7-896A-94D0150A5AC6}"/>
    <cellStyle name="Comma [0] 2 4 2 2" xfId="1035" xr:uid="{FFF14815-77E5-4E74-81CA-47345906E51A}"/>
    <cellStyle name="Comma [0] 2 4 2 2 2" xfId="8326" xr:uid="{49184740-0757-4FE7-A4BE-3C8BB1613849}"/>
    <cellStyle name="Comma [0] 2 4 2 2 2 2" xfId="30736" xr:uid="{2105DC02-49F1-454E-911A-03C157EEEC51}"/>
    <cellStyle name="Comma [0] 2 4 2 2 2 3" xfId="20450" xr:uid="{254B3DF8-8B33-4848-9CE9-BCA91EFC6917}"/>
    <cellStyle name="Comma [0] 2 4 2 2 3" xfId="11430" xr:uid="{9C4FA7EC-7B70-4022-AF16-8FE70374FD64}"/>
    <cellStyle name="Comma [0] 2 4 2 2 3 3" xfId="23430" xr:uid="{C8654FA7-DEF7-4D7A-B359-5AF1EC028E9E}"/>
    <cellStyle name="Comma [0] 2 4 2 2 4" xfId="13522" xr:uid="{549470EB-3D3F-4E43-9373-25EF9E6308CA}"/>
    <cellStyle name="Comma [0] 2 4 2 2 4 3" xfId="24157" xr:uid="{265FE214-666C-46BF-9BAF-98CB06CACB8E}"/>
    <cellStyle name="Comma [0] 2 4 2 2 5" xfId="27776" xr:uid="{78439ECC-505F-45A4-B58F-5896CC93DFC5}"/>
    <cellStyle name="Comma [0] 2 4 2 2 6" xfId="17482" xr:uid="{493E8069-9D8F-4C87-81C7-0D3895A1BA02}"/>
    <cellStyle name="Comma [0] 2 4 2 2 8" xfId="5118" xr:uid="{A41946FA-D981-4728-B10C-6FA8D8546C0B}"/>
    <cellStyle name="Comma [0] 2 4 2 3" xfId="7097" xr:uid="{B0152B6E-1D79-4987-A0ED-00AC08CD0414}"/>
    <cellStyle name="Comma [0] 2 4 2 3 2" xfId="29567" xr:uid="{B4E0D829-91CE-467F-9552-442612E96AAC}"/>
    <cellStyle name="Comma [0] 2 4 2 3 3" xfId="19275" xr:uid="{9133FAB6-03AF-45AC-BE8D-02F6A3ADFC47}"/>
    <cellStyle name="Comma [0] 2 4 2 4" xfId="10259" xr:uid="{CDA0EE9C-D838-41CE-B8A2-0ECD40447700}"/>
    <cellStyle name="Comma [0] 2 4 2 4 2" xfId="32529" xr:uid="{1DFF5BC3-A335-4248-86E3-BF0BDF4F3E6E}"/>
    <cellStyle name="Comma [0] 2 4 2 4 3" xfId="22254" xr:uid="{3F756606-DD54-4EF3-8ACF-9DE93FD46DFE}"/>
    <cellStyle name="Comma [0] 2 4 2 5" xfId="12919" xr:uid="{1D684F62-797E-41B8-B272-F2F6F6AF070A}"/>
    <cellStyle name="Comma [0] 2 4 2 5 3" xfId="23740" xr:uid="{5CC84BF7-4780-4B13-A7E8-EE6D5521E41C}"/>
    <cellStyle name="Comma [0] 2 4 2 6" xfId="14417" xr:uid="{3D04B2E1-E451-4B54-A09D-1DE45EC2200C}"/>
    <cellStyle name="Comma [0] 2 4 2 6 2" xfId="26605" xr:uid="{BB3AC57A-D40A-4BAB-9FED-A58386C4AC1E}"/>
    <cellStyle name="Comma [0] 2 4 2 7" xfId="16306" xr:uid="{A99B12F3-14DA-46FE-BB64-8C6680C8DB99}"/>
    <cellStyle name="Comma [0] 2 4 2 8" xfId="33204" xr:uid="{6A0B55B6-C723-4D65-B18D-9580453D4F8D}"/>
    <cellStyle name="Comma [0] 2 4 2 9" xfId="1362" xr:uid="{685AD10E-0840-46D9-893A-9901BFFB76E9}"/>
    <cellStyle name="Comma [0] 2 4 3" xfId="997" xr:uid="{B46921AB-B467-45FD-8EC2-7DC251D86283}"/>
    <cellStyle name="Comma [0] 2 4 3 2" xfId="4884" xr:uid="{F24F30D0-6176-4FBD-A509-96CFD0BED910}"/>
    <cellStyle name="Comma [0] 2 4 3 2 2" xfId="8071" xr:uid="{581BD1C7-FFB9-48E1-B5B9-5A1308761F91}"/>
    <cellStyle name="Comma [0] 2 4 3 2 2 2" xfId="30502" xr:uid="{4EE7FB75-337C-4B02-B272-3DF6A3500A22}"/>
    <cellStyle name="Comma [0] 2 4 3 2 2 3" xfId="20212" xr:uid="{4E720113-1840-42A0-9769-C102C40BEF31}"/>
    <cellStyle name="Comma [0] 2 4 3 2 3" xfId="11194" xr:uid="{B4DA4324-9CD4-4391-B73B-701D45625240}"/>
    <cellStyle name="Comma [0] 2 4 3 2 3 3" xfId="23192" xr:uid="{9EE1F0DE-E7CE-4AC9-93D7-F1794E2C8C87}"/>
    <cellStyle name="Comma [0] 2 4 3 2 4" xfId="27542" xr:uid="{5043EE35-943F-4831-88F6-05776C3A00E3}"/>
    <cellStyle name="Comma [0] 2 4 3 2 5" xfId="17244" xr:uid="{36243724-7EC2-4848-9391-74842FC30D36}"/>
    <cellStyle name="Comma [0] 2 4 3 3" xfId="6933" xr:uid="{D7DF96FE-1667-4DAD-BFDF-7B9CB43BD599}"/>
    <cellStyle name="Comma [0] 2 4 3 3 2" xfId="29404" xr:uid="{CB159D3F-5017-48EC-934C-444B612EC9F7}"/>
    <cellStyle name="Comma [0] 2 4 3 3 3" xfId="19111" xr:uid="{A4CE4DDC-2833-4814-8E8A-4B870EB50BC7}"/>
    <cellStyle name="Comma [0] 2 4 3 4" xfId="10096" xr:uid="{3DBEFE35-C3C3-4DBA-A241-900738AEC02F}"/>
    <cellStyle name="Comma [0] 2 4 3 4 2" xfId="32365" xr:uid="{CDEF0715-1ABB-44E4-BFBC-182FED7AB803}"/>
    <cellStyle name="Comma [0] 2 4 3 4 3" xfId="22090" xr:uid="{E2E1AA70-FF02-4EAF-BF64-275816291FCD}"/>
    <cellStyle name="Comma [0] 2 4 3 5" xfId="13362" xr:uid="{8437287B-0885-4EC9-8008-65471C11C071}"/>
    <cellStyle name="Comma [0] 2 4 3 5 3" xfId="23997" xr:uid="{3D94A687-F768-4EA4-BF7E-28613BE73789}"/>
    <cellStyle name="Comma [0] 2 4 3 6" xfId="26441" xr:uid="{6A5DD45F-CC05-4B82-A2C1-B168466AC025}"/>
    <cellStyle name="Comma [0] 2 4 3 7" xfId="16142" xr:uid="{8CD9E282-CC07-460B-A168-CD00E15814AC}"/>
    <cellStyle name="Comma [0] 2 4 3 9" xfId="3777" xr:uid="{2A3E1C61-4C36-4CC3-A1D4-3D194E310897}"/>
    <cellStyle name="Comma [0] 2 4 4" xfId="3292" xr:uid="{6A4BB8FC-B500-4100-A9CC-4A9653FF8E15}"/>
    <cellStyle name="Comma [0] 2 4 4 2" xfId="6647" xr:uid="{C72C12E0-7F77-49D1-865B-4236F2480371}"/>
    <cellStyle name="Comma [0] 2 4 4 2 2" xfId="29147" xr:uid="{11828BCE-064B-4AB1-8D61-2C388E29624F}"/>
    <cellStyle name="Comma [0] 2 4 4 2 3" xfId="18854" xr:uid="{9438A8CB-56AA-4BCF-8E56-C0651D595D7E}"/>
    <cellStyle name="Comma [0] 2 4 4 3" xfId="9838" xr:uid="{CF029EF9-58D6-4726-A18D-51BF3DA4CE41}"/>
    <cellStyle name="Comma [0] 2 4 4 3 2" xfId="32108" xr:uid="{4F7BD5F8-7CDE-467C-9AC5-CC9EC882B490}"/>
    <cellStyle name="Comma [0] 2 4 4 3 3" xfId="21832" xr:uid="{570FA885-8E63-4F63-8AD7-FC6F77568927}"/>
    <cellStyle name="Comma [0] 2 4 4 4" xfId="26184" xr:uid="{F3B5D1BC-AADF-4F96-9FED-6459895083E9}"/>
    <cellStyle name="Comma [0] 2 4 4 5" xfId="15884" xr:uid="{5CB5B47D-4D80-4921-A0AC-57B393E4988E}"/>
    <cellStyle name="Comma [0] 2 4 5" xfId="6394" xr:uid="{34691B68-3A2C-43D0-A4C7-0B01B447B10E}"/>
    <cellStyle name="Comma [0] 2 4 5 2" xfId="28895" xr:uid="{134630BA-E6D0-4639-AE2E-685513880A28}"/>
    <cellStyle name="Comma [0] 2 4 5 3" xfId="18601" xr:uid="{01F852DE-10B5-4B1D-AB24-BF50CED1D16F}"/>
    <cellStyle name="Comma [0] 2 4 6" xfId="9585" xr:uid="{6BBEDB0C-10C4-49B6-A473-0D80C68E0413}"/>
    <cellStyle name="Comma [0] 2 4 6 2" xfId="31855" xr:uid="{ADE0FA2C-C22C-4288-AD15-4E7DAF6A66D6}"/>
    <cellStyle name="Comma [0] 2 4 6 3" xfId="21579" xr:uid="{02516B0E-5597-48A6-B5D4-C2F8619DE591}"/>
    <cellStyle name="Comma [0] 2 4 7" xfId="12707" xr:uid="{DE14821A-E138-4208-BAE9-A3CBCDB6B869}"/>
    <cellStyle name="Comma [0] 2 4 7 3" xfId="23575" xr:uid="{726D081B-AA91-40B7-B71F-802E0D620B53}"/>
    <cellStyle name="Comma [0] 2 4 8" xfId="14379" xr:uid="{AF7D4085-C52F-479E-9680-31B417B87771}"/>
    <cellStyle name="Comma [0] 2 4 8 2" xfId="25931" xr:uid="{762B553C-CFF1-47A4-82F7-66B597F43101}"/>
    <cellStyle name="Comma [0] 2 4 9" xfId="15631" xr:uid="{8368155D-19FE-41D7-8F1C-499F779ECC26}"/>
    <cellStyle name="Comma [0] 2 45" xfId="1197" xr:uid="{4A492D59-1DD3-4D6D-B870-BD050E127140}"/>
    <cellStyle name="Comma [0] 2 5" xfId="499" xr:uid="{CA8CD74A-3BB3-4ABC-B83F-EF2D69D409E1}"/>
    <cellStyle name="Comma [0] 2 5 2" xfId="1027" xr:uid="{D3A3260D-24E7-4B9D-B7A5-A75F3A518A23}"/>
    <cellStyle name="Comma [0] 2 5 2 2" xfId="8172" xr:uid="{127632B2-2C3C-4B2E-A14A-03CAB712FC10}"/>
    <cellStyle name="Comma [0] 2 5 2 2 2" xfId="30589" xr:uid="{4107BE0F-A7C2-49D9-95F6-D997A9496341}"/>
    <cellStyle name="Comma [0] 2 5 2 2 3" xfId="20299" xr:uid="{F23392E5-0FC3-4302-8B0B-CAF0BEF91D96}"/>
    <cellStyle name="Comma [0] 2 5 2 3" xfId="11281" xr:uid="{4864502E-52A2-4771-8D0A-4062BD4298D8}"/>
    <cellStyle name="Comma [0] 2 5 2 3 3" xfId="23279" xr:uid="{1E09D671-0798-41ED-9099-4399ECF8F536}"/>
    <cellStyle name="Comma [0] 2 5 2 4" xfId="27627" xr:uid="{3E3A0C06-01E1-4E76-BC65-25EC18543AF1}"/>
    <cellStyle name="Comma [0] 2 5 2 5" xfId="17331" xr:uid="{1F3C4E6E-FBB1-44AD-BD26-735C0214A706}"/>
    <cellStyle name="Comma [0] 2 5 2 7" xfId="4982" xr:uid="{16EAAE5D-A951-4E1E-9253-88F4BB8D3E50}"/>
    <cellStyle name="Comma [0] 2 5 3" xfId="6805" xr:uid="{E127FBD3-8D0F-4F65-84E7-DC6F1566756C}"/>
    <cellStyle name="Comma [0] 2 5 3 2" xfId="29305" xr:uid="{7C206DCB-6C51-4679-B73B-17699D4C8175}"/>
    <cellStyle name="Comma [0] 2 5 3 3" xfId="19012" xr:uid="{871E4528-6BC6-4D48-AA11-4BDC24A5E657}"/>
    <cellStyle name="Comma [0] 2 5 4" xfId="9996" xr:uid="{26F2FBD3-B889-4E84-9382-DBB8B9DFAB93}"/>
    <cellStyle name="Comma [0] 2 5 4 2" xfId="32266" xr:uid="{80D0FF99-70E9-4D51-8B77-1284FA6B6B70}"/>
    <cellStyle name="Comma [0] 2 5 4 3" xfId="21990" xr:uid="{634D1BE8-1906-4E46-9169-DB243844E4C8}"/>
    <cellStyle name="Comma [0] 2 5 5" xfId="13073" xr:uid="{805D9096-6C28-4555-84EA-76CA93864BE4}"/>
    <cellStyle name="Comma [0] 2 5 5 3" xfId="23897" xr:uid="{4FE2CC78-F464-4D62-8C7F-5CCD3E55B398}"/>
    <cellStyle name="Comma [0] 2 5 6" xfId="14409" xr:uid="{99DD2449-B2BC-46F0-9047-AFF61024FB60}"/>
    <cellStyle name="Comma [0] 2 5 6 2" xfId="26341" xr:uid="{AB6F8F70-82FC-4A77-BE21-F2327B77F31D}"/>
    <cellStyle name="Comma [0] 2 5 7" xfId="16042" xr:uid="{5FDFC6DF-253E-4436-ADED-BA45EBFF6F5D}"/>
    <cellStyle name="Comma [0] 2 5 8" xfId="33017" xr:uid="{BA5CCBB9-F65E-4FEC-A91B-9AA87E96890B}"/>
    <cellStyle name="Comma [0] 2 5 9" xfId="1354" xr:uid="{4F0D10C2-475A-46DC-A43D-16765A5BC9AB}"/>
    <cellStyle name="Comma [0] 2 6" xfId="377" xr:uid="{241ADBDC-6D9C-4638-839C-650AF3FAA6E4}"/>
    <cellStyle name="Comma [0] 2 6 2" xfId="850" xr:uid="{2958C977-720A-423A-9609-C81732F75CB8}"/>
    <cellStyle name="Comma [0] 2 6 2 2" xfId="30381" xr:uid="{36D56F3D-1524-4ECA-AFE0-BBFDFB4E79BA}"/>
    <cellStyle name="Comma [0] 2 6 2 3" xfId="20092" xr:uid="{507525B9-5659-4AAE-852C-B7D36EC57562}"/>
    <cellStyle name="Comma [0] 2 6 2 5" xfId="7953" xr:uid="{5AB8A390-6FEB-4DBA-842A-0EC33BC06414}"/>
    <cellStyle name="Comma [0] 2 6 3" xfId="11076" xr:uid="{2F419382-EA90-4454-A7AE-CA4E9AA28A33}"/>
    <cellStyle name="Comma [0] 2 6 3 3" xfId="23071" xr:uid="{863ED77F-B5CB-4A6A-8E1D-1F740A5CC629}"/>
    <cellStyle name="Comma [0] 2 6 4" xfId="13812" xr:uid="{A737DFFC-6564-482D-BEF1-6C47783F06EF}"/>
    <cellStyle name="Comma [0] 2 6 4 3" xfId="24451" xr:uid="{8D5E3DE1-7BB2-4899-83EE-083FDE9D544A}"/>
    <cellStyle name="Comma [0] 2 6 5" xfId="27422" xr:uid="{2FB17DB1-5E04-4CBC-AF37-D25F41E28F30}"/>
    <cellStyle name="Comma [0] 2 6 6" xfId="17123" xr:uid="{A1342E3C-0C88-42E6-8083-2D14CEF1A583}"/>
    <cellStyle name="Comma [0] 2 6 8" xfId="4774" xr:uid="{D64FD240-2CB4-40F6-9FB6-831B4D638F8B}"/>
    <cellStyle name="Comma [0] 2 7" xfId="737" xr:uid="{5429E2BD-C278-448E-A9B6-D366DA76FB17}"/>
    <cellStyle name="Comma [0] 2 7 2" xfId="7821" xr:uid="{E6B393AE-5E09-4F84-BE82-83E2E5868256}"/>
    <cellStyle name="Comma [0] 2 7 2 2" xfId="30250" xr:uid="{3DE5A333-BD89-4993-BDF5-C76CB6A3782E}"/>
    <cellStyle name="Comma [0] 2 7 2 3" xfId="19960" xr:uid="{771A4BA4-486D-42C7-8976-FEC9140AA98D}"/>
    <cellStyle name="Comma [0] 2 7 3" xfId="10944" xr:uid="{18CAC05D-5870-4D57-B252-6CA529409C0E}"/>
    <cellStyle name="Comma [0] 2 7 3 3" xfId="22939" xr:uid="{3B2C59FF-E46D-496B-9C2D-4A9143CB8C75}"/>
    <cellStyle name="Comma [0] 2 7 4" xfId="13903" xr:uid="{05E3051A-22B0-44C9-BCA1-520B9D03DA77}"/>
    <cellStyle name="Comma [0] 2 7 4 3" xfId="24543" xr:uid="{239EFF88-F63B-41DA-806E-C64BE000BD57}"/>
    <cellStyle name="Comma [0] 2 7 5" xfId="27290" xr:uid="{DF2ECD44-CF87-43B5-B47C-0E67DDB4EFBC}"/>
    <cellStyle name="Comma [0] 2 7 6" xfId="16991" xr:uid="{03F69D32-E85F-4680-A245-415140DE92F4}"/>
    <cellStyle name="Comma [0] 2 7 8" xfId="4645" xr:uid="{CC112FAB-D9EF-4484-87FC-229CF6A641A7}"/>
    <cellStyle name="Comma [0] 2 8" xfId="4574" xr:uid="{A06EDB3F-EF57-41A6-BBF0-06518B078215}"/>
    <cellStyle name="Comma [0] 2 8 2" xfId="7750" xr:uid="{7E0836F0-3526-408B-BDC2-0DCEB38E4BDA}"/>
    <cellStyle name="Comma [0] 2 8 2 2" xfId="30179" xr:uid="{D9E2CFBE-183F-455C-BA12-0E097017040E}"/>
    <cellStyle name="Comma [0] 2 8 2 3" xfId="19889" xr:uid="{47D55DE2-F4DA-44A0-A767-3231EF6A17AF}"/>
    <cellStyle name="Comma [0] 2 8 3" xfId="10873" xr:uid="{06BE9066-E9A9-4875-9E59-2DE2AFA01D94}"/>
    <cellStyle name="Comma [0] 2 8 3 3" xfId="22868" xr:uid="{49596A77-A87A-4218-810F-CCA54FA3CB21}"/>
    <cellStyle name="Comma [0] 2 8 4" xfId="14078" xr:uid="{EA62674A-D9D6-4FEA-896A-A30380791954}"/>
    <cellStyle name="Comma [0] 2 8 4 3" xfId="24717" xr:uid="{90F6E7FA-795C-4FBA-A0A4-13A841E94A0F}"/>
    <cellStyle name="Comma [0] 2 8 5" xfId="27219" xr:uid="{D808FF31-F2AF-4869-9267-CF2D1CB17DDE}"/>
    <cellStyle name="Comma [0] 2 8 6" xfId="16920" xr:uid="{A9221721-807D-4CE0-A6B1-375ADE8FF815}"/>
    <cellStyle name="Comma [0] 2 9" xfId="4441" xr:uid="{24E02AC7-8845-47EE-9B81-0ED41B75076D}"/>
    <cellStyle name="Comma [0] 2 9 2" xfId="7616" xr:uid="{7BE712DB-7735-4364-BB84-3BF6617202E3}"/>
    <cellStyle name="Comma [0] 2 9 2 2" xfId="30045" xr:uid="{05A788A8-8E38-4542-A443-8EE1B7B078A7}"/>
    <cellStyle name="Comma [0] 2 9 2 3" xfId="19755" xr:uid="{11D66C3D-65DE-4FE2-9BDB-997636186389}"/>
    <cellStyle name="Comma [0] 2 9 3" xfId="10739" xr:uid="{B3E3B758-A4F5-41EB-A4DD-D29127E99465}"/>
    <cellStyle name="Comma [0] 2 9 3 3" xfId="22734" xr:uid="{76CEB948-5AF8-442D-B620-94DFD8C84EBA}"/>
    <cellStyle name="Comma [0] 2 9 4" xfId="13739" xr:uid="{6A62A2CC-F512-4319-9085-65F3499FB85A}"/>
    <cellStyle name="Comma [0] 2 9 4 3" xfId="24378" xr:uid="{5142A267-D72F-4638-ABFF-71E8944DEEBB}"/>
    <cellStyle name="Comma [0] 2 9 5" xfId="27085" xr:uid="{7CF419B7-786A-4A9E-A74E-3D83EA59E324}"/>
    <cellStyle name="Comma [0] 2 9 6" xfId="16786" xr:uid="{4E9CA2C7-24E5-43F6-87AA-4EE18D008BD0}"/>
    <cellStyle name="Comma [0] 20" xfId="3003" xr:uid="{4A25A8C3-DBDB-41D0-9463-2FE556A7524B}"/>
    <cellStyle name="Comma [0] 20 2" xfId="6294" xr:uid="{2B6CE8EC-FA28-46A4-9843-B87E61492193}"/>
    <cellStyle name="Comma [0] 20 2 2" xfId="28795" xr:uid="{FD9DE6F9-2260-47F0-89F6-4E4D0957BA1F}"/>
    <cellStyle name="Comma [0] 20 2 3" xfId="18501" xr:uid="{B5470F44-8CE6-4552-A1B4-63AB97700EC1}"/>
    <cellStyle name="Comma [0] 20 3" xfId="9485" xr:uid="{E0227FBB-E50C-43E4-9D93-82F091414941}"/>
    <cellStyle name="Comma [0] 20 3 2" xfId="31755" xr:uid="{5320EF11-9740-4730-82B6-86387DBE415B}"/>
    <cellStyle name="Comma [0] 20 3 3" xfId="21479" xr:uid="{B2CFF61A-C392-494F-8FE8-7E5090E6998D}"/>
    <cellStyle name="Comma [0] 20 4" xfId="25831" xr:uid="{B819F5EE-9F7D-473D-81FD-4B01F29D5B31}"/>
    <cellStyle name="Comma [0] 20 5" xfId="15531" xr:uid="{2A770192-0ACF-48E3-BE4B-B76710DB629D}"/>
    <cellStyle name="Comma [0] 21" xfId="2996" xr:uid="{A673782A-3A13-4298-AB9B-65F3EA6666F4}"/>
    <cellStyle name="Comma [0] 21 2" xfId="6287" xr:uid="{25297313-A9E6-4C72-81AD-75C113084553}"/>
    <cellStyle name="Comma [0] 21 2 2" xfId="28788" xr:uid="{1521F2A7-B742-40AA-9888-7C369FCD7D65}"/>
    <cellStyle name="Comma [0] 21 2 3" xfId="18494" xr:uid="{81E542DF-B076-40FD-9F4A-E979C5CDA5F4}"/>
    <cellStyle name="Comma [0] 21 3" xfId="9478" xr:uid="{CB0B8DCF-0995-4D72-B3A4-FB5F9A03F81A}"/>
    <cellStyle name="Comma [0] 21 3 2" xfId="31748" xr:uid="{13FD0DD6-C9C6-481D-864C-8B4AF7323833}"/>
    <cellStyle name="Comma [0] 21 3 3" xfId="21472" xr:uid="{33ABF5A9-9353-4DDE-A386-214F3BD75833}"/>
    <cellStyle name="Comma [0] 21 4" xfId="25824" xr:uid="{0B790AFF-FD76-431D-9426-2C0275B5DD84}"/>
    <cellStyle name="Comma [0] 21 5" xfId="15524" xr:uid="{B61F3480-82B3-43B6-9151-9214B3506BD2}"/>
    <cellStyle name="Comma [0] 22" xfId="2988" xr:uid="{435159D6-67DD-4C63-897A-C25C8365C386}"/>
    <cellStyle name="Comma [0] 22 2" xfId="6280" xr:uid="{9E13D99F-71DC-49A7-8415-41A13D7670C1}"/>
    <cellStyle name="Comma [0] 22 2 2" xfId="28781" xr:uid="{39565FF5-32B9-499F-ACC8-C6CE8350E507}"/>
    <cellStyle name="Comma [0] 22 2 3" xfId="18487" xr:uid="{A9B73147-F94F-48B8-AE6D-B41940445449}"/>
    <cellStyle name="Comma [0] 22 3" xfId="9471" xr:uid="{AC64CCEB-FF16-4C69-AC00-4A43292B1871}"/>
    <cellStyle name="Comma [0] 22 3 2" xfId="31741" xr:uid="{26B7933F-2954-407A-9CF2-90AF20D02BC1}"/>
    <cellStyle name="Comma [0] 22 3 3" xfId="21465" xr:uid="{D075C45A-7E22-461B-9B75-84335B2BA01C}"/>
    <cellStyle name="Comma [0] 22 4" xfId="25817" xr:uid="{E68F1E1F-3D62-4694-B10B-A12497FD4476}"/>
    <cellStyle name="Comma [0] 22 5" xfId="15517" xr:uid="{13758677-5FBC-42B2-8420-0A4DC327C21A}"/>
    <cellStyle name="Comma [0] 23" xfId="2898" xr:uid="{8021F3D9-B4BE-4CC8-BC4F-BB4161650BE6}"/>
    <cellStyle name="Comma [0] 23 2" xfId="6190" xr:uid="{21DFC83B-3A1B-416C-BD0D-B55A481F1867}"/>
    <cellStyle name="Comma [0] 23 2 2" xfId="28691" xr:uid="{5FA95E9A-2643-44DF-9368-16BC27F12677}"/>
    <cellStyle name="Comma [0] 23 2 3" xfId="18397" xr:uid="{1561E1F7-A6FE-4A21-AC33-080B7B046A91}"/>
    <cellStyle name="Comma [0] 23 3" xfId="9381" xr:uid="{FF92F7E9-3661-4C40-B7CA-C7E0D3BC483F}"/>
    <cellStyle name="Comma [0] 23 3 2" xfId="31651" xr:uid="{CEFAA5AB-F8E5-424B-8CDD-39F49BAE37D6}"/>
    <cellStyle name="Comma [0] 23 3 3" xfId="21375" xr:uid="{A6085585-537C-40F4-8BD0-874964468795}"/>
    <cellStyle name="Comma [0] 23 4" xfId="25727" xr:uid="{23A5FC27-589D-42E8-AC44-0A72DCF53276}"/>
    <cellStyle name="Comma [0] 23 5" xfId="15427" xr:uid="{E9F0904D-970C-4D71-B620-50C2C431288E}"/>
    <cellStyle name="Comma [0] 24" xfId="2818" xr:uid="{AF83EF59-2BD1-43C9-9B59-50FFB3058083}"/>
    <cellStyle name="Comma [0] 24 2" xfId="6102" xr:uid="{779263B0-2A37-4C6F-86DE-36182B737FD5}"/>
    <cellStyle name="Comma [0] 24 2 2" xfId="28603" xr:uid="{FBAE9018-6717-4AE8-91F5-CB28BA3BF865}"/>
    <cellStyle name="Comma [0] 24 2 3" xfId="18309" xr:uid="{C43808D5-F7B3-4080-AF48-336F6465ED2F}"/>
    <cellStyle name="Comma [0] 24 3" xfId="9293" xr:uid="{A0F2510C-0D93-4F84-9151-1051B20A5274}"/>
    <cellStyle name="Comma [0] 24 3 2" xfId="31563" xr:uid="{4CE33692-9645-4904-AB90-6BB60C56FABE}"/>
    <cellStyle name="Comma [0] 24 3 3" xfId="21287" xr:uid="{B3B4512A-887C-4A31-A267-09B05D62A353}"/>
    <cellStyle name="Comma [0] 24 4" xfId="25639" xr:uid="{17A24CA3-DAB5-41A7-A63B-FF1033F0C869}"/>
    <cellStyle name="Comma [0] 24 5" xfId="15339" xr:uid="{10C40C7E-5473-4255-8FF5-6B15659D9D7F}"/>
    <cellStyle name="Comma [0] 25" xfId="2812" xr:uid="{8B3C41A7-5B16-47C1-B20F-3F944EF34830}"/>
    <cellStyle name="Comma [0] 25 2" xfId="6097" xr:uid="{0AB0CC86-06D8-4B18-9BAD-5DAC763F8C5B}"/>
    <cellStyle name="Comma [0] 25 2 2" xfId="28598" xr:uid="{8B8A8ABB-48B8-4618-9145-C0C905EE218C}"/>
    <cellStyle name="Comma [0] 25 2 3" xfId="18304" xr:uid="{0CB24A1C-8E50-485C-A6DC-07809B329BAD}"/>
    <cellStyle name="Comma [0] 25 3" xfId="9288" xr:uid="{FAFC154A-4ED9-4411-956A-4E0215A421A4}"/>
    <cellStyle name="Comma [0] 25 3 2" xfId="31558" xr:uid="{B078C0E6-1765-4AF5-9FAE-876749A2C455}"/>
    <cellStyle name="Comma [0] 25 3 3" xfId="21282" xr:uid="{E2816549-47BF-49BE-BE27-0AF9DBEDD47F}"/>
    <cellStyle name="Comma [0] 25 4" xfId="25634" xr:uid="{9F472829-E35A-4F2E-9836-898F0E461FC4}"/>
    <cellStyle name="Comma [0] 25 5" xfId="15334" xr:uid="{2A9DEAC3-E59F-4311-B61B-7A0E77812B41}"/>
    <cellStyle name="Comma [0] 26" xfId="2807" xr:uid="{C2246A58-DBE7-4BC5-84DE-E4EB6D9D76E9}"/>
    <cellStyle name="Comma [0] 26 2" xfId="6092" xr:uid="{A522A136-EECC-4A57-9EB7-A4DB6ED4B36B}"/>
    <cellStyle name="Comma [0] 26 2 2" xfId="28593" xr:uid="{1C5DF2FA-9AF5-4F9D-BF04-DAD45A958B1B}"/>
    <cellStyle name="Comma [0] 26 2 3" xfId="18299" xr:uid="{5C2BE8FC-2D38-4D1D-A6C6-DCEF264D35E2}"/>
    <cellStyle name="Comma [0] 26 3" xfId="9283" xr:uid="{7F915F7A-D0CF-4D61-A72D-BF0801E743E7}"/>
    <cellStyle name="Comma [0] 26 3 2" xfId="31553" xr:uid="{9683F429-00C5-4789-8CD8-98E2AC1DA157}"/>
    <cellStyle name="Comma [0] 26 3 3" xfId="21277" xr:uid="{B329EEF8-50D5-4BD1-BE0A-A6FD83B2EE46}"/>
    <cellStyle name="Comma [0] 26 4" xfId="25629" xr:uid="{B951CEA7-6983-4B25-B7E8-E2B47819BA00}"/>
    <cellStyle name="Comma [0] 26 5" xfId="15329" xr:uid="{B0BE5158-F2DE-4834-8B61-08B94F793166}"/>
    <cellStyle name="Comma [0] 27" xfId="2802" xr:uid="{1E9F42DA-E5A2-4ED5-A3A8-9C0675AA5CEB}"/>
    <cellStyle name="Comma [0] 27 2" xfId="6087" xr:uid="{FED8A507-4164-49D4-9E69-FEED5CE47803}"/>
    <cellStyle name="Comma [0] 27 2 2" xfId="28588" xr:uid="{05531CDF-6579-423C-9415-5D1BCFDACAC4}"/>
    <cellStyle name="Comma [0] 27 2 3" xfId="18294" xr:uid="{251EC317-A2F7-4B88-9D9E-821E2B589AAB}"/>
    <cellStyle name="Comma [0] 27 3" xfId="9278" xr:uid="{2FCE370A-3FE6-44E1-841E-44B588D2D5DE}"/>
    <cellStyle name="Comma [0] 27 3 2" xfId="31548" xr:uid="{F3DA00D1-45C0-4BC9-85FF-E91706C8626B}"/>
    <cellStyle name="Comma [0] 27 3 3" xfId="21272" xr:uid="{5691D97B-2E1B-4D41-AAC8-1407A88F796C}"/>
    <cellStyle name="Comma [0] 27 4" xfId="25624" xr:uid="{39552A97-4C4C-4789-A04D-14F8C743EC39}"/>
    <cellStyle name="Comma [0] 27 5" xfId="15324" xr:uid="{7E77B72D-8491-4C90-A561-19BDC9875E3F}"/>
    <cellStyle name="Comma [0] 28" xfId="2797" xr:uid="{5FD01CDB-1423-41C4-A0A0-4EFE472D95FC}"/>
    <cellStyle name="Comma [0] 28 2" xfId="6082" xr:uid="{BF9C3098-29F2-469B-9F29-BDAB89632F44}"/>
    <cellStyle name="Comma [0] 28 2 2" xfId="28583" xr:uid="{5C91891B-271F-4513-B58B-6DFBC35D75C0}"/>
    <cellStyle name="Comma [0] 28 2 3" xfId="18289" xr:uid="{4351DCE1-8893-4A58-82F3-D682C68ED3AB}"/>
    <cellStyle name="Comma [0] 28 3" xfId="9273" xr:uid="{876028F4-6B73-4BF7-B0C6-C3B154408BC4}"/>
    <cellStyle name="Comma [0] 28 3 2" xfId="31543" xr:uid="{BF31C17F-B664-434D-9D0F-580CCB8EF70E}"/>
    <cellStyle name="Comma [0] 28 3 3" xfId="21267" xr:uid="{7C54F2FC-1F53-4F5C-8B0E-6378B697AA4A}"/>
    <cellStyle name="Comma [0] 28 4" xfId="25619" xr:uid="{C05C9D6C-AFDC-4425-904C-A7642264DF02}"/>
    <cellStyle name="Comma [0] 28 5" xfId="15319" xr:uid="{762314E8-0E56-4868-90D4-A8219797E7E2}"/>
    <cellStyle name="Comma [0] 29" xfId="2792" xr:uid="{ADA1E24B-B895-4643-8486-76D110A4680A}"/>
    <cellStyle name="Comma [0] 29 2" xfId="6077" xr:uid="{2C64CED7-A848-4C4A-B78F-4A63EE623198}"/>
    <cellStyle name="Comma [0] 29 2 2" xfId="28578" xr:uid="{820B249E-ABCD-41F7-BAEC-4624272A021B}"/>
    <cellStyle name="Comma [0] 29 2 3" xfId="18284" xr:uid="{5C62F702-4420-45A7-A144-E149EBB707FE}"/>
    <cellStyle name="Comma [0] 29 3" xfId="9268" xr:uid="{A6F100FF-4685-4A6F-B285-D35B997C7438}"/>
    <cellStyle name="Comma [0] 29 3 2" xfId="31538" xr:uid="{15517EF8-C5F7-43B5-AFBE-B01341457661}"/>
    <cellStyle name="Comma [0] 29 3 3" xfId="21262" xr:uid="{401BA5E5-302F-4D5D-B8BA-496200E75AEF}"/>
    <cellStyle name="Comma [0] 29 4" xfId="25614" xr:uid="{D255563F-48E2-4652-BC42-12BE37B33B6F}"/>
    <cellStyle name="Comma [0] 29 5" xfId="15314" xr:uid="{4FCA6F6E-7C68-401C-AA96-E086B4B3967E}"/>
    <cellStyle name="Comma [0] 3" xfId="147" xr:uid="{75846AAA-E758-4D2F-ABF8-9551DAFEF12A}"/>
    <cellStyle name="Comma [0] 3 10" xfId="4100" xr:uid="{7117EFDC-EA89-47F8-A526-708B156288A3}"/>
    <cellStyle name="Comma [0] 3 10 2" xfId="7275" xr:uid="{4665F1FB-80C5-4B11-8274-7E54FC4F42B2}"/>
    <cellStyle name="Comma [0] 3 10 2 2" xfId="29746" xr:uid="{A6A27975-9426-454A-B308-6FFC5FCCFA11}"/>
    <cellStyle name="Comma [0] 3 10 2 3" xfId="19456" xr:uid="{47C12EFF-8EA7-4010-BCB5-9D256ED526F6}"/>
    <cellStyle name="Comma [0] 3 10 3" xfId="10440" xr:uid="{948FDA8D-A66E-4783-B889-B468824CFE27}"/>
    <cellStyle name="Comma [0] 3 10 3 3" xfId="22435" xr:uid="{809B869E-EEAD-494B-9C5E-2AB6651B15DB}"/>
    <cellStyle name="Comma [0] 3 10 4" xfId="26786" xr:uid="{49302009-D2F4-4A7C-89E9-FF330CEC9ECE}"/>
    <cellStyle name="Comma [0] 3 10 5" xfId="16487" xr:uid="{952CE19A-FDAC-4843-A22C-3347A2266E91}"/>
    <cellStyle name="Comma [0] 3 11" xfId="3222" xr:uid="{4D5BACE6-4E4D-45F7-8A34-9D9DEDA0B088}"/>
    <cellStyle name="Comma [0] 3 11 2" xfId="6577" xr:uid="{85528E1C-4E8D-4024-BEBB-C9B6AE845F53}"/>
    <cellStyle name="Comma [0] 3 11 2 2" xfId="29077" xr:uid="{3698D212-5E6D-48D2-9619-76FE3873F729}"/>
    <cellStyle name="Comma [0] 3 11 2 3" xfId="18784" xr:uid="{7A3F993B-2AAF-414F-AB39-CBA8E7101913}"/>
    <cellStyle name="Comma [0] 3 11 3" xfId="9768" xr:uid="{C4A5CED3-0A66-46DB-A422-090594FE2744}"/>
    <cellStyle name="Comma [0] 3 11 3 2" xfId="32038" xr:uid="{63F150AE-8CBB-4F03-B3AC-15625B15937D}"/>
    <cellStyle name="Comma [0] 3 11 3 3" xfId="21762" xr:uid="{B853EA1F-5B66-4AED-B91B-22D06AD578CB}"/>
    <cellStyle name="Comma [0] 3 11 4" xfId="26114" xr:uid="{92819327-1D5A-4829-9584-EF39EE904016}"/>
    <cellStyle name="Comma [0] 3 11 5" xfId="15814" xr:uid="{50863B2E-E06E-449B-8777-F39D5E2D6A4F}"/>
    <cellStyle name="Comma [0] 3 12" xfId="3037" xr:uid="{E661F4B1-4677-4480-AAB6-7C63A23363BF}"/>
    <cellStyle name="Comma [0] 3 12 2" xfId="6326" xr:uid="{214B5022-0FC5-4084-A91F-F3A7DCDF431B}"/>
    <cellStyle name="Comma [0] 3 12 2 2" xfId="28827" xr:uid="{6E0B8E18-FC19-40E8-9923-9C1032AA7819}"/>
    <cellStyle name="Comma [0] 3 12 2 3" xfId="18533" xr:uid="{AFC36D0C-605A-4104-89F9-A4D99046816D}"/>
    <cellStyle name="Comma [0] 3 12 3" xfId="9517" xr:uid="{D26FC201-1C88-46D8-BF37-D90D6D96E489}"/>
    <cellStyle name="Comma [0] 3 12 3 2" xfId="31787" xr:uid="{9CB1BC00-65D2-4215-B55B-50A99340D9A3}"/>
    <cellStyle name="Comma [0] 3 12 3 3" xfId="21511" xr:uid="{6B52A954-82E5-4716-9FFD-C8117644E986}"/>
    <cellStyle name="Comma [0] 3 12 4" xfId="25863" xr:uid="{224F08E6-5FF6-4819-810F-2BFEA8255869}"/>
    <cellStyle name="Comma [0] 3 12 5" xfId="15563" xr:uid="{2C1073EE-1FD0-4FEA-944A-82CA5008BA8B}"/>
    <cellStyle name="Comma [0] 3 13" xfId="2923" xr:uid="{0FD9C08E-F840-46A9-ABCD-8F5DF8F1A60B}"/>
    <cellStyle name="Comma [0] 3 13 2" xfId="6215" xr:uid="{2185DB96-1499-4AD8-BFD2-10A6DAADA8BB}"/>
    <cellStyle name="Comma [0] 3 13 2 2" xfId="28716" xr:uid="{4ACC85B3-6EF8-423C-8F85-5330ED052195}"/>
    <cellStyle name="Comma [0] 3 13 2 3" xfId="18422" xr:uid="{92E8F906-249C-4CA3-B528-752B0DF7C150}"/>
    <cellStyle name="Comma [0] 3 13 3" xfId="9406" xr:uid="{B75B99D8-8B5F-462D-AC7E-DB42BD06A6C9}"/>
    <cellStyle name="Comma [0] 3 13 3 2" xfId="31676" xr:uid="{E62CEC6D-D3AB-45A4-9839-94D31A6F4E46}"/>
    <cellStyle name="Comma [0] 3 13 3 3" xfId="21400" xr:uid="{E1FFEC41-B375-4D3E-97FB-A6D51386910C}"/>
    <cellStyle name="Comma [0] 3 13 4" xfId="25752" xr:uid="{4EA52C76-31B1-43A4-9C81-4DD4DF6A498D}"/>
    <cellStyle name="Comma [0] 3 13 5" xfId="15452" xr:uid="{8BCD3EDD-100B-4D5E-A854-A672C6A58C7A}"/>
    <cellStyle name="Comma [0] 3 14" xfId="2842" xr:uid="{55B6928D-069F-477D-9D3A-2A107355B8D9}"/>
    <cellStyle name="Comma [0] 3 14 2" xfId="6128" xr:uid="{03645DDA-0F72-4400-A00E-3D41DF8CE4AD}"/>
    <cellStyle name="Comma [0] 3 14 2 2" xfId="28629" xr:uid="{6B329F46-2716-479D-8CA6-9891F432E4BC}"/>
    <cellStyle name="Comma [0] 3 14 2 3" xfId="18335" xr:uid="{DE54D926-6648-4BF5-89E4-ABFB5C8218A4}"/>
    <cellStyle name="Comma [0] 3 14 3" xfId="9319" xr:uid="{6A5CE5FF-12F3-4772-852D-D344E201BA93}"/>
    <cellStyle name="Comma [0] 3 14 3 2" xfId="31589" xr:uid="{9E980EFC-6353-4013-AFDA-89CEC7080B4A}"/>
    <cellStyle name="Comma [0] 3 14 3 3" xfId="21313" xr:uid="{E64FA3A0-40A6-4308-8B9E-F8A0872F84C2}"/>
    <cellStyle name="Comma [0] 3 14 4" xfId="25665" xr:uid="{0314DD43-8782-4197-99C0-C299C1EC8ABE}"/>
    <cellStyle name="Comma [0] 3 14 5" xfId="15365" xr:uid="{970FDDD7-1866-40F3-90E3-2AA4D291E9BE}"/>
    <cellStyle name="Comma [0] 3 15" xfId="2744" xr:uid="{1E7DF2AC-AB4B-45D3-8638-CB9381C4F9D4}"/>
    <cellStyle name="Comma [0] 3 15 2" xfId="6029" xr:uid="{E30F5123-5F14-4633-8ABE-1BC6A99861E6}"/>
    <cellStyle name="Comma [0] 3 15 2 2" xfId="28530" xr:uid="{08920CA0-765E-454A-8855-A0EB99A409EF}"/>
    <cellStyle name="Comma [0] 3 15 2 3" xfId="18236" xr:uid="{4632C113-5AC0-46B9-B949-012806C8E436}"/>
    <cellStyle name="Comma [0] 3 15 3" xfId="9220" xr:uid="{631834CC-F10F-477B-93AF-CBADB8351064}"/>
    <cellStyle name="Comma [0] 3 15 3 2" xfId="31490" xr:uid="{5D851D31-CD00-4123-93DA-AB8E4D31B156}"/>
    <cellStyle name="Comma [0] 3 15 3 3" xfId="21214" xr:uid="{D33B9FB2-59CE-4CDB-BF40-C9BDADB0F0AA}"/>
    <cellStyle name="Comma [0] 3 15 4" xfId="25566" xr:uid="{470E8CC0-4A97-404C-9297-1EDF0F9080A4}"/>
    <cellStyle name="Comma [0] 3 15 5" xfId="15266" xr:uid="{6328905A-06CB-4E34-9BBD-57EA44E43837}"/>
    <cellStyle name="Comma [0] 3 16" xfId="2612" xr:uid="{8B1A6C90-59A6-422B-8C35-33D3C57E9B80}"/>
    <cellStyle name="Comma [0] 3 16 2" xfId="5926" xr:uid="{C1C59F08-6FBB-4D8F-BD6D-1AD9122F68B8}"/>
    <cellStyle name="Comma [0] 3 16 2 2" xfId="28434" xr:uid="{CE8AB1BD-2C2A-4FB9-8EB0-AF4A50141925}"/>
    <cellStyle name="Comma [0] 3 16 2 3" xfId="18140" xr:uid="{5EA8E69B-DE6E-49BA-A08A-7D7B0ACEBA73}"/>
    <cellStyle name="Comma [0] 3 16 3" xfId="9124" xr:uid="{3499A803-B9E4-4C2E-A86A-CB14A243BEAD}"/>
    <cellStyle name="Comma [0] 3 16 3 2" xfId="31394" xr:uid="{F236A0C2-513B-4988-A58C-B15E7DB8CF87}"/>
    <cellStyle name="Comma [0] 3 16 3 3" xfId="21118" xr:uid="{7DA88D37-392B-43F4-9DE3-16A488C2C403}"/>
    <cellStyle name="Comma [0] 3 16 4" xfId="25470" xr:uid="{36075B95-68E0-45E6-86C8-8723D855A424}"/>
    <cellStyle name="Comma [0] 3 16 5" xfId="15170" xr:uid="{65D0948E-7683-4B27-8791-DC3C25A589DE}"/>
    <cellStyle name="Comma [0] 3 17" xfId="2595" xr:uid="{96A6B8AA-719C-423C-BA4E-9454A038811F}"/>
    <cellStyle name="Comma [0] 3 17 2" xfId="5909" xr:uid="{F5DDBB4D-7A94-438D-AA97-036A6AF26845}"/>
    <cellStyle name="Comma [0] 3 17 2 2" xfId="28417" xr:uid="{25D2E3B3-9E7B-499C-9F34-07FF44AA42F8}"/>
    <cellStyle name="Comma [0] 3 17 2 3" xfId="18123" xr:uid="{F64C4762-9457-4197-92E5-427ED0D55780}"/>
    <cellStyle name="Comma [0] 3 17 3" xfId="9107" xr:uid="{50D59E40-0A7D-41F0-BF43-E7A63B5D4CB1}"/>
    <cellStyle name="Comma [0] 3 17 3 2" xfId="31377" xr:uid="{7283D1E2-6DAC-4682-8772-F806A0F79E26}"/>
    <cellStyle name="Comma [0] 3 17 3 3" xfId="21101" xr:uid="{BFBBE1D1-B8E9-40D5-904D-E93784001303}"/>
    <cellStyle name="Comma [0] 3 17 4" xfId="25453" xr:uid="{AA9F2607-422C-4EA0-BA5D-FCB859F1B832}"/>
    <cellStyle name="Comma [0] 3 17 5" xfId="15153" xr:uid="{6F5BF493-E867-4A7D-86B0-BFE029303F21}"/>
    <cellStyle name="Comma [0] 3 18" xfId="2572" xr:uid="{A20D5427-415F-4091-B58E-DEB82B084EBB}"/>
    <cellStyle name="Comma [0] 3 18 2" xfId="5886" xr:uid="{D9431384-E699-4E84-9E8C-42804825E683}"/>
    <cellStyle name="Comma [0] 3 18 2 2" xfId="28394" xr:uid="{947AEEA3-630D-438D-A759-16AA2CB253AB}"/>
    <cellStyle name="Comma [0] 3 18 2 3" xfId="18100" xr:uid="{C097C67A-1110-4DFA-BA67-12482B285FB2}"/>
    <cellStyle name="Comma [0] 3 18 3" xfId="9084" xr:uid="{04CB76F5-C521-4B45-8E7C-42001EB05B3C}"/>
    <cellStyle name="Comma [0] 3 18 3 2" xfId="31354" xr:uid="{3BB9F0D7-64E1-4FF0-8879-A8A263825D99}"/>
    <cellStyle name="Comma [0] 3 18 3 3" xfId="21078" xr:uid="{5212DF71-0314-4D66-92A2-E68574D3E384}"/>
    <cellStyle name="Comma [0] 3 18 4" xfId="25430" xr:uid="{789720D8-D2CD-418E-8C41-E1A08C300244}"/>
    <cellStyle name="Comma [0] 3 18 5" xfId="15130" xr:uid="{9D1483DC-E5EA-4F64-9BF1-70AF84E3FAF8}"/>
    <cellStyle name="Comma [0] 3 19" xfId="2545" xr:uid="{C27288AF-4C2D-4BC6-B543-C68BCC37D1EA}"/>
    <cellStyle name="Comma [0] 3 19 2" xfId="5859" xr:uid="{54E97218-7831-4AEF-918B-8FCB05251EEE}"/>
    <cellStyle name="Comma [0] 3 19 2 2" xfId="28367" xr:uid="{2B572C8B-4402-4767-849E-1DEBF1D49729}"/>
    <cellStyle name="Comma [0] 3 19 2 3" xfId="18073" xr:uid="{33721912-37F3-4564-A76D-E1AA6A13A8F7}"/>
    <cellStyle name="Comma [0] 3 19 3" xfId="9057" xr:uid="{5E83682B-71C3-41EE-BBC9-DA73717B78B8}"/>
    <cellStyle name="Comma [0] 3 19 3 2" xfId="31327" xr:uid="{3D12B101-F823-4ED2-A953-799E9B310E91}"/>
    <cellStyle name="Comma [0] 3 19 3 3" xfId="21051" xr:uid="{1569D3A7-EDD5-4526-9907-FCDBEC91981E}"/>
    <cellStyle name="Comma [0] 3 19 4" xfId="25403" xr:uid="{2817AE87-3ACD-4C6A-9858-4DBF0E7A65B5}"/>
    <cellStyle name="Comma [0] 3 19 5" xfId="15103" xr:uid="{3405943C-1E9F-4F9F-BE99-04B422A0B302}"/>
    <cellStyle name="Comma [0] 3 2" xfId="338" xr:uid="{41972423-9591-4285-8048-8ED62DA22E5F}"/>
    <cellStyle name="Comma [0] 3 2 10" xfId="6490" xr:uid="{0662D4D8-599A-4E98-AD32-BEB6CAF26EF2}"/>
    <cellStyle name="Comma [0] 3 2 10 2" xfId="28991" xr:uid="{8D5C57D2-A5BC-4C7F-8D5B-7E97E00311BA}"/>
    <cellStyle name="Comma [0] 3 2 10 3" xfId="18697" xr:uid="{8A62D6D7-4C14-4C96-BA0B-9706EF86BE27}"/>
    <cellStyle name="Comma [0] 3 2 11" xfId="9681" xr:uid="{79FB05CF-5F07-4E98-83DC-DC4A4FECCE12}"/>
    <cellStyle name="Comma [0] 3 2 11 2" xfId="31951" xr:uid="{31B69ABA-6660-48E0-B977-EBA29E5C9150}"/>
    <cellStyle name="Comma [0] 3 2 11 3" xfId="21675" xr:uid="{C0E6AD98-8A87-4A1E-8E3B-DAA1B7BC0E77}"/>
    <cellStyle name="Comma [0] 3 2 12" xfId="12801" xr:uid="{AAD9B78D-D6F9-4C1A-9334-F0B2AEAEA193}"/>
    <cellStyle name="Comma [0] 3 2 12 3" xfId="23671" xr:uid="{579BA9E2-8109-4355-BEAF-63DE65299756}"/>
    <cellStyle name="Comma [0] 3 2 13" xfId="14344" xr:uid="{7557FB6C-33B7-4A2A-B2C4-54E056722993}"/>
    <cellStyle name="Comma [0] 3 2 13 2" xfId="26027" xr:uid="{4E8A0BB4-400D-4D05-B29E-11F1EACE5491}"/>
    <cellStyle name="Comma [0] 3 2 14" xfId="15727" xr:uid="{49B95591-3DCA-4D56-932F-EB406A71C767}"/>
    <cellStyle name="Comma [0] 3 2 15" xfId="33053" xr:uid="{A90A83CA-A261-4AB3-B82B-8A78E64A737B}"/>
    <cellStyle name="Comma [0] 3 2 16" xfId="1289" xr:uid="{3EE589FB-71E7-417E-B6F6-671C55F6EDB6}"/>
    <cellStyle name="Comma [0] 3 2 2" xfId="521" xr:uid="{48A7D729-8734-4697-B23E-548F00D6E6C2}"/>
    <cellStyle name="Comma [0] 3 2 2 2" xfId="564" xr:uid="{9CEAAA0F-435E-449A-A97E-E7A1FE8FEFBD}"/>
    <cellStyle name="Comma [0] 3 2 2 2 2" xfId="1107" xr:uid="{09474E05-AE88-40E4-832A-FD08FBA92BC5}"/>
    <cellStyle name="Comma [0] 3 2 2 2 2 2" xfId="30750" xr:uid="{E3D495D6-2919-4929-97D7-CD9C34D0A69B}"/>
    <cellStyle name="Comma [0] 3 2 2 2 2 3" xfId="20464" xr:uid="{E687A55A-C8C1-4EFF-808E-47AC8ED502EF}"/>
    <cellStyle name="Comma [0] 3 2 2 2 2 5" xfId="8340" xr:uid="{29D18670-B30E-49C5-ADD7-C0AA549C50A3}"/>
    <cellStyle name="Comma [0] 3 2 2 2 3" xfId="11444" xr:uid="{4DC7114B-6E5B-4B7C-A522-4394A0F2230F}"/>
    <cellStyle name="Comma [0] 3 2 2 2 3 3" xfId="23444" xr:uid="{9F968D9F-47AB-4D81-ABAB-CA84EEF6764F}"/>
    <cellStyle name="Comma [0] 3 2 2 2 4" xfId="13614" xr:uid="{22FA2BD1-3713-433D-B9F6-DB2252592308}"/>
    <cellStyle name="Comma [0] 3 2 2 2 4 3" xfId="24251" xr:uid="{E8EE6C58-3466-4137-8661-9EE0EEFD3782}"/>
    <cellStyle name="Comma [0] 3 2 2 2 5" xfId="14489" xr:uid="{16A79D87-D7D8-42A2-881B-1F71A59937FB}"/>
    <cellStyle name="Comma [0] 3 2 2 2 5 2" xfId="27790" xr:uid="{F107E26B-13F9-48CE-A345-FD150D7032D7}"/>
    <cellStyle name="Comma [0] 3 2 2 2 6" xfId="17496" xr:uid="{D5570F3C-E036-4908-9967-2B1543F60F5A}"/>
    <cellStyle name="Comma [0] 3 2 2 2 9" xfId="1434" xr:uid="{428A6089-F0F1-4A30-8946-517D823A5F40}"/>
    <cellStyle name="Comma [0] 3 2 2 3" xfId="1051" xr:uid="{1364B59B-F33B-4579-8514-D7C6FD66D729}"/>
    <cellStyle name="Comma [0] 3 2 2 3 2" xfId="14204" xr:uid="{7CC477C2-C649-4155-B163-4DFCD8571A0B}"/>
    <cellStyle name="Comma [0] 3 2 2 3 2 3" xfId="24840" xr:uid="{7970151A-9C64-4166-ADFF-3DFC24EF5A4B}"/>
    <cellStyle name="Comma [0] 3 2 2 3 3" xfId="29660" xr:uid="{67C5F48E-29CE-4792-AB5B-D87CC5ABBB67}"/>
    <cellStyle name="Comma [0] 3 2 2 3 4" xfId="19369" xr:uid="{C97343CC-D972-46F5-8EBA-F5EB7D6E2335}"/>
    <cellStyle name="Comma [0] 3 2 2 3 6" xfId="7188" xr:uid="{F04A9103-C1B9-4DE9-9A80-BD870E7C79D9}"/>
    <cellStyle name="Comma [0] 3 2 2 4" xfId="10353" xr:uid="{F5A57B3A-7B48-4E43-BB06-294C63B4EE23}"/>
    <cellStyle name="Comma [0] 3 2 2 4 2" xfId="32622" xr:uid="{3FB070E3-3F68-4A5A-A87C-B5CB6B2FE480}"/>
    <cellStyle name="Comma [0] 3 2 2 4 3" xfId="22348" xr:uid="{D4FEFE88-13F9-49D1-8242-5CCEF37026E4}"/>
    <cellStyle name="Comma [0] 3 2 2 5" xfId="13010" xr:uid="{C790A3A5-033C-4AA0-A186-854EB493FE44}"/>
    <cellStyle name="Comma [0] 3 2 2 5 3" xfId="23834" xr:uid="{A6622013-E191-41AB-B6AD-421E6AD3AFE1}"/>
    <cellStyle name="Comma [0] 3 2 2 6" xfId="14433" xr:uid="{D4629989-5BCA-4CFA-BC0F-8D595903147D}"/>
    <cellStyle name="Comma [0] 3 2 2 6 2" xfId="26699" xr:uid="{1F6CEECB-9D92-4061-844E-95D9C0525221}"/>
    <cellStyle name="Comma [0] 3 2 2 7" xfId="16400" xr:uid="{CAAE14B5-814D-40C0-88DE-496EFCE01A0E}"/>
    <cellStyle name="Comma [0] 3 2 2 8" xfId="32835" xr:uid="{2E6B6DF6-B4E2-412A-AF44-7A401E50ACA3}"/>
    <cellStyle name="Comma [0] 3 2 2 9" xfId="1378" xr:uid="{D78A84AF-86B5-4C1C-A972-EB1B41A3646D}"/>
    <cellStyle name="Comma [0] 3 2 3" xfId="452" xr:uid="{D48B1F6C-5660-4A2E-B85D-993868229BC0}"/>
    <cellStyle name="Comma [0] 3 2 3 10" xfId="3859" xr:uid="{8CC225C1-987E-4CD1-ADC5-112404E8A277}"/>
    <cellStyle name="Comma [0] 3 2 3 2" xfId="963" xr:uid="{8779439A-1399-4770-BF4B-A5F518373B4C}"/>
    <cellStyle name="Comma [0] 3 2 3 2 2" xfId="8274" xr:uid="{2954D3C0-BED2-49F1-B76D-E4A22C85C6DB}"/>
    <cellStyle name="Comma [0] 3 2 3 2 2 2" xfId="30685" xr:uid="{0A1BAC84-B908-4846-8417-BC3CD04FAFAD}"/>
    <cellStyle name="Comma [0] 3 2 3 2 2 3" xfId="20397" xr:uid="{D392F2DC-4D9B-41BE-89FD-0D2CC3D3912C}"/>
    <cellStyle name="Comma [0] 3 2 3 2 3" xfId="11378" xr:uid="{6AFA584A-8797-4337-BA49-D6C79A67D749}"/>
    <cellStyle name="Comma [0] 3 2 3 2 3 3" xfId="23377" xr:uid="{EBB4FD0F-5791-47C8-ABAF-75096F33383B}"/>
    <cellStyle name="Comma [0] 3 2 3 2 4" xfId="27723" xr:uid="{ECBA16B9-69E0-4BDA-9C61-E8BA2581DB60}"/>
    <cellStyle name="Comma [0] 3 2 3 2 5" xfId="17429" xr:uid="{178BDDC9-CBD5-4919-885F-CD0103F0C984}"/>
    <cellStyle name="Comma [0] 3 2 3 2 7" xfId="5071" xr:uid="{281863BD-35C3-4C83-9F6B-B97253248BAD}"/>
    <cellStyle name="Comma [0] 3 2 3 3" xfId="7029" xr:uid="{D50AE126-9375-4637-93ED-3779D513985D}"/>
    <cellStyle name="Comma [0] 3 2 3 3 2" xfId="29500" xr:uid="{42750503-FF2B-4FCB-87C7-FC830DE1948F}"/>
    <cellStyle name="Comma [0] 3 2 3 3 3" xfId="19207" xr:uid="{1EE6B7F3-3702-44BA-8FB9-166D33E059DD}"/>
    <cellStyle name="Comma [0] 3 2 3 4" xfId="10191" xr:uid="{D8599551-9233-4FAA-805F-0A0854EA7DAA}"/>
    <cellStyle name="Comma [0] 3 2 3 4 2" xfId="32461" xr:uid="{DE827E08-EE14-484C-9264-652475D09E8E}"/>
    <cellStyle name="Comma [0] 3 2 3 4 3" xfId="22186" xr:uid="{C9B7E745-E98F-4FBA-A906-BBCC1D5AD93D}"/>
    <cellStyle name="Comma [0] 3 2 3 5" xfId="13453" xr:uid="{C89941A9-FE23-4BC7-83F0-3D7CCFC88B7F}"/>
    <cellStyle name="Comma [0] 3 2 3 5 3" xfId="24090" xr:uid="{D5E8295B-4B03-4C47-A7F2-4783D78B3B16}"/>
    <cellStyle name="Comma [0] 3 2 3 6" xfId="26537" xr:uid="{D108D5E5-B090-40AC-A8DA-F0DE5006B110}"/>
    <cellStyle name="Comma [0] 3 2 3 7" xfId="16238" xr:uid="{6655B6F0-A5ED-411C-B9E3-1209661D46E9}"/>
    <cellStyle name="Comma [0] 3 2 4" xfId="814" xr:uid="{DA64F43B-AE41-406A-ACFB-405230DC842E}"/>
    <cellStyle name="Comma [0] 3 2 4 2" xfId="8042" xr:uid="{AC12BFA5-C2B1-4E71-BFF5-109906473436}"/>
    <cellStyle name="Comma [0] 3 2 4 2 2" xfId="30473" xr:uid="{7DC79A0A-2908-48FC-B4C0-90707C4B31C5}"/>
    <cellStyle name="Comma [0] 3 2 4 2 3" xfId="20183" xr:uid="{C3AAC9CD-7D24-4AC2-803B-B88397CC60FA}"/>
    <cellStyle name="Comma [0] 3 2 4 3" xfId="11165" xr:uid="{268B29EB-210C-4F91-A3D0-8815F93AAB5E}"/>
    <cellStyle name="Comma [0] 3 2 4 3 3" xfId="23163" xr:uid="{2D5E0852-020F-413E-8151-7226C89D0F33}"/>
    <cellStyle name="Comma [0] 3 2 4 4" xfId="13880" xr:uid="{B2C1E0EE-383A-44F4-9A0C-3701B3BDFA47}"/>
    <cellStyle name="Comma [0] 3 2 4 4 3" xfId="24520" xr:uid="{7B0AD2A8-75B1-4F23-8490-4CF842EF8BA6}"/>
    <cellStyle name="Comma [0] 3 2 4 5" xfId="27514" xr:uid="{8CD7FB5B-9805-48A2-A926-AA0FF35D3544}"/>
    <cellStyle name="Comma [0] 3 2 4 6" xfId="17215" xr:uid="{6E9C4C48-D97B-41F5-8CE6-A8814637DEB0}"/>
    <cellStyle name="Comma [0] 3 2 4 8" xfId="4855" xr:uid="{69DC098F-A47A-4BF4-AAE3-798D6C810C11}"/>
    <cellStyle name="Comma [0] 3 2 5" xfId="4737" xr:uid="{40DD5662-DFAF-4217-9883-AA6EA178428B}"/>
    <cellStyle name="Comma [0] 3 2 5 2" xfId="7913" xr:uid="{31C88A90-B345-4425-95D3-2AC525445483}"/>
    <cellStyle name="Comma [0] 3 2 5 2 2" xfId="30341" xr:uid="{9D6F1243-CDD9-461B-815B-E21A769E23DD}"/>
    <cellStyle name="Comma [0] 3 2 5 2 3" xfId="20052" xr:uid="{642F5057-29F3-41C1-8CE3-847D9C4EAB7B}"/>
    <cellStyle name="Comma [0] 3 2 5 3" xfId="11036" xr:uid="{33973821-3596-41E7-8F4E-96B20B6E30F3}"/>
    <cellStyle name="Comma [0] 3 2 5 3 3" xfId="23031" xr:uid="{5BBA8AE8-F95B-4A51-A2BC-61F445451F1D}"/>
    <cellStyle name="Comma [0] 3 2 5 4" xfId="13714" xr:uid="{FDF0A89C-0C18-4C21-BDC4-CBB6190DF2C1}"/>
    <cellStyle name="Comma [0] 3 2 5 4 3" xfId="24352" xr:uid="{4B5508A0-B3A9-485D-BF75-E2D26F685231}"/>
    <cellStyle name="Comma [0] 3 2 5 5" xfId="27382" xr:uid="{81684728-D695-4E3A-9A40-BEF59598B31D}"/>
    <cellStyle name="Comma [0] 3 2 5 6" xfId="17083" xr:uid="{5816DF99-3D70-488D-967F-599037888D79}"/>
    <cellStyle name="Comma [0] 3 2 6" xfId="4535" xr:uid="{FD1FDFC6-D606-4063-9B93-A85E67A3B7B9}"/>
    <cellStyle name="Comma [0] 3 2 6 2" xfId="7711" xr:uid="{0A512184-9668-48AC-A6C8-85B7311F49AD}"/>
    <cellStyle name="Comma [0] 3 2 6 2 2" xfId="30140" xr:uid="{E384422D-AA09-4D1F-BF99-7BBFF2F0CD7D}"/>
    <cellStyle name="Comma [0] 3 2 6 2 3" xfId="19850" xr:uid="{310D1C19-44EC-4E89-BB09-9519B915242D}"/>
    <cellStyle name="Comma [0] 3 2 6 3" xfId="10834" xr:uid="{0259E22F-8D95-4DC7-8DED-2C8425A3C829}"/>
    <cellStyle name="Comma [0] 3 2 6 3 3" xfId="22829" xr:uid="{6D5885AB-7354-4963-B6BB-168ABF2CF864}"/>
    <cellStyle name="Comma [0] 3 2 6 4" xfId="14027" xr:uid="{9BA51954-030E-4C5B-BD90-6C0C66DE8506}"/>
    <cellStyle name="Comma [0] 3 2 6 4 3" xfId="24666" xr:uid="{B733E96B-47D0-4DF1-9419-187F3378D845}"/>
    <cellStyle name="Comma [0] 3 2 6 5" xfId="27180" xr:uid="{CFC64D63-988F-4359-A184-9A57237E4D24}"/>
    <cellStyle name="Comma [0] 3 2 6 6" xfId="16881" xr:uid="{C49988C8-8754-4579-BE0B-1327ABDCA15D}"/>
    <cellStyle name="Comma [0] 3 2 7" xfId="4337" xr:uid="{9479FF1C-E9C0-4D3B-B443-D47621A35822}"/>
    <cellStyle name="Comma [0] 3 2 7 2" xfId="7512" xr:uid="{00C1F12F-C504-485C-9138-57326468D1B6}"/>
    <cellStyle name="Comma [0] 3 2 7 2 2" xfId="29948" xr:uid="{6DED0CDB-276F-410B-BA96-55B3A3D1E0C8}"/>
    <cellStyle name="Comma [0] 3 2 7 2 3" xfId="19658" xr:uid="{A5271827-93AF-4007-BBD9-E31DCB98B21E}"/>
    <cellStyle name="Comma [0] 3 2 7 3" xfId="10642" xr:uid="{C060190F-5F71-48BE-9DEA-A85B190F4303}"/>
    <cellStyle name="Comma [0] 3 2 7 3 3" xfId="22637" xr:uid="{C10E5F16-9BA5-4ACC-9515-03687F305B88}"/>
    <cellStyle name="Comma [0] 3 2 7 4" xfId="14143" xr:uid="{8314B0E2-35EC-4162-90E2-FB81B6D25D69}"/>
    <cellStyle name="Comma [0] 3 2 7 4 3" xfId="24779" xr:uid="{742AE8BB-99D8-410E-8435-91D6C47D6039}"/>
    <cellStyle name="Comma [0] 3 2 7 5" xfId="26988" xr:uid="{03938458-119E-4C6B-80EC-A21A177E3A06}"/>
    <cellStyle name="Comma [0] 3 2 7 6" xfId="16689" xr:uid="{D1E5A7E7-3BA5-4A21-A03F-212BACE1E936}"/>
    <cellStyle name="Comma [0] 3 2 8" xfId="4156" xr:uid="{774551DC-42D6-4871-9D34-7F4FC4F9603A}"/>
    <cellStyle name="Comma [0] 3 2 8 2" xfId="7331" xr:uid="{2FF87528-0780-453F-A983-42BA031946E9}"/>
    <cellStyle name="Comma [0] 3 2 8 2 2" xfId="29795" xr:uid="{F76ECEA8-8107-401D-AE66-3245062AFDCC}"/>
    <cellStyle name="Comma [0] 3 2 8 2 3" xfId="19505" xr:uid="{E19F778C-FD33-4FC1-AF1C-01F13E3E3BA8}"/>
    <cellStyle name="Comma [0] 3 2 8 3" xfId="10489" xr:uid="{DD5952D1-4B9F-4B6D-878F-C5657FD6562C}"/>
    <cellStyle name="Comma [0] 3 2 8 3 3" xfId="22484" xr:uid="{95A183F3-173A-4AFF-9C07-40AAF96BD26A}"/>
    <cellStyle name="Comma [0] 3 2 8 4" xfId="26835" xr:uid="{630A4D85-66F8-470D-AE70-E7591752EF5E}"/>
    <cellStyle name="Comma [0] 3 2 8 5" xfId="16536" xr:uid="{EA3776D1-AC7E-4911-916C-E1857D6A3CE5}"/>
    <cellStyle name="Comma [0] 3 2 9" xfId="3386" xr:uid="{4276C410-43E7-4FD9-B6EA-D01A4EABB20C}"/>
    <cellStyle name="Comma [0] 3 2 9 2" xfId="6743" xr:uid="{FCF94E70-DAB8-4631-8EC9-A21DA5A94DB2}"/>
    <cellStyle name="Comma [0] 3 2 9 2 2" xfId="29243" xr:uid="{E4924BE7-AB7A-49F3-9F2B-C54A8D231683}"/>
    <cellStyle name="Comma [0] 3 2 9 2 3" xfId="18950" xr:uid="{43533402-0E53-43D3-A5D5-C5B2775597F7}"/>
    <cellStyle name="Comma [0] 3 2 9 3" xfId="9934" xr:uid="{135E3B7C-DA1E-4C17-AD72-67BB1488E0F2}"/>
    <cellStyle name="Comma [0] 3 2 9 3 2" xfId="32204" xr:uid="{86DE528C-52A0-42AD-8080-1AC24806098F}"/>
    <cellStyle name="Comma [0] 3 2 9 3 3" xfId="21928" xr:uid="{0BFEC018-6C44-4090-8C67-A7B099A4D2A9}"/>
    <cellStyle name="Comma [0] 3 2 9 4" xfId="26279" xr:uid="{208CA01F-E1D8-4343-B567-6EF7D7721E06}"/>
    <cellStyle name="Comma [0] 3 2 9 5" xfId="15980" xr:uid="{1AAD2D43-07B2-4988-8C9B-3D4021BE8835}"/>
    <cellStyle name="Comma [0] 3 20" xfId="2472" xr:uid="{72C4CABB-9021-4210-87F4-D536A5BE0C58}"/>
    <cellStyle name="Comma [0] 3 20 2" xfId="5816" xr:uid="{0425C46D-69AD-4C58-9EA0-5188BC7A89C1}"/>
    <cellStyle name="Comma [0] 3 20 2 2" xfId="28332" xr:uid="{6C913691-0D52-48E3-9467-A328B035E470}"/>
    <cellStyle name="Comma [0] 3 20 2 3" xfId="18038" xr:uid="{E88A735F-5BCF-4090-95CD-9FC9D0534CDD}"/>
    <cellStyle name="Comma [0] 3 20 3" xfId="9022" xr:uid="{5D34B4DD-B8EC-4E71-B560-98E5D06B1BE3}"/>
    <cellStyle name="Comma [0] 3 20 3 2" xfId="31292" xr:uid="{7754D764-CA73-469F-811D-B17499E73DA1}"/>
    <cellStyle name="Comma [0] 3 20 3 3" xfId="21016" xr:uid="{9E6B652C-FD01-47A0-AB43-52603C074ACB}"/>
    <cellStyle name="Comma [0] 3 20 4" xfId="25368" xr:uid="{DBBC52BF-0423-4131-AF7F-ABA85968C095}"/>
    <cellStyle name="Comma [0] 3 20 5" xfId="15068" xr:uid="{17563B57-589D-4206-A382-C3160234136F}"/>
    <cellStyle name="Comma [0] 3 21" xfId="2372" xr:uid="{02D60A88-9020-43C2-9CB4-6761CDEC5777}"/>
    <cellStyle name="Comma [0] 3 21 2" xfId="5719" xr:uid="{D8355A16-69D7-4E9A-8C67-52B0D5EE9434}"/>
    <cellStyle name="Comma [0] 3 21 2 2" xfId="28235" xr:uid="{65B03C74-D12C-4F1F-8A6B-E8DFCE99B2AD}"/>
    <cellStyle name="Comma [0] 3 21 2 3" xfId="17941" xr:uid="{5360532C-EE47-4437-AA30-1A82E2CA3CE3}"/>
    <cellStyle name="Comma [0] 3 21 3" xfId="8925" xr:uid="{CD41973D-6E04-47EB-AEB7-7D8EE1350514}"/>
    <cellStyle name="Comma [0] 3 21 3 2" xfId="31195" xr:uid="{0807ADD8-11EE-4567-89BE-2430B0973CE0}"/>
    <cellStyle name="Comma [0] 3 21 3 3" xfId="20919" xr:uid="{776EF13D-4EB8-42C6-9493-D54FB00B22A9}"/>
    <cellStyle name="Comma [0] 3 21 4" xfId="25271" xr:uid="{75BB0054-2792-4ABF-A74E-CE6C118632C8}"/>
    <cellStyle name="Comma [0] 3 21 5" xfId="14971" xr:uid="{229D9140-DC69-4A90-96AE-6EBE6708C34B}"/>
    <cellStyle name="Comma [0] 3 22" xfId="2353" xr:uid="{9B68178A-6305-4B74-9036-9176A1C4EAE5}"/>
    <cellStyle name="Comma [0] 3 22 2" xfId="5700" xr:uid="{07A4F58E-0102-4C9E-87DD-E963C67FEF02}"/>
    <cellStyle name="Comma [0] 3 22 2 2" xfId="28216" xr:uid="{CBD70CA1-B21E-405F-9A61-04CEF5200DC7}"/>
    <cellStyle name="Comma [0] 3 22 2 3" xfId="17922" xr:uid="{2D1A3A4F-B45B-413B-B065-3692985F1407}"/>
    <cellStyle name="Comma [0] 3 22 3" xfId="8906" xr:uid="{6EABCA48-9AAD-40EA-85AE-6C6830702935}"/>
    <cellStyle name="Comma [0] 3 22 3 2" xfId="31176" xr:uid="{4D317355-CB7F-46CA-AAAD-4C76F3ABE085}"/>
    <cellStyle name="Comma [0] 3 22 3 3" xfId="20900" xr:uid="{DFDC29DE-311B-4E4D-8A42-5814003BBFD0}"/>
    <cellStyle name="Comma [0] 3 22 4" xfId="25252" xr:uid="{D0873511-1910-4FE1-B8B5-A2A5F94851E2}"/>
    <cellStyle name="Comma [0] 3 22 5" xfId="14952" xr:uid="{A924CC07-5DD4-4992-B8BB-9A9AA5F6ABDE}"/>
    <cellStyle name="Comma [0] 3 23" xfId="2320" xr:uid="{0B45528D-9D8A-4B83-8E58-43A9DABEEC23}"/>
    <cellStyle name="Comma [0] 3 23 2" xfId="5667" xr:uid="{2F39D565-E3F4-4A22-9DEB-5E42045D9788}"/>
    <cellStyle name="Comma [0] 3 23 2 2" xfId="28183" xr:uid="{3162E934-5F09-40F3-856D-3D17896496A7}"/>
    <cellStyle name="Comma [0] 3 23 2 3" xfId="17889" xr:uid="{61D497B4-75CD-4FF9-85B2-FC58076BAC4C}"/>
    <cellStyle name="Comma [0] 3 23 3" xfId="8873" xr:uid="{E1FA8D61-9F7D-4F30-A2A4-57DF522498D8}"/>
    <cellStyle name="Comma [0] 3 23 3 2" xfId="31143" xr:uid="{17D1280C-E4BC-4CBB-A071-82E4DCAAD14F}"/>
    <cellStyle name="Comma [0] 3 23 3 3" xfId="20867" xr:uid="{CCE19B0C-09B1-42A3-9C3E-A5F72F780357}"/>
    <cellStyle name="Comma [0] 3 23 4" xfId="25219" xr:uid="{26D26A60-5F02-444F-AAF2-22803391D656}"/>
    <cellStyle name="Comma [0] 3 23 5" xfId="14919" xr:uid="{D255545D-4375-45A9-ABA8-FD4CD9756DEF}"/>
    <cellStyle name="Comma [0] 3 24" xfId="2299" xr:uid="{A3B49F9D-38A2-4DF1-A8FD-857983254E2B}"/>
    <cellStyle name="Comma [0] 3 24 2" xfId="5646" xr:uid="{998E046E-2325-4925-AAC8-E8986BC5B16C}"/>
    <cellStyle name="Comma [0] 3 24 2 2" xfId="28162" xr:uid="{96B0ACCA-3259-438A-A71F-636204615446}"/>
    <cellStyle name="Comma [0] 3 24 2 3" xfId="17868" xr:uid="{1C780DD4-6C7F-48EF-A273-9E0D02CC15D9}"/>
    <cellStyle name="Comma [0] 3 24 3" xfId="8852" xr:uid="{7B618EC9-18D2-453C-A6D0-D79A4236BDF8}"/>
    <cellStyle name="Comma [0] 3 24 3 2" xfId="31122" xr:uid="{609F7B6E-B4E8-422F-BE15-19107578F0DB}"/>
    <cellStyle name="Comma [0] 3 24 3 3" xfId="20846" xr:uid="{DADF1C29-2C51-4A07-818F-83CD34181E26}"/>
    <cellStyle name="Comma [0] 3 24 4" xfId="25198" xr:uid="{CDB37882-64AE-43B3-A4E8-CCA080317B80}"/>
    <cellStyle name="Comma [0] 3 24 5" xfId="14898" xr:uid="{9CC5831C-44FE-4791-8609-21B432B0632A}"/>
    <cellStyle name="Comma [0] 3 25" xfId="2273" xr:uid="{7E60951C-D048-450C-9B56-0CC28AFF6ABA}"/>
    <cellStyle name="Comma [0] 3 25 2" xfId="5620" xr:uid="{97F4A3EE-D48A-4858-A2D4-A9C10453C360}"/>
    <cellStyle name="Comma [0] 3 25 2 2" xfId="28136" xr:uid="{81356CB7-1F36-426A-85BD-E66595F4235C}"/>
    <cellStyle name="Comma [0] 3 25 2 3" xfId="17842" xr:uid="{8A8D10A2-9671-4672-A468-CA0A591BB76E}"/>
    <cellStyle name="Comma [0] 3 25 3" xfId="8826" xr:uid="{A50EDE47-849C-4E58-B85C-1FA779C6F273}"/>
    <cellStyle name="Comma [0] 3 25 3 2" xfId="31096" xr:uid="{22404827-074E-4527-9AC9-C4B4DE706E82}"/>
    <cellStyle name="Comma [0] 3 25 3 3" xfId="20820" xr:uid="{B139C1F6-DBA0-4B97-87CF-CB0DFE6952AE}"/>
    <cellStyle name="Comma [0] 3 25 4" xfId="25172" xr:uid="{08BA3158-7BCA-4DD5-887D-8BAF70AF4342}"/>
    <cellStyle name="Comma [0] 3 25 5" xfId="14872" xr:uid="{BCC47A94-D2E4-42FF-8EB1-7C45F2123C7F}"/>
    <cellStyle name="Comma [0] 3 26" xfId="5554" xr:uid="{DC965D2E-4A1B-4A6F-AB65-6B41675D2F58}"/>
    <cellStyle name="Comma [0] 3 26 2" xfId="27840" xr:uid="{1A5D71F5-21F4-453E-9244-87562CBEC5F1}"/>
    <cellStyle name="Comma [0] 3 26 3" xfId="17542" xr:uid="{2F7B75E8-C841-4015-B92A-C16B8B16E290}"/>
    <cellStyle name="Comma [0] 3 27" xfId="8767" xr:uid="{1E048C5C-6D48-459F-B27B-D736385F707B}"/>
    <cellStyle name="Comma [0] 3 27 2" xfId="30796" xr:uid="{62468742-2B60-4F14-B78E-B4653E568870}"/>
    <cellStyle name="Comma [0] 3 27 3" xfId="20517" xr:uid="{D14378FE-61C1-4C5C-9E71-A0D3CA4A3548}"/>
    <cellStyle name="Comma [0] 3 28" xfId="12344" xr:uid="{30DE05E8-2D63-4747-9F69-41B61EBC5413}"/>
    <cellStyle name="Comma [0] 3 28 3" xfId="23489" xr:uid="{FBB5D234-64F3-4B51-BB94-B60659CE4334}"/>
    <cellStyle name="Comma [0] 3 29" xfId="14276" xr:uid="{A6B0BE71-D6C1-48EA-B7DD-B83CBE3516BD}"/>
    <cellStyle name="Comma [0] 3 29 2" xfId="25113" xr:uid="{929CD3C8-D8D2-4D58-9A79-57721BED4D87}"/>
    <cellStyle name="Comma [0] 3 3" xfId="486" xr:uid="{DA7C8D66-8ABA-46B8-BD30-18CFDA907B0B}"/>
    <cellStyle name="Comma [0] 3 3 11" xfId="1335" xr:uid="{19693985-12A4-4F8B-8F0E-A6021D9FF53A}"/>
    <cellStyle name="Comma [0] 3 3 2" xfId="527" xr:uid="{040C7BA9-FA00-4776-B658-388620527916}"/>
    <cellStyle name="Comma [0] 3 3 2 10" xfId="1384" xr:uid="{64381BAB-FD90-4A23-A702-3D224725B925}"/>
    <cellStyle name="Comma [0] 3 3 2 2" xfId="1057" xr:uid="{8F450BB4-2E01-4660-8AF4-C8F9178A7714}"/>
    <cellStyle name="Comma [0] 3 3 2 2 2" xfId="8331" xr:uid="{ACD1175C-A185-46DA-AC67-9D97B61403F0}"/>
    <cellStyle name="Comma [0] 3 3 2 2 2 2" xfId="30741" xr:uid="{F0A4D045-3188-4A4F-987F-8AB3DE7F4AEB}"/>
    <cellStyle name="Comma [0] 3 3 2 2 2 3" xfId="20455" xr:uid="{EEBFF877-E6E4-4D32-9E3E-B233AF146FC0}"/>
    <cellStyle name="Comma [0] 3 3 2 2 3" xfId="11435" xr:uid="{19AD83EB-BE34-45F4-83AD-60216BDAAC40}"/>
    <cellStyle name="Comma [0] 3 3 2 2 3 3" xfId="23435" xr:uid="{52D0B698-EC8F-48E9-9397-00BFC9BF0BB5}"/>
    <cellStyle name="Comma [0] 3 3 2 2 4" xfId="13535" xr:uid="{3521E756-60EB-4236-8996-9F2EB768FC6D}"/>
    <cellStyle name="Comma [0] 3 3 2 2 4 3" xfId="24171" xr:uid="{677FB3D1-5D12-4088-85CF-4A3D85B17A1F}"/>
    <cellStyle name="Comma [0] 3 3 2 2 5" xfId="27781" xr:uid="{12768616-6AF4-4F7A-A2AB-C8F7B4D0C2FD}"/>
    <cellStyle name="Comma [0] 3 3 2 2 6" xfId="17487" xr:uid="{BD8B7845-3AE3-4A47-9050-C4B5FA570902}"/>
    <cellStyle name="Comma [0] 3 3 2 2 8" xfId="5122" xr:uid="{4F8C9C45-E2D1-4260-AB90-7091ADC6D2FA}"/>
    <cellStyle name="Comma [0] 3 3 2 3" xfId="7110" xr:uid="{6D7C4AC3-5483-4C76-B475-CDC043B5D3B9}"/>
    <cellStyle name="Comma [0] 3 3 2 3 2" xfId="29580" xr:uid="{30B75E03-9ACF-4BAF-A047-DFF1035B6DA2}"/>
    <cellStyle name="Comma [0] 3 3 2 3 3" xfId="19289" xr:uid="{2ECCE471-C497-4212-A044-44871937EAFF}"/>
    <cellStyle name="Comma [0] 3 3 2 4" xfId="10273" xr:uid="{15B3ED53-880A-4609-BA36-2E4B3B433FBA}"/>
    <cellStyle name="Comma [0] 3 3 2 4 2" xfId="32543" xr:uid="{DBF6DFF9-5F4F-4EDC-BC9B-78D4F9FE3767}"/>
    <cellStyle name="Comma [0] 3 3 2 4 3" xfId="22268" xr:uid="{7B17F48C-2B52-43DC-9390-BB423C763C63}"/>
    <cellStyle name="Comma [0] 3 3 2 5" xfId="12933" xr:uid="{DBBDEB85-DA64-45CD-9513-94680763C09A}"/>
    <cellStyle name="Comma [0] 3 3 2 5 3" xfId="23754" xr:uid="{5A7D9F14-0052-4777-8F6D-6D9368A08EDB}"/>
    <cellStyle name="Comma [0] 3 3 2 6" xfId="14439" xr:uid="{90630D87-FC87-4452-92ED-83A50A9F85AB}"/>
    <cellStyle name="Comma [0] 3 3 2 6 2" xfId="26619" xr:uid="{32588FAD-689F-4DEA-A033-3DEB97DE39DA}"/>
    <cellStyle name="Comma [0] 3 3 2 7" xfId="16320" xr:uid="{3D5ED2B0-F8AA-41BA-9DF8-C86B28ABCEAD}"/>
    <cellStyle name="Comma [0] 3 3 3" xfId="542" xr:uid="{B4B17C04-65E3-4023-AAEF-2109F5784982}"/>
    <cellStyle name="Comma [0] 3 3 3 2" xfId="1075" xr:uid="{62BFFAA9-AD7D-478D-86A8-E53ABD3536E6}"/>
    <cellStyle name="Comma [0] 3 3 3 2 2" xfId="8086" xr:uid="{C424B5E6-5FE3-41D9-AF75-B0EA79CB0ED3}"/>
    <cellStyle name="Comma [0] 3 3 3 2 2 2" xfId="30516" xr:uid="{41E6B890-56A7-44AE-92A4-7DBC76E0F112}"/>
    <cellStyle name="Comma [0] 3 3 3 2 2 3" xfId="20226" xr:uid="{0DDFFC59-EF49-4E2D-B103-407A6B9D2106}"/>
    <cellStyle name="Comma [0] 3 3 3 2 3" xfId="11208" xr:uid="{7807A56C-24DB-4801-A7CC-3D1BAE0394E8}"/>
    <cellStyle name="Comma [0] 3 3 3 2 3 3" xfId="23206" xr:uid="{9E34ECF5-A245-4838-91C5-4A515C729769}"/>
    <cellStyle name="Comma [0] 3 3 3 2 4" xfId="27555" xr:uid="{A2897694-C65A-410C-BFBD-640A018CB544}"/>
    <cellStyle name="Comma [0] 3 3 3 2 5" xfId="17258" xr:uid="{4B8B71C8-FF68-4E47-B710-D649D51B8D74}"/>
    <cellStyle name="Comma [0] 3 3 3 2 7" xfId="4899" xr:uid="{356BA41E-3414-4C7F-AB62-76FD8444711C}"/>
    <cellStyle name="Comma [0] 3 3 3 3" xfId="6947" xr:uid="{6DEBAAF1-74D1-43BA-9662-9E82408398E6}"/>
    <cellStyle name="Comma [0] 3 3 3 3 2" xfId="29418" xr:uid="{6762B0AD-CA6B-4375-AA91-3DF0CDE014C4}"/>
    <cellStyle name="Comma [0] 3 3 3 3 3" xfId="19125" xr:uid="{5E43FC7A-7FBC-44EC-ACB7-54FEBE22FE1F}"/>
    <cellStyle name="Comma [0] 3 3 3 4" xfId="10110" xr:uid="{0018CFC8-8D88-4459-9667-DD373D125E3A}"/>
    <cellStyle name="Comma [0] 3 3 3 4 2" xfId="32379" xr:uid="{F65977DE-1971-4063-9812-F9BBE4E8A957}"/>
    <cellStyle name="Comma [0] 3 3 3 4 3" xfId="22104" xr:uid="{554490F8-4E4A-40CA-8A97-A14A03D724D9}"/>
    <cellStyle name="Comma [0] 3 3 3 5" xfId="13375" xr:uid="{C6C37083-57EF-4CBC-852D-626B3512401B}"/>
    <cellStyle name="Comma [0] 3 3 3 5 3" xfId="24011" xr:uid="{6AC8A360-3A4A-492A-978E-A6AEE24110B2}"/>
    <cellStyle name="Comma [0] 3 3 3 6" xfId="14457" xr:uid="{0A998238-CEF6-4904-B2CD-C192F2293574}"/>
    <cellStyle name="Comma [0] 3 3 3 6 2" xfId="26455" xr:uid="{904CAEB6-5A98-4C92-BB35-40B28335B775}"/>
    <cellStyle name="Comma [0] 3 3 3 7" xfId="16156" xr:uid="{C2A72807-5932-4C12-BC78-40190861E74F}"/>
    <cellStyle name="Comma [0] 3 3 3 9" xfId="1402" xr:uid="{99225CF0-EC4D-4FA1-8A68-D74300CD0A45}"/>
    <cellStyle name="Comma [0] 3 3 4" xfId="1008" xr:uid="{6C07B63A-5B70-49F6-A67D-BF9449E5C4FD}"/>
    <cellStyle name="Comma [0] 3 3 4 2" xfId="6661" xr:uid="{94BBFF0B-E7BC-4B2F-B45E-81E0673FC12C}"/>
    <cellStyle name="Comma [0] 3 3 4 2 2" xfId="29161" xr:uid="{CE69ADC7-6821-49AB-BBE1-9C6102742CCA}"/>
    <cellStyle name="Comma [0] 3 3 4 2 3" xfId="18868" xr:uid="{3BA1FC7A-41E2-43FE-9048-60FB1A6C15F1}"/>
    <cellStyle name="Comma [0] 3 3 4 3" xfId="9852" xr:uid="{F0184DF8-A111-483F-8249-AFA7C9F02D73}"/>
    <cellStyle name="Comma [0] 3 3 4 3 2" xfId="32122" xr:uid="{90BA4CCC-9B32-48B1-8A31-D6FEFE389A41}"/>
    <cellStyle name="Comma [0] 3 3 4 3 3" xfId="21846" xr:uid="{121E2F11-ACEC-44D2-9D9F-C61106C86065}"/>
    <cellStyle name="Comma [0] 3 3 4 4" xfId="14195" xr:uid="{BF65A00D-120E-4199-BCF2-BB947FB4ADC8}"/>
    <cellStyle name="Comma [0] 3 3 4 4 3" xfId="24831" xr:uid="{8FEAEE5D-9896-45DD-BC6B-E18AA466BE75}"/>
    <cellStyle name="Comma [0] 3 3 4 5" xfId="26197" xr:uid="{FABF7F73-AC15-4B3B-925C-0736A1EE6923}"/>
    <cellStyle name="Comma [0] 3 3 4 6" xfId="15898" xr:uid="{56C402D2-BCD6-44FF-BB7E-CDEDDACE839C}"/>
    <cellStyle name="Comma [0] 3 3 4 8" xfId="3304" xr:uid="{463D561E-2BC6-41E2-AA68-3E1136C81E30}"/>
    <cellStyle name="Comma [0] 3 3 5" xfId="6408" xr:uid="{87913590-34E8-46F9-B219-4BA74E3F9E1A}"/>
    <cellStyle name="Comma [0] 3 3 5 2" xfId="28909" xr:uid="{98D38BC6-FBDE-4EF9-B565-730D20EB8D34}"/>
    <cellStyle name="Comma [0] 3 3 5 3" xfId="18615" xr:uid="{C3B641B2-7613-4094-9A31-C67358D9DBED}"/>
    <cellStyle name="Comma [0] 3 3 6" xfId="9599" xr:uid="{91F80830-82DF-452C-8802-71908B15EE96}"/>
    <cellStyle name="Comma [0] 3 3 6 2" xfId="31869" xr:uid="{54EEF416-9215-41CC-8D16-982C0637C1DE}"/>
    <cellStyle name="Comma [0] 3 3 6 3" xfId="21593" xr:uid="{C0B6467D-DA4B-4F4C-B357-69333E2CE313}"/>
    <cellStyle name="Comma [0] 3 3 7" xfId="12721" xr:uid="{6E3C6CCC-79AF-476B-A4E2-1A1977D13EEF}"/>
    <cellStyle name="Comma [0] 3 3 7 3" xfId="23589" xr:uid="{2AC41A24-ABE6-4B93-9DDE-714B0707F181}"/>
    <cellStyle name="Comma [0] 3 3 8" xfId="14390" xr:uid="{30665698-74E5-466A-B535-9CBD7F95ED2A}"/>
    <cellStyle name="Comma [0] 3 3 8 2" xfId="25945" xr:uid="{A90C70DF-4943-4FB9-A948-831350E56F53}"/>
    <cellStyle name="Comma [0] 3 3 9" xfId="15645" xr:uid="{05E5CA73-BB70-43C3-94C2-158F758991B5}"/>
    <cellStyle name="Comma [0] 3 30" xfId="14813" xr:uid="{BABFA5CA-CF30-4FAA-9BFF-8C5535515D73}"/>
    <cellStyle name="Comma [0] 3 33" xfId="1221" xr:uid="{49CE3E15-DDCE-4C8D-90C6-B37CB9967A55}"/>
    <cellStyle name="Comma [0] 3 4" xfId="484" xr:uid="{F06B4405-C90E-4A40-A304-E7A232913352}"/>
    <cellStyle name="Comma [0] 3 4 10" xfId="1329" xr:uid="{CE03A0B5-3E73-42E3-8606-80B3C115B30E}"/>
    <cellStyle name="Comma [0] 3 4 2" xfId="511" xr:uid="{E04E7CEC-E465-40F6-9DFA-66351A0C2B11}"/>
    <cellStyle name="Comma [0] 3 4 2 2" xfId="1040" xr:uid="{81A81FED-78C4-486F-B5EC-F4E0C346CDE3}"/>
    <cellStyle name="Comma [0] 3 4 2 2 2" xfId="30604" xr:uid="{35A15A8D-957F-4FA8-A381-60C8C764D51D}"/>
    <cellStyle name="Comma [0] 3 4 2 2 3" xfId="20315" xr:uid="{30EEF109-0BC8-4963-AACC-305D44BC66FE}"/>
    <cellStyle name="Comma [0] 3 4 2 2 5" xfId="8186" xr:uid="{953E2E71-077A-4E84-815C-C00C43B7B628}"/>
    <cellStyle name="Comma [0] 3 4 2 3" xfId="11297" xr:uid="{91C46E2E-F514-4B31-8EC4-A10A067D0094}"/>
    <cellStyle name="Comma [0] 3 4 2 3 3" xfId="23295" xr:uid="{9241764C-6D72-4B25-8751-AFFF5B915286}"/>
    <cellStyle name="Comma [0] 3 4 2 4" xfId="14422" xr:uid="{56F3317C-99B9-4823-BE5C-4EA15B96F373}"/>
    <cellStyle name="Comma [0] 3 4 2 4 2" xfId="27642" xr:uid="{68A79EB0-2E35-437D-9F99-8133B7616C05}"/>
    <cellStyle name="Comma [0] 3 4 2 5" xfId="17347" xr:uid="{593E3D30-61B3-48D5-82E4-A56EC510C2B3}"/>
    <cellStyle name="Comma [0] 3 4 2 7" xfId="1367" xr:uid="{4BEDC874-DFDB-4DD6-8C2B-E24E6D3BEE91}"/>
    <cellStyle name="Comma [0] 3 4 3" xfId="1002" xr:uid="{087B8386-7314-40B2-90CA-FC5598E57A7A}"/>
    <cellStyle name="Comma [0] 3 4 3 2" xfId="29318" xr:uid="{743FEAAE-E393-4A21-8F1F-FA8C81261FC0}"/>
    <cellStyle name="Comma [0] 3 4 3 3" xfId="19025" xr:uid="{1C870FCF-7313-4F14-B1E9-8641627DF9A9}"/>
    <cellStyle name="Comma [0] 3 4 3 5" xfId="6826" xr:uid="{9453932C-E4F5-40ED-A685-41B0BC158DE1}"/>
    <cellStyle name="Comma [0] 3 4 4" xfId="10010" xr:uid="{D1731A93-DD06-43B5-9700-1A879524410B}"/>
    <cellStyle name="Comma [0] 3 4 4 2" xfId="32279" xr:uid="{AAA1AF2B-FD4C-4DB9-B346-E66A78C5A651}"/>
    <cellStyle name="Comma [0] 3 4 4 3" xfId="22004" xr:uid="{AD7AF8EA-217E-4601-87D8-D556B62E103A}"/>
    <cellStyle name="Comma [0] 3 4 5" xfId="13087" xr:uid="{FE049A69-CA6E-46C6-A149-EF8BC27EA4B6}"/>
    <cellStyle name="Comma [0] 3 4 5 3" xfId="23911" xr:uid="{9B163DAF-C3E3-451C-A923-3FAA2BFDE1A0}"/>
    <cellStyle name="Comma [0] 3 4 6" xfId="14384" xr:uid="{DD279FC5-B2CB-4755-BE3B-33155E791A13}"/>
    <cellStyle name="Comma [0] 3 4 6 2" xfId="26355" xr:uid="{23FE1BEC-285B-45E6-8D7A-2C6ACACF7E58}"/>
    <cellStyle name="Comma [0] 3 4 7" xfId="16056" xr:uid="{675DD6FB-08FB-4A11-8393-2C0C3F3A9FD1}"/>
    <cellStyle name="Comma [0] 3 5" xfId="494" xr:uid="{D04410B7-FD9C-4DAF-B94B-55DD00B000C9}"/>
    <cellStyle name="Comma [0] 3 5 2" xfId="1022" xr:uid="{B87820B7-4A71-4793-96C6-FD44271D155A}"/>
    <cellStyle name="Comma [0] 3 5 2 2" xfId="30395" xr:uid="{0950AFAF-29A4-4B61-9F18-30867DF3AA4A}"/>
    <cellStyle name="Comma [0] 3 5 2 3" xfId="20105" xr:uid="{4D9796A8-F432-45FE-904E-A72A19E27EE2}"/>
    <cellStyle name="Comma [0] 3 5 2 5" xfId="7965" xr:uid="{57A91383-8B72-40F9-A744-DF41E383AE77}"/>
    <cellStyle name="Comma [0] 3 5 3" xfId="11087" xr:uid="{835EE953-474A-4FCC-8519-7B94109975D9}"/>
    <cellStyle name="Comma [0] 3 5 3 2" xfId="32800" xr:uid="{041B08CC-F45E-4CEE-9701-BEACE41D6FFD}"/>
    <cellStyle name="Comma [0] 3 5 3 3" xfId="23085" xr:uid="{DA60FFD9-8790-426F-8683-AC2CE7C0FBE7}"/>
    <cellStyle name="Comma [0] 3 5 4" xfId="13826" xr:uid="{A9731BD6-873B-4750-BB4A-EC5A8D5D40F5}"/>
    <cellStyle name="Comma [0] 3 5 4 3" xfId="24465" xr:uid="{DB67156F-BC11-4B12-8A43-487E002B5A43}"/>
    <cellStyle name="Comma [0] 3 5 5" xfId="14404" xr:uid="{7968F2A2-7A41-4816-BCFE-2270EBAB9A2C}"/>
    <cellStyle name="Comma [0] 3 5 5 2" xfId="27436" xr:uid="{858B0ED4-1932-4BA4-8B05-E4A60312D0B2}"/>
    <cellStyle name="Comma [0] 3 5 6" xfId="17137" xr:uid="{378A02BB-06CD-4546-9382-5A9C6659AD47}"/>
    <cellStyle name="Comma [0] 3 5 8" xfId="1349" xr:uid="{CD01FDD2-89D9-4D62-A077-D2101BFD3A18}"/>
    <cellStyle name="Comma [0] 3 6" xfId="401" xr:uid="{9EFE2D8D-AE5D-4F00-80F8-A31C7EC3E2BC}"/>
    <cellStyle name="Comma [0] 3 6 2" xfId="895" xr:uid="{60C10A4D-4D0A-4424-8196-475930767A33}"/>
    <cellStyle name="Comma [0] 3 6 2 2" xfId="30263" xr:uid="{6A6D783A-93D6-46EA-86D5-F93F89089926}"/>
    <cellStyle name="Comma [0] 3 6 2 3" xfId="19974" xr:uid="{7F38FDB4-C09F-4C39-82AE-00A4C338E868}"/>
    <cellStyle name="Comma [0] 3 6 2 5" xfId="7835" xr:uid="{ABCFC56B-6E9A-4A6F-98D8-DE868980E485}"/>
    <cellStyle name="Comma [0] 3 6 3" xfId="10958" xr:uid="{929B6F0D-DAF3-4D40-BAF1-1DD7E4E26F04}"/>
    <cellStyle name="Comma [0] 3 6 3 3" xfId="22953" xr:uid="{293F7C5C-1CED-4679-B510-9F3526438F7A}"/>
    <cellStyle name="Comma [0] 3 6 4" xfId="13900" xr:uid="{2C1C4104-B3AF-4E66-A1A7-FDEC97E1BEC2}"/>
    <cellStyle name="Comma [0] 3 6 4 3" xfId="24540" xr:uid="{63FC58CA-988E-4213-8A08-80294B232804}"/>
    <cellStyle name="Comma [0] 3 6 5" xfId="27304" xr:uid="{0DA2858C-8E2A-429B-8855-419C6C9F6C7F}"/>
    <cellStyle name="Comma [0] 3 6 6" xfId="17005" xr:uid="{8DD79909-7C9B-490D-A551-52CBADB90D5F}"/>
    <cellStyle name="Comma [0] 3 6 8" xfId="4659" xr:uid="{A7D03505-5FCB-4C09-9142-815FD356075D}"/>
    <cellStyle name="Comma [0] 3 7" xfId="757" xr:uid="{EE07D7DE-BDC2-47DF-91B3-A7BC47A5BB69}"/>
    <cellStyle name="Comma [0] 3 7 2" xfId="7767" xr:uid="{40F12849-CB0B-4879-9301-A7364A0C98A3}"/>
    <cellStyle name="Comma [0] 3 7 2 2" xfId="30196" xr:uid="{8CF58476-9262-42DD-892B-E1E44D6C7359}"/>
    <cellStyle name="Comma [0] 3 7 2 3" xfId="19906" xr:uid="{132E316C-F092-4D0C-94CF-A299F7AACB14}"/>
    <cellStyle name="Comma [0] 3 7 3" xfId="10890" xr:uid="{9E89A817-ED7F-4825-9579-3FB9E4EBE94C}"/>
    <cellStyle name="Comma [0] 3 7 3 3" xfId="22885" xr:uid="{B35FD251-3182-4C41-A52B-85E4B9A703CC}"/>
    <cellStyle name="Comma [0] 3 7 4" xfId="13785" xr:uid="{59C9C2EA-59C9-473B-94EF-877340DA5512}"/>
    <cellStyle name="Comma [0] 3 7 4 3" xfId="24424" xr:uid="{7988D0B5-39EE-482A-A0B6-1A0273CFD429}"/>
    <cellStyle name="Comma [0] 3 7 5" xfId="27236" xr:uid="{87CDD56D-A240-4819-A12E-7B431FFC093E}"/>
    <cellStyle name="Comma [0] 3 7 6" xfId="16937" xr:uid="{4CAB2B5A-52E1-4BAC-96F1-595980015AF7}"/>
    <cellStyle name="Comma [0] 3 7 8" xfId="4591" xr:uid="{CCA935FB-696F-4724-B9F6-48EAAA552504}"/>
    <cellStyle name="Comma [0] 3 8" xfId="4456" xr:uid="{26301203-7EF1-44B7-8612-D12516F57A20}"/>
    <cellStyle name="Comma [0] 3 8 2" xfId="7632" xr:uid="{9CD9BE5B-23C7-47EE-A254-10BA3841759B}"/>
    <cellStyle name="Comma [0] 3 8 2 2" xfId="30061" xr:uid="{D9B7AFDA-2B5D-4FFD-85E2-6171DC7F6430}"/>
    <cellStyle name="Comma [0] 3 8 2 3" xfId="19771" xr:uid="{2F9401E6-70AB-4ABD-AC3C-C6600536B762}"/>
    <cellStyle name="Comma [0] 3 8 3" xfId="10755" xr:uid="{3D1D406A-10B7-4A9F-925D-B8B684DA4445}"/>
    <cellStyle name="Comma [0] 3 8 3 3" xfId="22750" xr:uid="{E9D40ADB-A40B-4F33-8043-25A14EF24FC6}"/>
    <cellStyle name="Comma [0] 3 8 4" xfId="14050" xr:uid="{EB70082F-68C3-4A3F-8228-F338A2BA38C7}"/>
    <cellStyle name="Comma [0] 3 8 4 3" xfId="24689" xr:uid="{A6B7D9CB-F5BF-4AB9-BEB3-38F834FF96A9}"/>
    <cellStyle name="Comma [0] 3 8 5" xfId="27101" xr:uid="{62EA2CB2-37B2-4213-8987-8CA6EBC82503}"/>
    <cellStyle name="Comma [0] 3 8 6" xfId="16802" xr:uid="{8599A0A3-4252-4ACB-AA86-0F8ADC6E3495}"/>
    <cellStyle name="Comma [0] 3 9" xfId="4247" xr:uid="{B4DA5252-582C-4739-8FF4-25A5F9433BF6}"/>
    <cellStyle name="Comma [0] 3 9 2" xfId="7422" xr:uid="{419ACB08-E5E2-40CD-8372-005BFE63BEDB}"/>
    <cellStyle name="Comma [0] 3 9 2 2" xfId="29871" xr:uid="{D175D937-2C48-4254-83F3-AA1C040795C0}"/>
    <cellStyle name="Comma [0] 3 9 2 3" xfId="19581" xr:uid="{9671B634-AC8A-4357-8A6F-6E810F4226A1}"/>
    <cellStyle name="Comma [0] 3 9 3" xfId="10565" xr:uid="{2C62DE95-5FC7-452D-924E-488CAF6DCB10}"/>
    <cellStyle name="Comma [0] 3 9 3 3" xfId="22560" xr:uid="{BFB252AD-B9AA-4BE5-9932-8EF5D6F70794}"/>
    <cellStyle name="Comma [0] 3 9 4" xfId="14134" xr:uid="{097ACE4B-E097-4085-B64C-1135B024E7AA}"/>
    <cellStyle name="Comma [0] 3 9 4 3" xfId="24770" xr:uid="{445C7598-E80C-4C7B-83A0-5107D9887F67}"/>
    <cellStyle name="Comma [0] 3 9 5" xfId="26911" xr:uid="{FB4D9FBD-F179-4311-BC86-4132EC1D6677}"/>
    <cellStyle name="Comma [0] 3 9 6" xfId="16612" xr:uid="{927BC8FB-22FC-4766-9419-637DF0AB321E}"/>
    <cellStyle name="Comma [0] 30" xfId="2787" xr:uid="{EC114012-4BCE-454C-A985-28BE9BD19162}"/>
    <cellStyle name="Comma [0] 30 2" xfId="6072" xr:uid="{370B7B1C-EDE6-4713-B72B-8FE701DE3D97}"/>
    <cellStyle name="Comma [0] 30 2 2" xfId="28573" xr:uid="{71510200-DBD8-43FE-812C-80A933D83B11}"/>
    <cellStyle name="Comma [0] 30 2 3" xfId="18279" xr:uid="{771C7E9C-A436-43E6-85B1-750C98EDAF44}"/>
    <cellStyle name="Comma [0] 30 3" xfId="9263" xr:uid="{3F8905A2-CB99-445E-9654-A6F2365811ED}"/>
    <cellStyle name="Comma [0] 30 3 2" xfId="31533" xr:uid="{62561793-507E-41A8-8BDD-B4CB57F9D462}"/>
    <cellStyle name="Comma [0] 30 3 3" xfId="21257" xr:uid="{EE24BB18-7DA4-4E44-BA0A-9B378B9FFBA5}"/>
    <cellStyle name="Comma [0] 30 4" xfId="25609" xr:uid="{DAD99CB5-4324-4098-A106-A691D7A27BDD}"/>
    <cellStyle name="Comma [0] 30 5" xfId="15309" xr:uid="{4684AB35-94C8-4B04-AD35-E079FB882E63}"/>
    <cellStyle name="Comma [0] 31" xfId="2782" xr:uid="{AEB3563E-68E8-41DF-B9FC-EECE96349743}"/>
    <cellStyle name="Comma [0] 31 2" xfId="6067" xr:uid="{968088C6-DBB4-4AB3-A21E-DF6C40780056}"/>
    <cellStyle name="Comma [0] 31 2 2" xfId="28568" xr:uid="{F9EEA527-0B0C-4A0E-9C1B-AD8B75D887D1}"/>
    <cellStyle name="Comma [0] 31 2 3" xfId="18274" xr:uid="{A6BD6DC0-267A-49D6-989B-6C051EF97B8D}"/>
    <cellStyle name="Comma [0] 31 3" xfId="9258" xr:uid="{4E2E218B-79B9-4BD1-867F-C02D7D9DFCF3}"/>
    <cellStyle name="Comma [0] 31 3 2" xfId="31528" xr:uid="{1FD8601D-C5FB-4A08-8A42-2750B5064365}"/>
    <cellStyle name="Comma [0] 31 3 3" xfId="21252" xr:uid="{2D32CAE6-6D91-4278-A76A-B15AA93F1A93}"/>
    <cellStyle name="Comma [0] 31 4" xfId="25604" xr:uid="{C1E62AB8-6503-4E16-B104-2F59D539F4AA}"/>
    <cellStyle name="Comma [0] 31 5" xfId="15304" xr:uid="{EDB48CF2-0BAF-4646-BB18-FBB5294683A7}"/>
    <cellStyle name="Comma [0] 32" xfId="2777" xr:uid="{DD827542-77F5-42FC-9F82-87F6497A6066}"/>
    <cellStyle name="Comma [0] 32 2" xfId="6062" xr:uid="{038D6B03-401B-4185-BA96-CBCA0FFCA252}"/>
    <cellStyle name="Comma [0] 32 2 2" xfId="28563" xr:uid="{CE7CE3AA-A7EB-40EE-A617-CA24BF9A2105}"/>
    <cellStyle name="Comma [0] 32 2 3" xfId="18269" xr:uid="{0EEC94D5-73E9-4921-8F42-6152C44423D8}"/>
    <cellStyle name="Comma [0] 32 3" xfId="9253" xr:uid="{7DB09E4F-0F16-4EA0-8D00-6629DD6FB4EE}"/>
    <cellStyle name="Comma [0] 32 3 2" xfId="31523" xr:uid="{64CE1A12-8494-4AE4-9BCC-A221B6576DB6}"/>
    <cellStyle name="Comma [0] 32 3 3" xfId="21247" xr:uid="{529E227E-C518-4A4A-8040-74917DAAAF2A}"/>
    <cellStyle name="Comma [0] 32 4" xfId="25599" xr:uid="{DD2D497C-CBCC-4C73-BAC4-9AFB5474C064}"/>
    <cellStyle name="Comma [0] 32 5" xfId="15299" xr:uid="{EC6FCC57-ECC1-489A-8662-94CC91622A22}"/>
    <cellStyle name="Comma [0] 33" xfId="2722" xr:uid="{A2950737-707D-42E8-8004-10B2FCE6E9CE}"/>
    <cellStyle name="Comma [0] 33 2" xfId="6009" xr:uid="{A705F85B-A01E-4154-BB58-9370D00AD41D}"/>
    <cellStyle name="Comma [0] 33 2 2" xfId="28510" xr:uid="{69CE7FF2-3B0A-41A5-854B-9C075FCFEA64}"/>
    <cellStyle name="Comma [0] 33 2 3" xfId="18216" xr:uid="{453712A5-C284-44C6-AD95-1547443D8734}"/>
    <cellStyle name="Comma [0] 33 3" xfId="9200" xr:uid="{1193826D-38DF-40DB-9D54-2E68449C8E9D}"/>
    <cellStyle name="Comma [0] 33 3 2" xfId="31470" xr:uid="{A4657D8E-2EEE-4E62-9D4A-022A96984F08}"/>
    <cellStyle name="Comma [0] 33 3 3" xfId="21194" xr:uid="{31C3CBFC-8F3D-4750-AA63-E9630F0D26C6}"/>
    <cellStyle name="Comma [0] 33 4" xfId="25546" xr:uid="{09B73351-69C6-4735-9A9F-01E528EC90B6}"/>
    <cellStyle name="Comma [0] 33 5" xfId="15246" xr:uid="{B0874C57-A645-4418-B29A-B69AF5A08B76}"/>
    <cellStyle name="Comma [0] 34" xfId="2717" xr:uid="{5FA8DA9C-BF9A-49C9-898C-009885D4ABF2}"/>
    <cellStyle name="Comma [0] 34 2" xfId="6004" xr:uid="{C1233F6C-1B6A-4BBF-8C86-3136223A2EFF}"/>
    <cellStyle name="Comma [0] 34 2 2" xfId="28505" xr:uid="{4A938DBA-EA20-4A60-9F6F-55CD12E46EE8}"/>
    <cellStyle name="Comma [0] 34 2 3" xfId="18211" xr:uid="{4F62040A-9B54-42E8-A55B-D938CF3FD7FC}"/>
    <cellStyle name="Comma [0] 34 3" xfId="9195" xr:uid="{B1B33E14-7A18-41A4-9821-039A63D5FC69}"/>
    <cellStyle name="Comma [0] 34 3 2" xfId="31465" xr:uid="{DA95F428-737E-4D40-B6DA-0DD96127A58D}"/>
    <cellStyle name="Comma [0] 34 3 3" xfId="21189" xr:uid="{76D21465-A0AA-4D12-8E3B-5638E19D9DF3}"/>
    <cellStyle name="Comma [0] 34 4" xfId="25541" xr:uid="{B655F2D4-2258-48B2-A093-9D5098997A9F}"/>
    <cellStyle name="Comma [0] 34 5" xfId="15241" xr:uid="{4026382C-3B1A-4050-8FFC-72461A13B1A0}"/>
    <cellStyle name="Comma [0] 35" xfId="2712" xr:uid="{85FFFBFE-8F3E-4E9D-AB2A-FCA864CD3F73}"/>
    <cellStyle name="Comma [0] 35 2" xfId="5999" xr:uid="{E4597FE3-B038-40F5-BFA2-424614341EDC}"/>
    <cellStyle name="Comma [0] 35 2 2" xfId="28500" xr:uid="{30ABDD17-0A04-43B8-BE77-27DFBE84B0AB}"/>
    <cellStyle name="Comma [0] 35 2 3" xfId="18206" xr:uid="{F0B69A11-7DC0-48C5-AC15-3A1886D1DFC1}"/>
    <cellStyle name="Comma [0] 35 3" xfId="9190" xr:uid="{EFE13C38-0DFF-4BB5-BDBD-2ABBC93A5B76}"/>
    <cellStyle name="Comma [0] 35 3 2" xfId="31460" xr:uid="{65C9D8A0-C105-4B0F-AA9B-F64DD8DFCEF8}"/>
    <cellStyle name="Comma [0] 35 3 3" xfId="21184" xr:uid="{ABEAE149-C2D7-47BC-ABE2-43941DC57225}"/>
    <cellStyle name="Comma [0] 35 4" xfId="25536" xr:uid="{005A3179-E258-4580-A5ED-D28E06314130}"/>
    <cellStyle name="Comma [0] 35 5" xfId="15236" xr:uid="{A4DE5935-89E2-4919-889A-FB331F43E6E0}"/>
    <cellStyle name="Comma [0] 36" xfId="2708" xr:uid="{66BA0C11-692A-4768-BB73-5D86F5CAC2F4}"/>
    <cellStyle name="Comma [0] 36 2" xfId="5995" xr:uid="{B8B74BCA-556F-4447-BFC1-070B3AF7C2FB}"/>
    <cellStyle name="Comma [0] 36 2 2" xfId="28496" xr:uid="{CD503218-9594-4452-B2D7-9AD80CDB049B}"/>
    <cellStyle name="Comma [0] 36 2 3" xfId="18202" xr:uid="{4BBA790E-8FF4-45C0-ADAE-A41019AAD9F8}"/>
    <cellStyle name="Comma [0] 36 3" xfId="9186" xr:uid="{2413F43E-46D7-4B9C-85E8-9377BF8D3DF2}"/>
    <cellStyle name="Comma [0] 36 3 2" xfId="31456" xr:uid="{E47969B0-36A1-4787-9114-A5098B029A70}"/>
    <cellStyle name="Comma [0] 36 3 3" xfId="21180" xr:uid="{C1CDD5AB-055D-48D1-A0C4-0EA8DE8B8D8D}"/>
    <cellStyle name="Comma [0] 36 4" xfId="25532" xr:uid="{D2652B80-58AA-4FF0-9251-AA5427D97AC2}"/>
    <cellStyle name="Comma [0] 36 5" xfId="15232" xr:uid="{471914BA-BC51-4DAC-BA78-06DA605AAC4D}"/>
    <cellStyle name="Comma [0] 37" xfId="2704" xr:uid="{AECC08CB-E4B0-4177-9B6E-F94A5E49AB23}"/>
    <cellStyle name="Comma [0] 37 2" xfId="5991" xr:uid="{98C67577-60FB-4600-BD14-A75D5CD49750}"/>
    <cellStyle name="Comma [0] 37 2 2" xfId="28492" xr:uid="{69011F8E-A4AC-49D3-A966-7CB4A2B59F43}"/>
    <cellStyle name="Comma [0] 37 2 3" xfId="18198" xr:uid="{7C965963-D427-473A-8937-79073D6FF195}"/>
    <cellStyle name="Comma [0] 37 3" xfId="9182" xr:uid="{4BCC6D97-5804-47EA-8180-40BC0BE0402B}"/>
    <cellStyle name="Comma [0] 37 3 2" xfId="31452" xr:uid="{926240F4-F579-4E8C-85D9-228BE17195A7}"/>
    <cellStyle name="Comma [0] 37 3 3" xfId="21176" xr:uid="{B6202DA4-9CE2-4000-90C9-73DDC38BB115}"/>
    <cellStyle name="Comma [0] 37 4" xfId="25528" xr:uid="{07398D3B-A524-4F33-AB8B-BD15ADD939D7}"/>
    <cellStyle name="Comma [0] 37 5" xfId="15228" xr:uid="{52DF63D5-FE91-4187-9256-4B099C797302}"/>
    <cellStyle name="Comma [0] 38" xfId="2662" xr:uid="{E6B6E175-8787-4E7D-A427-4CAB71FF7211}"/>
    <cellStyle name="Comma [0] 38 2" xfId="5974" xr:uid="{4B4B42F5-70DE-472F-8008-3A8BC68B4923}"/>
    <cellStyle name="Comma [0] 38 2 2" xfId="28482" xr:uid="{75C6DF04-3AFC-405B-8C22-84ADF74DFDA9}"/>
    <cellStyle name="Comma [0] 38 2 3" xfId="18188" xr:uid="{3B4EF623-0C96-45F6-8E3F-D7EE9AB3513B}"/>
    <cellStyle name="Comma [0] 38 3" xfId="9172" xr:uid="{6E9DAB9C-BACF-4E1C-B057-21DBC987FECA}"/>
    <cellStyle name="Comma [0] 38 3 2" xfId="31442" xr:uid="{BD319487-27C2-4810-9491-4009EAA888F5}"/>
    <cellStyle name="Comma [0] 38 3 3" xfId="21166" xr:uid="{B641DF05-DCD6-4740-9A44-3C5ED822350C}"/>
    <cellStyle name="Comma [0] 38 4" xfId="25518" xr:uid="{04D735B6-EF4F-4D91-A043-11EAFB855C33}"/>
    <cellStyle name="Comma [0] 38 5" xfId="15218" xr:uid="{63EF59D7-3BD1-459F-B76E-8865048DF5DC}"/>
    <cellStyle name="Comma [0] 39" xfId="2660" xr:uid="{4CC5DD08-B756-4704-A654-A1D58FA15EF1}"/>
    <cellStyle name="Comma [0] 39 2" xfId="5972" xr:uid="{81BF8F9F-9F9C-4816-9B3B-AEB581667423}"/>
    <cellStyle name="Comma [0] 39 2 2" xfId="28480" xr:uid="{6DFC307C-F2C5-4DAC-B3B1-6B28310670FB}"/>
    <cellStyle name="Comma [0] 39 2 3" xfId="18186" xr:uid="{E12BCC27-D0E2-4335-AE24-D1B0EB858FAF}"/>
    <cellStyle name="Comma [0] 39 3" xfId="9170" xr:uid="{2C915659-446B-489B-81B7-1E9FCAA40D0A}"/>
    <cellStyle name="Comma [0] 39 3 2" xfId="31440" xr:uid="{185773FB-2E14-46BE-8253-B3FA00B79CB5}"/>
    <cellStyle name="Comma [0] 39 3 3" xfId="21164" xr:uid="{2C9F2DEA-4A22-4C06-9E43-FDC9C29E110B}"/>
    <cellStyle name="Comma [0] 39 4" xfId="25516" xr:uid="{85307329-3145-400C-90D9-33EE2F709A4B}"/>
    <cellStyle name="Comma [0] 39 5" xfId="15216" xr:uid="{DA22F61F-E194-4FD7-87D1-EF29F463C329}"/>
    <cellStyle name="Comma [0] 4" xfId="211" xr:uid="{082BF134-CF12-45D4-BE6F-F2A42E2579F5}"/>
    <cellStyle name="Comma [0] 4 10" xfId="4231" xr:uid="{FFF8062B-67A3-497D-A11C-3B024F7FCDDF}"/>
    <cellStyle name="Comma [0] 4 10 2" xfId="7406" xr:uid="{09082405-B272-438D-8672-9E2F9D836B61}"/>
    <cellStyle name="Comma [0] 4 10 2 2" xfId="29855" xr:uid="{0B90FD4A-BA84-44FF-88E5-72C4D86B498A}"/>
    <cellStyle name="Comma [0] 4 10 2 3" xfId="19565" xr:uid="{44E684DA-0C6A-4167-911A-FEE4C6B49E66}"/>
    <cellStyle name="Comma [0] 4 10 3" xfId="10549" xr:uid="{A590D10B-967B-43C1-8EFB-E68F0DCE4E15}"/>
    <cellStyle name="Comma [0] 4 10 3 3" xfId="22544" xr:uid="{21E00C94-F717-402A-BCF2-EF7E4513FB6C}"/>
    <cellStyle name="Comma [0] 4 10 4" xfId="14138" xr:uid="{48FDA79B-4FD0-4E3E-A1A9-90071DECA30A}"/>
    <cellStyle name="Comma [0] 4 10 4 3" xfId="24774" xr:uid="{90DEDD00-2D5E-4B26-A626-301867B30B7A}"/>
    <cellStyle name="Comma [0] 4 10 5" xfId="26895" xr:uid="{80C03CC7-34E8-4C04-B343-6A09F2FEAF08}"/>
    <cellStyle name="Comma [0] 4 10 6" xfId="16596" xr:uid="{53FF79A0-FD98-4D67-87F9-5F6F2ADD239B}"/>
    <cellStyle name="Comma [0] 4 11" xfId="4081" xr:uid="{E91AF4A6-8C8D-4020-97C7-D1769F5934E6}"/>
    <cellStyle name="Comma [0] 4 11 2" xfId="7256" xr:uid="{05BB90DD-FD7C-4E76-89BE-74C89112135D}"/>
    <cellStyle name="Comma [0] 4 11 2 2" xfId="29727" xr:uid="{5D2DC259-439F-490D-A015-B29A6A1FFF01}"/>
    <cellStyle name="Comma [0] 4 11 2 3" xfId="19437" xr:uid="{46A1E380-D292-49F5-B6C7-6049E03F094E}"/>
    <cellStyle name="Comma [0] 4 11 3" xfId="10421" xr:uid="{396FC0E4-B0FE-455A-9E04-690C44D71B04}"/>
    <cellStyle name="Comma [0] 4 11 3 3" xfId="22416" xr:uid="{3EE1F6F7-F5CA-4367-85F1-485322B037B7}"/>
    <cellStyle name="Comma [0] 4 11 4" xfId="26767" xr:uid="{46644E0D-912D-49D2-B3DF-A55C55E6D97B}"/>
    <cellStyle name="Comma [0] 4 11 5" xfId="16468" xr:uid="{C35533C5-9F4F-42E8-BFC6-1EEB28F82339}"/>
    <cellStyle name="Comma [0] 4 12" xfId="3206" xr:uid="{2F172EAD-0EC9-4A05-A4AD-19FCDE0955BF}"/>
    <cellStyle name="Comma [0] 4 12 2" xfId="6561" xr:uid="{861C7BEA-CD3A-4002-9F71-8AEFA08FEF74}"/>
    <cellStyle name="Comma [0] 4 12 2 2" xfId="29061" xr:uid="{F7FD3B15-A1C4-4C4E-9F15-5A0DE7969014}"/>
    <cellStyle name="Comma [0] 4 12 2 3" xfId="18768" xr:uid="{6CA59F7E-64E1-4A7A-933C-346E814B27EC}"/>
    <cellStyle name="Comma [0] 4 12 3" xfId="9752" xr:uid="{DAB2AF8B-C410-4EF4-8D7D-F124340EF34D}"/>
    <cellStyle name="Comma [0] 4 12 3 2" xfId="32022" xr:uid="{21618EB4-66C6-4A7C-B9F9-D66CAAA87191}"/>
    <cellStyle name="Comma [0] 4 12 3 3" xfId="21746" xr:uid="{622C10A6-389D-4777-B535-FEA18BB9C2A8}"/>
    <cellStyle name="Comma [0] 4 12 4" xfId="26098" xr:uid="{B79631FF-B373-4679-9326-5F56FF5F8DED}"/>
    <cellStyle name="Comma [0] 4 12 5" xfId="15798" xr:uid="{6ADE86DA-FA8B-4373-9EA4-EFE098194AD4}"/>
    <cellStyle name="Comma [0] 4 13" xfId="3021" xr:uid="{728B896B-F11C-41A1-9B51-28E8296DA27F}"/>
    <cellStyle name="Comma [0] 4 13 2" xfId="6311" xr:uid="{A51FA11B-E06F-4F73-B006-A3F28C4201FA}"/>
    <cellStyle name="Comma [0] 4 13 2 2" xfId="28812" xr:uid="{667B754D-D545-4A21-BE85-F916145A0F67}"/>
    <cellStyle name="Comma [0] 4 13 2 3" xfId="18518" xr:uid="{9DE5A391-B69D-4355-9314-A997383788BE}"/>
    <cellStyle name="Comma [0] 4 13 3" xfId="9502" xr:uid="{FA9F6724-57B8-456C-B9CA-7884554D2530}"/>
    <cellStyle name="Comma [0] 4 13 3 2" xfId="31772" xr:uid="{74B11790-C831-4F01-B0ED-CB34289CD140}"/>
    <cellStyle name="Comma [0] 4 13 3 3" xfId="21496" xr:uid="{BA8483A8-1730-4610-A255-49D6D1863969}"/>
    <cellStyle name="Comma [0] 4 13 4" xfId="25848" xr:uid="{8121E27A-3751-4223-BF3F-82B7DEC48756}"/>
    <cellStyle name="Comma [0] 4 13 5" xfId="15548" xr:uid="{998D2E71-10DC-44C5-BA63-687BD6DDA24C}"/>
    <cellStyle name="Comma [0] 4 14" xfId="2907" xr:uid="{44CA453F-8185-49F3-AF00-6BE904FCCB8E}"/>
    <cellStyle name="Comma [0] 4 14 2" xfId="6199" xr:uid="{2C2BFBA7-80FB-425C-8B81-ED63329264DB}"/>
    <cellStyle name="Comma [0] 4 14 2 2" xfId="28700" xr:uid="{50FFDC02-2457-4BB3-BA64-60D19A7AF25F}"/>
    <cellStyle name="Comma [0] 4 14 2 3" xfId="18406" xr:uid="{597A061D-F97E-4578-9508-AD252266EB1A}"/>
    <cellStyle name="Comma [0] 4 14 3" xfId="9390" xr:uid="{507AF00C-6305-4BA2-8A24-67CBD2CC8004}"/>
    <cellStyle name="Comma [0] 4 14 3 2" xfId="31660" xr:uid="{AD025A9D-3312-4A0E-993F-E65009A66A6B}"/>
    <cellStyle name="Comma [0] 4 14 3 3" xfId="21384" xr:uid="{F9CC6EF7-323F-4A0F-9DAC-3756D027A1C3}"/>
    <cellStyle name="Comma [0] 4 14 4" xfId="25736" xr:uid="{14D7B1F0-0689-42E0-B334-A2D83E57CEB1}"/>
    <cellStyle name="Comma [0] 4 14 5" xfId="15436" xr:uid="{95836E67-136B-44BA-B8FF-10F091B41344}"/>
    <cellStyle name="Comma [0] 4 15" xfId="2826" xr:uid="{8FC05382-2FFA-4F2B-A4C2-982BC596F35B}"/>
    <cellStyle name="Comma [0] 4 15 2" xfId="6112" xr:uid="{A48BB7FC-6BC6-4D82-87CB-BCB9D7CAC744}"/>
    <cellStyle name="Comma [0] 4 15 2 2" xfId="28613" xr:uid="{11701E46-E6AB-46CA-A5CF-91973A0CABC7}"/>
    <cellStyle name="Comma [0] 4 15 2 3" xfId="18319" xr:uid="{5B3F35FC-49DD-4E9E-ACFA-4C917E00D33B}"/>
    <cellStyle name="Comma [0] 4 15 3" xfId="9303" xr:uid="{8F545755-5A41-48CD-B87C-E774C86F59FA}"/>
    <cellStyle name="Comma [0] 4 15 3 2" xfId="31573" xr:uid="{FCDCA08A-42EA-48A1-8202-D9EBDA4B382D}"/>
    <cellStyle name="Comma [0] 4 15 3 3" xfId="21297" xr:uid="{B9CA181B-4B8F-46E7-AF22-7DBE76BE2872}"/>
    <cellStyle name="Comma [0] 4 15 4" xfId="25649" xr:uid="{1C5F5293-730B-4AB7-A974-0150DF9E858B}"/>
    <cellStyle name="Comma [0] 4 15 5" xfId="15349" xr:uid="{C9641BD8-470A-4FCE-89E1-F3A394B58935}"/>
    <cellStyle name="Comma [0] 4 16" xfId="2728" xr:uid="{17C11092-FDD9-481C-84D6-F0C23FBB31CD}"/>
    <cellStyle name="Comma [0] 4 16 2" xfId="6014" xr:uid="{83CCB850-40BF-4224-811B-340848484AAE}"/>
    <cellStyle name="Comma [0] 4 16 2 2" xfId="28515" xr:uid="{E057E012-8D81-4326-9CAB-D8B11BB8F360}"/>
    <cellStyle name="Comma [0] 4 16 2 3" xfId="18221" xr:uid="{F381CB62-6002-48F2-A7D5-CB573348313D}"/>
    <cellStyle name="Comma [0] 4 16 3" xfId="9205" xr:uid="{223AF8D6-6DD1-42B7-8489-97DA3ECEBA35}"/>
    <cellStyle name="Comma [0] 4 16 3 2" xfId="31475" xr:uid="{131EEE5F-03D0-4474-A3EC-A7AAEBAF04B0}"/>
    <cellStyle name="Comma [0] 4 16 3 3" xfId="21199" xr:uid="{BC048F93-ABA2-4320-B5DA-E34C3DD74A7A}"/>
    <cellStyle name="Comma [0] 4 16 4" xfId="25551" xr:uid="{DBBA9742-96AB-4710-816E-6D3CDBF0A338}"/>
    <cellStyle name="Comma [0] 4 16 5" xfId="15251" xr:uid="{B2AEFC54-29D8-4DAE-AB92-6093305C4980}"/>
    <cellStyle name="Comma [0] 4 17" xfId="2589" xr:uid="{12F7F547-312B-4468-B373-F9CE8078C351}"/>
    <cellStyle name="Comma [0] 4 17 2" xfId="5903" xr:uid="{58D6D2FC-B18C-4CE1-B3B7-3FD40C27B293}"/>
    <cellStyle name="Comma [0] 4 17 2 2" xfId="28411" xr:uid="{A3DE8FCB-0653-4BAB-AF74-0379A6E30DE3}"/>
    <cellStyle name="Comma [0] 4 17 2 3" xfId="18117" xr:uid="{22778A13-788E-496C-BD66-FD262BA5487B}"/>
    <cellStyle name="Comma [0] 4 17 3" xfId="9101" xr:uid="{5BFB46B7-1D4D-4353-BC4C-44FBC186457E}"/>
    <cellStyle name="Comma [0] 4 17 3 2" xfId="31371" xr:uid="{413009CC-6D1D-4508-9363-EC01777C14DE}"/>
    <cellStyle name="Comma [0] 4 17 3 3" xfId="21095" xr:uid="{118A121E-03C6-4F0E-AEB3-3C2607726E50}"/>
    <cellStyle name="Comma [0] 4 17 4" xfId="25447" xr:uid="{D1239A19-E93A-4365-BD13-CA2D60E3FB08}"/>
    <cellStyle name="Comma [0] 4 17 5" xfId="15147" xr:uid="{AE59A55C-B636-47B1-8960-874DF9E33A93}"/>
    <cellStyle name="Comma [0] 4 18" xfId="2566" xr:uid="{29CFCF0E-9392-4EB5-85C4-0003568777CB}"/>
    <cellStyle name="Comma [0] 4 18 2" xfId="5880" xr:uid="{0ADD15A2-0E7C-4162-AF62-EB67464D1335}"/>
    <cellStyle name="Comma [0] 4 18 2 2" xfId="28388" xr:uid="{26570C68-53AA-4AE8-86E4-576B19BA1C6B}"/>
    <cellStyle name="Comma [0] 4 18 2 3" xfId="18094" xr:uid="{63B526D7-6DE0-41F1-B06A-5A175B6A7695}"/>
    <cellStyle name="Comma [0] 4 18 3" xfId="9078" xr:uid="{3EB0E97F-C18A-4120-B0B2-5AA74D081112}"/>
    <cellStyle name="Comma [0] 4 18 3 2" xfId="31348" xr:uid="{E1D90B87-9968-40AD-BAB7-27F3DD6A283A}"/>
    <cellStyle name="Comma [0] 4 18 3 3" xfId="21072" xr:uid="{82C152EF-DF0A-492E-A64B-F9FB98E2F155}"/>
    <cellStyle name="Comma [0] 4 18 4" xfId="25424" xr:uid="{257A1E08-9C8F-4DA7-A506-971E746C513F}"/>
    <cellStyle name="Comma [0] 4 18 5" xfId="15124" xr:uid="{FD21EAE1-6C14-4FFE-9CDE-A3D2288B653C}"/>
    <cellStyle name="Comma [0] 4 19" xfId="2538" xr:uid="{A895B862-A724-4E20-9088-72BC521CA894}"/>
    <cellStyle name="Comma [0] 4 19 2" xfId="5853" xr:uid="{5B484557-D368-49F0-8CAF-95985A097FA8}"/>
    <cellStyle name="Comma [0] 4 19 2 2" xfId="28361" xr:uid="{E6541DC5-2DF2-4185-8017-7C9720BE43E3}"/>
    <cellStyle name="Comma [0] 4 19 2 3" xfId="18067" xr:uid="{57A73686-B917-4413-82B5-447CD5339F0D}"/>
    <cellStyle name="Comma [0] 4 19 3" xfId="9051" xr:uid="{B1DCCB5D-C4F8-4E86-BE54-1ED2B9A8A482}"/>
    <cellStyle name="Comma [0] 4 19 3 2" xfId="31321" xr:uid="{BF738ABC-E607-4FFD-BA90-D5B30F58A1E2}"/>
    <cellStyle name="Comma [0] 4 19 3 3" xfId="21045" xr:uid="{0A29BDD9-A433-49F8-AE8B-FF53662F29C1}"/>
    <cellStyle name="Comma [0] 4 19 4" xfId="25397" xr:uid="{6D626060-1177-4CAC-94E9-E84B07389724}"/>
    <cellStyle name="Comma [0] 4 19 5" xfId="15097" xr:uid="{A2D08A8E-AA09-46C8-B501-B503BFBDBD7B}"/>
    <cellStyle name="Comma [0] 4 2" xfId="513" xr:uid="{75106B78-B687-4F36-9E84-50FE24AFC065}"/>
    <cellStyle name="Comma [0] 4 2 10" xfId="9665" xr:uid="{19FF19E8-F0DE-4F76-8AB9-78CFCAE19D9A}"/>
    <cellStyle name="Comma [0] 4 2 10 2" xfId="31935" xr:uid="{C0E83796-3412-4EA4-A95E-E85226780FCD}"/>
    <cellStyle name="Comma [0] 4 2 10 3" xfId="21659" xr:uid="{EC1D583F-173C-457E-928C-219454532CCD}"/>
    <cellStyle name="Comma [0] 4 2 11" xfId="12785" xr:uid="{361460DA-87F8-42C5-AF31-A43B0C1F0AAC}"/>
    <cellStyle name="Comma [0] 4 2 11 3" xfId="23655" xr:uid="{B3BCA148-A30C-464C-91E5-FA8CB135222E}"/>
    <cellStyle name="Comma [0] 4 2 12" xfId="14424" xr:uid="{DB7A8464-3464-4032-A380-5D03D6CF1D55}"/>
    <cellStyle name="Comma [0] 4 2 12 2" xfId="26011" xr:uid="{D07D9B20-B1D7-448C-AC2E-DCEDA9D0B85C}"/>
    <cellStyle name="Comma [0] 4 2 13" xfId="15711" xr:uid="{B0E5CC6D-627A-410C-8EED-84567BA3C9BB}"/>
    <cellStyle name="Comma [0] 4 2 14" xfId="33117" xr:uid="{09B3A64A-A405-4514-94BD-4FD3CC0E4662}"/>
    <cellStyle name="Comma [0] 4 2 15" xfId="1369" xr:uid="{031E9AC3-4A67-4770-AB34-8C79D55649B6}"/>
    <cellStyle name="Comma [0] 4 2 2" xfId="578" xr:uid="{1CE9EDFC-621C-4A95-B5B8-5A91F8286135}"/>
    <cellStyle name="Comma [0] 4 2 2 10" xfId="1452" xr:uid="{084EA96E-E20C-4AC2-8F23-672EBCA8B911}"/>
    <cellStyle name="Comma [0] 4 2 2 2" xfId="1124" xr:uid="{6BFAD37C-F256-4F6D-AF03-2E64B35D8AE1}"/>
    <cellStyle name="Comma [0] 4 2 2 2 2" xfId="8258" xr:uid="{6B6FD2D9-E8FA-497D-B1F5-75C2CE5708D5}"/>
    <cellStyle name="Comma [0] 4 2 2 2 2 2" xfId="30670" xr:uid="{6C34267C-4BC9-4102-A619-9D699B9F2AA6}"/>
    <cellStyle name="Comma [0] 4 2 2 2 2 3" xfId="20381" xr:uid="{A1003196-640D-4C31-B3C5-C2D4B1436EA2}"/>
    <cellStyle name="Comma [0] 4 2 2 2 3" xfId="11363" xr:uid="{4C77500A-E956-464B-AF38-175A5AF89AB3}"/>
    <cellStyle name="Comma [0] 4 2 2 2 3 3" xfId="23361" xr:uid="{10005081-E0D9-4C8B-9C26-45611B135767}"/>
    <cellStyle name="Comma [0] 4 2 2 2 4" xfId="13601" xr:uid="{FE71EADF-487A-4B33-85DF-376CF01BA8BC}"/>
    <cellStyle name="Comma [0] 4 2 2 2 4 3" xfId="24237" xr:uid="{07915DA5-601A-48AE-B270-A1AC6E5F19A6}"/>
    <cellStyle name="Comma [0] 4 2 2 2 5" xfId="27707" xr:uid="{59B6BAFA-9EBB-4569-A3DA-2F46DAE18BE7}"/>
    <cellStyle name="Comma [0] 4 2 2 2 6" xfId="17413" xr:uid="{B5125FAC-2B8B-4BCA-92BA-9757F9140977}"/>
    <cellStyle name="Comma [0] 4 2 2 2 8" xfId="5060" xr:uid="{186FC57A-45F4-4408-A1A7-C2055A2B60F2}"/>
    <cellStyle name="Comma [0] 4 2 2 3" xfId="7175" xr:uid="{411CB8B7-367B-4E9F-AF14-CC40E05A5E87}"/>
    <cellStyle name="Comma [0] 4 2 2 3 2" xfId="29646" xr:uid="{58E8E5EB-6D49-47E4-AB4D-97F3AC7D8E62}"/>
    <cellStyle name="Comma [0] 4 2 2 3 3" xfId="19355" xr:uid="{586CF4B7-3267-4C45-B831-1F7FE8DE06AC}"/>
    <cellStyle name="Comma [0] 4 2 2 4" xfId="10339" xr:uid="{C2192C15-5DE9-435B-9749-483B7544E59B}"/>
    <cellStyle name="Comma [0] 4 2 2 4 2" xfId="32608" xr:uid="{3101A15B-0636-4621-AB06-1018327CB114}"/>
    <cellStyle name="Comma [0] 4 2 2 4 3" xfId="22334" xr:uid="{7F35605E-821B-4C6F-80D1-069B558547B3}"/>
    <cellStyle name="Comma [0] 4 2 2 5" xfId="12997" xr:uid="{E4B022A6-DE24-4CCA-98F2-81CF34B385CA}"/>
    <cellStyle name="Comma [0] 4 2 2 5 3" xfId="23820" xr:uid="{AD5BAEA2-0F44-4A14-AD17-87D5EC781D0B}"/>
    <cellStyle name="Comma [0] 4 2 2 6" xfId="14507" xr:uid="{9621F24F-F270-4671-9220-ADB2E01E57C1}"/>
    <cellStyle name="Comma [0] 4 2 2 6 2" xfId="26685" xr:uid="{2AD78310-947E-4D2F-8A05-114D7AA1DE53}"/>
    <cellStyle name="Comma [0] 4 2 2 7" xfId="16386" xr:uid="{ED1275F8-2265-49EE-B16D-E3B2F82FA411}"/>
    <cellStyle name="Comma [0] 4 2 3" xfId="1042" xr:uid="{0329768B-3F73-4CF7-A22D-EE3AD82C08D4}"/>
    <cellStyle name="Comma [0] 4 2 3 2" xfId="4841" xr:uid="{AA9C64B6-BD0B-4E0F-9ABA-3324B396DDE6}"/>
    <cellStyle name="Comma [0] 4 2 3 2 2" xfId="8027" xr:uid="{5906FC71-7C68-4B16-A28E-3029654A4C7D}"/>
    <cellStyle name="Comma [0] 4 2 3 2 2 2" xfId="30457" xr:uid="{E83DDEBB-74C0-4753-9358-7E90B5AC3B46}"/>
    <cellStyle name="Comma [0] 4 2 3 2 2 3" xfId="20167" xr:uid="{C24A0E40-0B9B-4B64-87A3-FBBF0EAE8944}"/>
    <cellStyle name="Comma [0] 4 2 3 2 3" xfId="11149" xr:uid="{058FA3C8-6E60-4017-8F08-7E029F618F9B}"/>
    <cellStyle name="Comma [0] 4 2 3 2 3 3" xfId="23147" xr:uid="{CFF3575C-10A0-405B-ADBA-30083010BAA8}"/>
    <cellStyle name="Comma [0] 4 2 3 2 4" xfId="27498" xr:uid="{87B874EA-BC8E-418B-BD78-3233C7FF44B3}"/>
    <cellStyle name="Comma [0] 4 2 3 2 5" xfId="17199" xr:uid="{32B075BF-BA6C-425B-92C8-745B7C1C82EE}"/>
    <cellStyle name="Comma [0] 4 2 3 3" xfId="7013" xr:uid="{C5E7E4DF-474D-40E6-9F83-19123AF80EAE}"/>
    <cellStyle name="Comma [0] 4 2 3 3 2" xfId="29484" xr:uid="{4979A8B4-2F89-4780-8066-6669BAB8E450}"/>
    <cellStyle name="Comma [0] 4 2 3 3 3" xfId="19191" xr:uid="{806027FF-4912-4E35-A5B2-16FCE7A06A0B}"/>
    <cellStyle name="Comma [0] 4 2 3 4" xfId="10176" xr:uid="{EE17F3FD-03A0-43A2-8E13-F9B9F495A390}"/>
    <cellStyle name="Comma [0] 4 2 3 4 2" xfId="32445" xr:uid="{48FE440E-2A60-4B04-87CC-D87B44985029}"/>
    <cellStyle name="Comma [0] 4 2 3 4 3" xfId="22170" xr:uid="{A79C890C-1CD7-4FCF-9D6C-E05E70033A33}"/>
    <cellStyle name="Comma [0] 4 2 3 5" xfId="13441" xr:uid="{4D3066ED-FDD3-400A-9458-42D160430623}"/>
    <cellStyle name="Comma [0] 4 2 3 5 3" xfId="24077" xr:uid="{C24CCCC1-5082-4FA9-B285-1D41B1C9AECB}"/>
    <cellStyle name="Comma [0] 4 2 3 6" xfId="26521" xr:uid="{320BDA9D-E2C7-4172-833F-B458532CCDF2}"/>
    <cellStyle name="Comma [0] 4 2 3 7" xfId="16222" xr:uid="{D2401530-50F0-41CA-A446-522CC29EBEA8}"/>
    <cellStyle name="Comma [0] 4 2 3 9" xfId="3850" xr:uid="{0CB466F2-D485-45D5-B4CD-EEF4E6BED51A}"/>
    <cellStyle name="Comma [0] 4 2 4" xfId="4721" xr:uid="{F94CC605-7A08-4B75-82D1-C3E7CEC25610}"/>
    <cellStyle name="Comma [0] 4 2 4 2" xfId="7897" xr:uid="{7FAB07B7-51CA-4E36-BEB4-55DC08086D16}"/>
    <cellStyle name="Comma [0] 4 2 4 2 2" xfId="30325" xr:uid="{5397291B-64EB-4DCD-9D0B-6CA22CEF3411}"/>
    <cellStyle name="Comma [0] 4 2 4 2 3" xfId="20036" xr:uid="{34690005-3EF3-4451-A710-AA614C34DF18}"/>
    <cellStyle name="Comma [0] 4 2 4 3" xfId="11020" xr:uid="{91498EFC-7E38-4FD9-9034-D293FD6B6DFE}"/>
    <cellStyle name="Comma [0] 4 2 4 3 3" xfId="23015" xr:uid="{98B73EAF-7E18-4C14-8688-9ECD9937C7A3}"/>
    <cellStyle name="Comma [0] 4 2 4 4" xfId="13725" xr:uid="{70F3BB17-EFA6-43DE-A635-04C289F34853}"/>
    <cellStyle name="Comma [0] 4 2 4 4 3" xfId="24363" xr:uid="{A176D815-F506-4A62-95B2-787063A7C5AE}"/>
    <cellStyle name="Comma [0] 4 2 4 5" xfId="27366" xr:uid="{B7398429-42DE-41F2-9EE9-4B335F55CC2B}"/>
    <cellStyle name="Comma [0] 4 2 4 6" xfId="17067" xr:uid="{2AC541C8-57A2-4985-BE69-4C446317425D}"/>
    <cellStyle name="Comma [0] 4 2 5" xfId="4519" xr:uid="{C71475FE-5738-4990-9D39-6BFC3CBF2D10}"/>
    <cellStyle name="Comma [0] 4 2 5 2" xfId="7695" xr:uid="{758D27A4-5A57-4FDF-AAFF-A18F297231EB}"/>
    <cellStyle name="Comma [0] 4 2 5 2 2" xfId="30124" xr:uid="{A6469F01-AA27-46AC-8483-CA5AB3C56650}"/>
    <cellStyle name="Comma [0] 4 2 5 2 3" xfId="19834" xr:uid="{92DB816B-AD9F-42F4-B1FD-CBB58750BE33}"/>
    <cellStyle name="Comma [0] 4 2 5 3" xfId="10818" xr:uid="{408868C0-2564-491C-95FE-CAA41062B1DC}"/>
    <cellStyle name="Comma [0] 4 2 5 3 3" xfId="22813" xr:uid="{50034493-8807-4892-B99E-DE41C98006AA}"/>
    <cellStyle name="Comma [0] 4 2 5 4" xfId="13922" xr:uid="{16E64F71-3BE9-49FB-AB70-410057411AF0}"/>
    <cellStyle name="Comma [0] 4 2 5 4 3" xfId="24562" xr:uid="{95A6CC05-4528-4D3A-AD60-76CC3C28D9BF}"/>
    <cellStyle name="Comma [0] 4 2 5 5" xfId="27164" xr:uid="{A97A965E-8235-459D-9812-6E9B9CA310E5}"/>
    <cellStyle name="Comma [0] 4 2 5 6" xfId="16865" xr:uid="{9B38F41C-2C0A-4019-92DF-BE9EDAACFA63}"/>
    <cellStyle name="Comma [0] 4 2 6" xfId="4419" xr:uid="{4E7D91D4-B494-482D-847B-F368731EA0D1}"/>
    <cellStyle name="Comma [0] 4 2 6 2" xfId="7594" xr:uid="{2BF4E55A-E39E-4CE3-B96C-2A8F7DA44E1C}"/>
    <cellStyle name="Comma [0] 4 2 6 2 2" xfId="30023" xr:uid="{0AD3A104-6171-4AFB-9577-228464155734}"/>
    <cellStyle name="Comma [0] 4 2 6 2 3" xfId="19733" xr:uid="{685BB381-7371-4E63-B30B-FB84AD736BBF}"/>
    <cellStyle name="Comma [0] 4 2 6 3" xfId="10717" xr:uid="{48D25CAE-5E3A-4B4C-94CA-E0322FBD68EA}"/>
    <cellStyle name="Comma [0] 4 2 6 3 3" xfId="22712" xr:uid="{1EB21EB8-5306-4365-9B34-963CD745D2A2}"/>
    <cellStyle name="Comma [0] 4 2 6 4" xfId="14199" xr:uid="{03460669-EBA1-4D60-BB69-2E68C3A9D7A2}"/>
    <cellStyle name="Comma [0] 4 2 6 4 3" xfId="24835" xr:uid="{E7366044-6A43-4FD9-A6BE-F739CA8AB099}"/>
    <cellStyle name="Comma [0] 4 2 6 5" xfId="27063" xr:uid="{C2A55CAE-3CD7-465D-9525-5CC41E630491}"/>
    <cellStyle name="Comma [0] 4 2 6 6" xfId="16764" xr:uid="{E3F7B0A0-EBE0-496A-A96A-2B24D7B3BEAA}"/>
    <cellStyle name="Comma [0] 4 2 7" xfId="4196" xr:uid="{F313A8F7-5207-458D-AA30-DAE4DDEDE158}"/>
    <cellStyle name="Comma [0] 4 2 7 2" xfId="7371" xr:uid="{7663C4EE-9A77-45D1-8A3D-2F8B7A4E8BA1}"/>
    <cellStyle name="Comma [0] 4 2 7 2 2" xfId="29834" xr:uid="{670C55F5-C14D-4098-A4B2-271DDA14CC41}"/>
    <cellStyle name="Comma [0] 4 2 7 2 3" xfId="19544" xr:uid="{A5431D58-4EB3-4023-934D-07C4EB0770F0}"/>
    <cellStyle name="Comma [0] 4 2 7 3" xfId="10528" xr:uid="{9AFA8FE7-65AA-4823-A79E-DD99C780085A}"/>
    <cellStyle name="Comma [0] 4 2 7 3 3" xfId="22523" xr:uid="{C6C19256-5E63-434C-A3C3-DF17C6E2C7DA}"/>
    <cellStyle name="Comma [0] 4 2 7 4" xfId="26874" xr:uid="{790EBE4C-D567-4ED1-B508-AD706AB75E19}"/>
    <cellStyle name="Comma [0] 4 2 7 5" xfId="16575" xr:uid="{52E95951-1823-4076-92C1-B9EE10FCE4FE}"/>
    <cellStyle name="Comma [0] 4 2 8" xfId="3370" xr:uid="{93A71D07-D2A8-4991-9F74-17F496CA8562}"/>
    <cellStyle name="Comma [0] 4 2 8 2" xfId="6727" xr:uid="{57B933B5-AD7D-42C6-98EA-57A79F609FB5}"/>
    <cellStyle name="Comma [0] 4 2 8 2 2" xfId="29227" xr:uid="{2683B3E3-7B02-4901-A22C-F2A242994ABC}"/>
    <cellStyle name="Comma [0] 4 2 8 2 3" xfId="18934" xr:uid="{5B6949B9-BBF7-4E77-B119-C7B9D767542A}"/>
    <cellStyle name="Comma [0] 4 2 8 3" xfId="9918" xr:uid="{3F571A59-CBA3-4C0D-B043-A99CC0405ABF}"/>
    <cellStyle name="Comma [0] 4 2 8 3 2" xfId="32188" xr:uid="{186442A0-4A7C-405F-8338-DDD8AAEDAB00}"/>
    <cellStyle name="Comma [0] 4 2 8 3 3" xfId="21912" xr:uid="{875A7356-ACFC-41A0-9AC4-C4E2033ED141}"/>
    <cellStyle name="Comma [0] 4 2 8 4" xfId="26263" xr:uid="{650DA1FF-686D-4830-A921-874284ED8D4F}"/>
    <cellStyle name="Comma [0] 4 2 8 5" xfId="15964" xr:uid="{00737583-764F-4AD9-9D7A-4F89714783BD}"/>
    <cellStyle name="Comma [0] 4 2 9" xfId="6474" xr:uid="{DC0B5D26-1ED6-43A9-936F-2548E3241B32}"/>
    <cellStyle name="Comma [0] 4 2 9 2" xfId="28975" xr:uid="{ED24C619-776C-4109-BD03-D3138B9AB4EA}"/>
    <cellStyle name="Comma [0] 4 2 9 3" xfId="18681" xr:uid="{0CFBE862-CBC1-4082-9965-A756448C61AF}"/>
    <cellStyle name="Comma [0] 4 20" xfId="2465" xr:uid="{2326DD9E-270B-41F2-8997-C301B558560E}"/>
    <cellStyle name="Comma [0] 4 20 2" xfId="5810" xr:uid="{189D14D3-3EF8-472F-AE90-2DABAEED9FAD}"/>
    <cellStyle name="Comma [0] 4 20 2 2" xfId="28326" xr:uid="{1C4AA366-4F98-4D85-93B3-D90B976047CF}"/>
    <cellStyle name="Comma [0] 4 20 2 3" xfId="18032" xr:uid="{29B094F5-C1EB-48B8-9D34-2874595DA4DA}"/>
    <cellStyle name="Comma [0] 4 20 3" xfId="9016" xr:uid="{0A57D289-A554-48FD-9036-DABCDCE7F585}"/>
    <cellStyle name="Comma [0] 4 20 3 2" xfId="31286" xr:uid="{75DF4ABF-9798-419C-BA14-DA78C93C2C2D}"/>
    <cellStyle name="Comma [0] 4 20 3 3" xfId="21010" xr:uid="{35E12690-5DFC-42FD-A2C0-B9FDAE9AEE88}"/>
    <cellStyle name="Comma [0] 4 20 4" xfId="25362" xr:uid="{08CEF339-4791-4D79-8F69-70139891CDD2}"/>
    <cellStyle name="Comma [0] 4 20 5" xfId="15062" xr:uid="{075C0CAB-15DC-40CB-92E8-C6950634CA31}"/>
    <cellStyle name="Comma [0] 4 21" xfId="2316" xr:uid="{855C8DB4-7658-4ADB-891E-435E26A817E4}"/>
    <cellStyle name="Comma [0] 4 21 2" xfId="5663" xr:uid="{82BCC139-FAEF-4B32-A12B-647837CB1CA7}"/>
    <cellStyle name="Comma [0] 4 21 2 2" xfId="28179" xr:uid="{D076F3DC-7364-48E3-8EEC-463756A0DD54}"/>
    <cellStyle name="Comma [0] 4 21 2 3" xfId="17885" xr:uid="{22F97C96-ACDD-4227-A97C-A53EDA47D2F6}"/>
    <cellStyle name="Comma [0] 4 21 3" xfId="8869" xr:uid="{7FF930F4-F0BA-483F-8A12-04A110B17001}"/>
    <cellStyle name="Comma [0] 4 21 3 2" xfId="31139" xr:uid="{D9837521-92F1-49D2-B208-A4BF44533340}"/>
    <cellStyle name="Comma [0] 4 21 3 3" xfId="20863" xr:uid="{9F2C74DC-47FB-45B0-ABAA-5D14BD57621F}"/>
    <cellStyle name="Comma [0] 4 21 4" xfId="25215" xr:uid="{4FEF7414-540A-49FF-99BB-E306AD6E4392}"/>
    <cellStyle name="Comma [0] 4 21 5" xfId="14915" xr:uid="{C453577B-BE5E-4C90-A1D8-4BDE1EBF37E1}"/>
    <cellStyle name="Comma [0] 4 22" xfId="2295" xr:uid="{D9E09945-9E3E-4E4F-98E4-0AEA107C78E0}"/>
    <cellStyle name="Comma [0] 4 22 2" xfId="5642" xr:uid="{C8D07C56-F700-4A1E-BC81-9D0856580E83}"/>
    <cellStyle name="Comma [0] 4 22 2 2" xfId="28158" xr:uid="{E8B08B35-B091-4583-BBCC-234F3EFD1A1D}"/>
    <cellStyle name="Comma [0] 4 22 2 3" xfId="17864" xr:uid="{ADF9FEE9-5A5D-4DBD-9D8B-152A377F31F3}"/>
    <cellStyle name="Comma [0] 4 22 3" xfId="8848" xr:uid="{60520766-5CCA-482A-8943-EB00FBECDE26}"/>
    <cellStyle name="Comma [0] 4 22 3 2" xfId="31118" xr:uid="{90457AAB-63E8-40DB-8E80-A513067ADB92}"/>
    <cellStyle name="Comma [0] 4 22 3 3" xfId="20842" xr:uid="{7A89C9D1-7C84-430A-9049-83E7BE34C7ED}"/>
    <cellStyle name="Comma [0] 4 22 4" xfId="25194" xr:uid="{5A5645F7-D0CE-460C-827C-32CBEDA93D52}"/>
    <cellStyle name="Comma [0] 4 22 5" xfId="14894" xr:uid="{A3930395-2DE6-41FD-82A2-3104DDA97EDA}"/>
    <cellStyle name="Comma [0] 4 23" xfId="2269" xr:uid="{734E5B9C-F5A3-4EE5-AA72-168231AD38CB}"/>
    <cellStyle name="Comma [0] 4 23 2" xfId="5616" xr:uid="{79DA1E44-FF75-4F3C-A338-DB4C07735C94}"/>
    <cellStyle name="Comma [0] 4 23 2 2" xfId="28132" xr:uid="{41916FEF-836B-4C77-9EDB-406D21460207}"/>
    <cellStyle name="Comma [0] 4 23 2 3" xfId="17838" xr:uid="{4C94B946-0771-4536-93DD-25DEE6057F29}"/>
    <cellStyle name="Comma [0] 4 23 3" xfId="8822" xr:uid="{79F31D09-A7C4-4FDD-B2E8-406ECE52BA5E}"/>
    <cellStyle name="Comma [0] 4 23 3 2" xfId="31092" xr:uid="{5EBB9A0E-F49A-44A5-85BB-24DC430224A0}"/>
    <cellStyle name="Comma [0] 4 23 3 3" xfId="20816" xr:uid="{6F2F3435-D6D3-4A04-BB52-2FD49B012021}"/>
    <cellStyle name="Comma [0] 4 23 4" xfId="25168" xr:uid="{9C2AE020-B273-491E-A2AC-C36B9A8D2E2D}"/>
    <cellStyle name="Comma [0] 4 23 5" xfId="14868" xr:uid="{3B7460FE-558A-43CF-9873-EE93D6CFB713}"/>
    <cellStyle name="Comma [0] 4 24" xfId="5532" xr:uid="{68F8D5F4-45D3-407F-9FD1-096EE3062868}"/>
    <cellStyle name="Comma [0] 4 24 2" xfId="27826" xr:uid="{EBB32831-6B55-45D7-9271-0C573B79F269}"/>
    <cellStyle name="Comma [0] 4 24 3" xfId="17530" xr:uid="{2FB69FFA-BE19-4979-B338-D1FF0E368132}"/>
    <cellStyle name="Comma [0] 4 25" xfId="8752" xr:uid="{13EA42BF-D767-4AAF-BD74-A755423F9EEA}"/>
    <cellStyle name="Comma [0] 4 25 2" xfId="30784" xr:uid="{D18B146E-1C11-4271-83E2-4E683320985E}"/>
    <cellStyle name="Comma [0] 4 25 3" xfId="20501" xr:uid="{AA7E2C26-E2E2-45F6-837C-2ACCAB13ABE7}"/>
    <cellStyle name="Comma [0] 4 26" xfId="12428" xr:uid="{59DA43BD-947F-42D8-A795-9E4109995219}"/>
    <cellStyle name="Comma [0] 4 26 3" xfId="23528" xr:uid="{0E521479-4C12-40C4-91AF-14C27EACF888}"/>
    <cellStyle name="Comma [0] 4 27" xfId="14298" xr:uid="{40058A52-1829-4048-BF48-1515B4E55A20}"/>
    <cellStyle name="Comma [0] 4 27 2" xfId="25098" xr:uid="{C36B8FC7-7DB4-4A27-B9DC-DFA44BDC0DB0}"/>
    <cellStyle name="Comma [0] 4 28" xfId="14798" xr:uid="{6CF46B15-4F4B-47DE-995F-8F6D27E06949}"/>
    <cellStyle name="Comma [0] 4 3" xfId="415" xr:uid="{136F2134-A44F-47D2-A319-EE0728AEEDD2}"/>
    <cellStyle name="Comma [0] 4 3 12" xfId="3101" xr:uid="{0FA1A240-6BD7-4A81-8751-8F841C2F0D54}"/>
    <cellStyle name="Comma [0] 4 3 2" xfId="917" xr:uid="{83AE88A3-D924-448C-A4DD-05BC433655B5}"/>
    <cellStyle name="Comma [0] 4 3 2 2" xfId="5126" xr:uid="{2BAD29B0-1521-4261-8D0F-6A05E7D794B4}"/>
    <cellStyle name="Comma [0] 4 3 2 2 2" xfId="8335" xr:uid="{63B80753-6C07-483C-8781-11B7FED2FBE0}"/>
    <cellStyle name="Comma [0] 4 3 2 2 2 2" xfId="30745" xr:uid="{E76EA483-3A2D-468D-8EF9-44A43B26602C}"/>
    <cellStyle name="Comma [0] 4 3 2 2 2 3" xfId="20459" xr:uid="{9394053F-06C3-4A17-8BD0-2043D16A2598}"/>
    <cellStyle name="Comma [0] 4 3 2 2 3" xfId="11439" xr:uid="{0B99A5D5-C6EC-471D-9CB3-93F453063CDF}"/>
    <cellStyle name="Comma [0] 4 3 2 2 3 3" xfId="23439" xr:uid="{593F2FEA-1F90-42D2-A585-3D0E5AA5D066}"/>
    <cellStyle name="Comma [0] 4 3 2 2 4" xfId="13520" xr:uid="{733C5957-5A79-475E-AF53-7F5233835F9E}"/>
    <cellStyle name="Comma [0] 4 3 2 2 4 3" xfId="24155" xr:uid="{1097E398-D810-4961-B5BF-CFEE08777EFB}"/>
    <cellStyle name="Comma [0] 4 3 2 2 5" xfId="27785" xr:uid="{0D5EAD3A-4D23-495E-894C-EECC77D57CFF}"/>
    <cellStyle name="Comma [0] 4 3 2 2 6" xfId="17491" xr:uid="{A4AEC554-FE79-4656-8CE2-5D60202F5291}"/>
    <cellStyle name="Comma [0] 4 3 2 3" xfId="7095" xr:uid="{40E883D2-2476-4EED-AC22-8FDA6DB0EC22}"/>
    <cellStyle name="Comma [0] 4 3 2 3 2" xfId="29565" xr:uid="{27041074-1303-4A1B-B638-692116C35A64}"/>
    <cellStyle name="Comma [0] 4 3 2 3 3" xfId="19273" xr:uid="{F81C0F03-568E-4CB0-8D04-97F93DD793C0}"/>
    <cellStyle name="Comma [0] 4 3 2 4" xfId="10257" xr:uid="{FA34FE2F-71B8-45CD-999A-99B002463812}"/>
    <cellStyle name="Comma [0] 4 3 2 4 2" xfId="32527" xr:uid="{97DEF437-03A7-4C6B-853C-2C44E6D86AAE}"/>
    <cellStyle name="Comma [0] 4 3 2 4 3" xfId="22252" xr:uid="{47A9A6FC-4F8D-4929-A192-28F30FCB1A7A}"/>
    <cellStyle name="Comma [0] 4 3 2 5" xfId="12917" xr:uid="{F3EE83E1-F815-4B47-A15C-50A6314EB8EF}"/>
    <cellStyle name="Comma [0] 4 3 2 5 3" xfId="23738" xr:uid="{FFA39290-F0FD-4EE4-AAD9-6AD345BD0C1B}"/>
    <cellStyle name="Comma [0] 4 3 2 6" xfId="26603" xr:uid="{8E2F5426-12CD-4167-9DB0-9763561EA97A}"/>
    <cellStyle name="Comma [0] 4 3 2 7" xfId="16304" xr:uid="{E7117BBB-F9C2-478E-B048-7051C0BFE942}"/>
    <cellStyle name="Comma [0] 4 3 2 9" xfId="3964" xr:uid="{B6E913F7-5C4D-43F8-B58B-A4ACB28223E2}"/>
    <cellStyle name="Comma [0] 4 3 3" xfId="3775" xr:uid="{EBB72816-787C-4809-A64F-CFE031E5AFDD}"/>
    <cellStyle name="Comma [0] 4 3 3 2" xfId="4944" xr:uid="{AB14770A-4FF6-490A-BDF0-3E0A013B07C5}"/>
    <cellStyle name="Comma [0] 4 3 3 2 2" xfId="8132" xr:uid="{081C0D66-3114-4551-A6EC-15BE3B9CF06A}"/>
    <cellStyle name="Comma [0] 4 3 3 2 2 2" xfId="30555" xr:uid="{88E35E94-7038-47B0-98B7-C03FB7B28ED4}"/>
    <cellStyle name="Comma [0] 4 3 3 2 2 3" xfId="20265" xr:uid="{4EFAE27D-58FF-46EB-8C72-11B0E9B228A7}"/>
    <cellStyle name="Comma [0] 4 3 3 2 3" xfId="11247" xr:uid="{B822ECAF-C37B-4007-B025-27C08BEBE4D2}"/>
    <cellStyle name="Comma [0] 4 3 3 2 3 3" xfId="23245" xr:uid="{DF46FFAE-F9CF-4E01-B2BA-54A195DB0478}"/>
    <cellStyle name="Comma [0] 4 3 3 2 4" xfId="27594" xr:uid="{32B23CBF-3212-4E74-AF5A-D23FE24E4100}"/>
    <cellStyle name="Comma [0] 4 3 3 2 5" xfId="17297" xr:uid="{80BFF53A-60F0-46FB-96C8-113716E56791}"/>
    <cellStyle name="Comma [0] 4 3 3 3" xfId="6931" xr:uid="{AAFE437A-FCBD-4285-A377-ADA8AE56CA72}"/>
    <cellStyle name="Comma [0] 4 3 3 3 2" xfId="29402" xr:uid="{3F395DE3-4A0C-46AE-8E5E-A014A70C61EE}"/>
    <cellStyle name="Comma [0] 4 3 3 3 3" xfId="19109" xr:uid="{E617BEC3-0486-446B-A2DF-7FBB4C39E922}"/>
    <cellStyle name="Comma [0] 4 3 3 4" xfId="10094" xr:uid="{234DC86D-2B78-4173-9E96-8E7AF62B2E3A}"/>
    <cellStyle name="Comma [0] 4 3 3 4 2" xfId="32363" xr:uid="{2A1AF6C3-9997-448E-8C09-FC2554B9ADF7}"/>
    <cellStyle name="Comma [0] 4 3 3 4 3" xfId="22088" xr:uid="{8B631A24-0CB0-4296-92D0-35358C8B782C}"/>
    <cellStyle name="Comma [0] 4 3 3 5" xfId="13360" xr:uid="{A44C739F-5AF1-4004-B014-AB6314C447DA}"/>
    <cellStyle name="Comma [0] 4 3 3 5 3" xfId="23995" xr:uid="{C73E67B6-215E-4A39-B0B1-9DB261F65AD2}"/>
    <cellStyle name="Comma [0] 4 3 3 6" xfId="26439" xr:uid="{769ABE11-E1E6-45E0-B1AA-4284FE819285}"/>
    <cellStyle name="Comma [0] 4 3 3 7" xfId="16140" xr:uid="{22F32AFD-DC69-44CB-9386-F362D4DF7EDC}"/>
    <cellStyle name="Comma [0] 4 3 4" xfId="3290" xr:uid="{1341946A-58F2-4512-B1E8-9AB87B447098}"/>
    <cellStyle name="Comma [0] 4 3 4 2" xfId="6645" xr:uid="{B578D641-B77F-4A40-84B8-17ACCBCDFA26}"/>
    <cellStyle name="Comma [0] 4 3 4 2 2" xfId="29145" xr:uid="{6EA5E799-8FA3-4FA6-AB90-0AF28B5AA671}"/>
    <cellStyle name="Comma [0] 4 3 4 2 3" xfId="18852" xr:uid="{69CF5A05-AC03-4F17-ADED-37FAAEC4E9B9}"/>
    <cellStyle name="Comma [0] 4 3 4 3" xfId="9836" xr:uid="{1FB6AF93-0837-4EF3-926F-DC10A3B87866}"/>
    <cellStyle name="Comma [0] 4 3 4 3 2" xfId="32106" xr:uid="{C52D03E9-FBD7-4744-A3F9-6EF15CBFBB71}"/>
    <cellStyle name="Comma [0] 4 3 4 3 3" xfId="21830" xr:uid="{CA090207-4491-4827-B4B0-76CFF74853A6}"/>
    <cellStyle name="Comma [0] 4 3 4 4" xfId="26182" xr:uid="{8C2365F3-4730-4BCF-A3F4-D8C2EA50589E}"/>
    <cellStyle name="Comma [0] 4 3 4 5" xfId="15882" xr:uid="{8B99192D-3D9F-460E-82BD-25C3FB954513}"/>
    <cellStyle name="Comma [0] 4 3 5" xfId="6392" xr:uid="{BDFC9C4A-DFB4-4755-8C3B-50D39C42A7F4}"/>
    <cellStyle name="Comma [0] 4 3 5 2" xfId="28893" xr:uid="{7FEE6023-4AC8-4C48-A5FF-7F77B95B8B89}"/>
    <cellStyle name="Comma [0] 4 3 5 3" xfId="18599" xr:uid="{0A475DB7-FC22-455F-9A33-89A6C03F8116}"/>
    <cellStyle name="Comma [0] 4 3 6" xfId="9583" xr:uid="{A6A867C3-E646-4445-96FB-85627E40B24D}"/>
    <cellStyle name="Comma [0] 4 3 6 2" xfId="31853" xr:uid="{17B630B1-D402-4099-A751-F5FC15C8F553}"/>
    <cellStyle name="Comma [0] 4 3 6 3" xfId="21577" xr:uid="{4F6E5B05-26E5-4C88-A54D-C5C0EFA4432E}"/>
    <cellStyle name="Comma [0] 4 3 7" xfId="12705" xr:uid="{C704CFF3-A63C-4E52-B795-922024063639}"/>
    <cellStyle name="Comma [0] 4 3 7 3" xfId="23573" xr:uid="{D9963FCA-7F0F-49D4-9CE1-479D10323A83}"/>
    <cellStyle name="Comma [0] 4 3 8" xfId="25929" xr:uid="{263B0EEA-5E0C-44C7-91B4-F8C3DB8F73F1}"/>
    <cellStyle name="Comma [0] 4 3 9" xfId="15629" xr:uid="{CD45050C-3032-46D4-B076-B73B9825B926}"/>
    <cellStyle name="Comma [0] 4 31" xfId="1243" xr:uid="{CDE07E91-A345-42AD-B26C-34C53DD5C2C6}"/>
    <cellStyle name="Comma [0] 4 4" xfId="770" xr:uid="{5FF2B260-FF8E-4457-8FD1-962785584970}"/>
    <cellStyle name="Comma [0] 4 4 2" xfId="4980" xr:uid="{CD8058B0-830F-4F36-8065-8F09FF0741D3}"/>
    <cellStyle name="Comma [0] 4 4 2 2" xfId="8170" xr:uid="{6C58D309-4B5F-42F9-9A0C-2A0707302715}"/>
    <cellStyle name="Comma [0] 4 4 2 2 2" xfId="30587" xr:uid="{3DFD600C-6531-49B5-A199-98717D881898}"/>
    <cellStyle name="Comma [0] 4 4 2 2 3" xfId="20297" xr:uid="{231C40FB-4A86-472A-AB91-3948F27D8B1B}"/>
    <cellStyle name="Comma [0] 4 4 2 3" xfId="11279" xr:uid="{535B955E-1D56-4A8D-B861-47EC76FAAA58}"/>
    <cellStyle name="Comma [0] 4 4 2 3 3" xfId="23277" xr:uid="{DABA9646-68ED-4DF7-A1C1-42EA87394504}"/>
    <cellStyle name="Comma [0] 4 4 2 4" xfId="27625" xr:uid="{2B857CD8-E53B-4F00-9B4F-77FD8F0092D2}"/>
    <cellStyle name="Comma [0] 4 4 2 5" xfId="17329" xr:uid="{115EA4B8-A078-4AD2-8129-928269BFE8EE}"/>
    <cellStyle name="Comma [0] 4 4 3" xfId="6871" xr:uid="{8F196DBE-6F2B-4B3A-82B8-2B580E21E71D}"/>
    <cellStyle name="Comma [0] 4 4 3 2" xfId="29357" xr:uid="{C14710D3-608B-46C5-8A32-0B391D630A24}"/>
    <cellStyle name="Comma [0] 4 4 3 3" xfId="19064" xr:uid="{CD5FED38-C479-4054-912B-7042C0CA4B74}"/>
    <cellStyle name="Comma [0] 4 4 4" xfId="10049" xr:uid="{DA66E068-2817-4F45-93FC-C9271435A740}"/>
    <cellStyle name="Comma [0] 4 4 4 2" xfId="32318" xr:uid="{B6208BA6-F412-4E83-B51B-C888DB1F2B10}"/>
    <cellStyle name="Comma [0] 4 4 4 3" xfId="22043" xr:uid="{9696134C-D233-42CD-A555-9270576D5C56}"/>
    <cellStyle name="Comma [0] 4 4 5" xfId="13124" xr:uid="{E89905AB-E240-42EC-B028-A689D2ED120E}"/>
    <cellStyle name="Comma [0] 4 4 5 3" xfId="23950" xr:uid="{71976B03-2CD2-47EC-B411-CED43655F95F}"/>
    <cellStyle name="Comma [0] 4 4 6" xfId="26394" xr:uid="{44B45B99-069F-4173-BC68-F547210C67C9}"/>
    <cellStyle name="Comma [0] 4 4 7" xfId="16095" xr:uid="{47F1D8C7-1344-412F-9CDF-26BB4C178C96}"/>
    <cellStyle name="Comma [0] 4 4 9" xfId="3497" xr:uid="{1480BF9E-B8F5-48D1-83E6-96C00AD809B1}"/>
    <cellStyle name="Comma [0] 4 5" xfId="4772" xr:uid="{4CA8E9D2-F3DD-4DE0-8AFE-A719AF7BE0D6}"/>
    <cellStyle name="Comma [0] 4 5 2" xfId="7951" xr:uid="{597811E9-C2AB-4AED-BC9C-EA34ED5F055C}"/>
    <cellStyle name="Comma [0] 4 5 2 2" xfId="30379" xr:uid="{76155671-8B50-401A-A2F5-5E0AA32E1385}"/>
    <cellStyle name="Comma [0] 4 5 2 3" xfId="20090" xr:uid="{695D7568-E21C-4B8E-B91D-72C0EDFF78C9}"/>
    <cellStyle name="Comma [0] 4 5 3" xfId="11074" xr:uid="{7628A10B-1B46-4482-AA47-3220E41499B0}"/>
    <cellStyle name="Comma [0] 4 5 3 3" xfId="23069" xr:uid="{BD18A7B1-F4E3-4C42-8451-EBFE8C1EC354}"/>
    <cellStyle name="Comma [0] 4 5 4" xfId="13810" xr:uid="{542FC10B-1181-41B9-9615-F77FBE4E37F2}"/>
    <cellStyle name="Comma [0] 4 5 4 3" xfId="24449" xr:uid="{E591705D-33B5-4E4C-8FC2-5D7743700599}"/>
    <cellStyle name="Comma [0] 4 5 5" xfId="27420" xr:uid="{B03056A8-E089-48F0-AAB7-72D7E58ADA49}"/>
    <cellStyle name="Comma [0] 4 5 6" xfId="17121" xr:uid="{897CF7DF-DD1E-49D0-BE8A-D1D6F1D0FD78}"/>
    <cellStyle name="Comma [0] 4 6" xfId="4643" xr:uid="{69379E6B-9AF6-41C1-864A-30D1112B9D2E}"/>
    <cellStyle name="Comma [0] 4 6 2" xfId="7819" xr:uid="{FDE7CC65-418B-4661-8F39-EBEE39DC91C2}"/>
    <cellStyle name="Comma [0] 4 6 2 2" xfId="30248" xr:uid="{509EF640-0C29-4661-AF7D-3F91ECB73D05}"/>
    <cellStyle name="Comma [0] 4 6 2 3" xfId="19958" xr:uid="{1EFEBB71-DEC8-463A-9751-C336ED71E4F5}"/>
    <cellStyle name="Comma [0] 4 6 3" xfId="10942" xr:uid="{A38379D6-A5E0-4B34-81EB-D71D634152A2}"/>
    <cellStyle name="Comma [0] 4 6 3 3" xfId="22937" xr:uid="{D542C67B-C484-4563-8546-FC4CC527570E}"/>
    <cellStyle name="Comma [0] 4 6 4" xfId="13977" xr:uid="{E49E24D8-1B39-4A01-A841-B7A7D6ED1310}"/>
    <cellStyle name="Comma [0] 4 6 4 3" xfId="24614" xr:uid="{4C3FA382-19B7-4B65-B365-5A35EE600529}"/>
    <cellStyle name="Comma [0] 4 6 5" xfId="27288" xr:uid="{8E27FFAC-51D4-4B42-9AF1-C8CEF4F43B6F}"/>
    <cellStyle name="Comma [0] 4 6 6" xfId="16989" xr:uid="{DE23CB1F-EB11-4D4F-BEFA-554473FCF2F9}"/>
    <cellStyle name="Comma [0] 4 7" xfId="4572" xr:uid="{3971238E-E03B-4225-9ADC-7D68AF5FAE98}"/>
    <cellStyle name="Comma [0] 4 7 2" xfId="7748" xr:uid="{59928385-00B9-46F8-A47B-092251A2A414}"/>
    <cellStyle name="Comma [0] 4 7 2 2" xfId="30177" xr:uid="{4A4E358F-F1D6-49E2-B393-D494FC50AF02}"/>
    <cellStyle name="Comma [0] 4 7 2 3" xfId="19887" xr:uid="{EFA27CC9-2ED5-4149-B8DB-6A1AFDDA18DB}"/>
    <cellStyle name="Comma [0] 4 7 3" xfId="10871" xr:uid="{D76176B4-A5B5-4447-BCE1-A6840D5BD0BB}"/>
    <cellStyle name="Comma [0] 4 7 3 3" xfId="22866" xr:uid="{F2A78B92-7F55-4551-8C6E-CBECE614B7F7}"/>
    <cellStyle name="Comma [0] 4 7 4" xfId="13679" xr:uid="{64ADCFA4-12CF-4D81-A6EF-2700C35B9C15}"/>
    <cellStyle name="Comma [0] 4 7 4 3" xfId="24317" xr:uid="{25630538-632F-4CAE-8AB2-820F191D927B}"/>
    <cellStyle name="Comma [0] 4 7 5" xfId="27217" xr:uid="{7AD3AF39-E368-4BE8-A4DC-E162FAD8A130}"/>
    <cellStyle name="Comma [0] 4 7 6" xfId="16918" xr:uid="{D0CD7B1B-407D-488D-B891-AD244AA4AA3A}"/>
    <cellStyle name="Comma [0] 4 8" xfId="4439" xr:uid="{EF2BF5F7-CB36-4428-81C5-773ECCD8CD19}"/>
    <cellStyle name="Comma [0] 4 8 2" xfId="7614" xr:uid="{AFB61CF9-76F4-40BE-BE67-D42140A7FD62}"/>
    <cellStyle name="Comma [0] 4 8 2 2" xfId="30043" xr:uid="{703AA4DC-6944-4DDA-8104-55C2D62A673D}"/>
    <cellStyle name="Comma [0] 4 8 2 3" xfId="19753" xr:uid="{8DC67529-8E15-4693-A5A6-D62A3655AE53}"/>
    <cellStyle name="Comma [0] 4 8 3" xfId="10737" xr:uid="{C4CE08BC-E837-4DB2-ACB3-E1345D088E50}"/>
    <cellStyle name="Comma [0] 4 8 3 3" xfId="22732" xr:uid="{5C393485-7321-4C8A-8440-86C460654E39}"/>
    <cellStyle name="Comma [0] 4 8 4" xfId="14039" xr:uid="{8CD3D9DB-449F-41DF-BDC9-F26095199590}"/>
    <cellStyle name="Comma [0] 4 8 4 3" xfId="24678" xr:uid="{27AEB6D8-649A-439D-AAB3-BE4D7A477B77}"/>
    <cellStyle name="Comma [0] 4 8 5" xfId="27083" xr:uid="{6801CFEF-A368-4CE0-ADC6-8676884F2CC0}"/>
    <cellStyle name="Comma [0] 4 8 6" xfId="16784" xr:uid="{EFA0ECAE-93D8-4F55-ADC9-DFF87F84C0B1}"/>
    <cellStyle name="Comma [0] 4 9" xfId="4388" xr:uid="{A72F42B2-9154-4FCC-98DA-5B75A5D7759D}"/>
    <cellStyle name="Comma [0] 4 9 2" xfId="7563" xr:uid="{902E1D8B-DE1A-4150-A731-FD71B0870C41}"/>
    <cellStyle name="Comma [0] 4 9 2 2" xfId="29992" xr:uid="{90B81592-2AAD-40AA-8DB5-5BD31B4922A3}"/>
    <cellStyle name="Comma [0] 4 9 2 3" xfId="19702" xr:uid="{B9F95D37-301C-4AB6-A0A1-1D4DC3821ED6}"/>
    <cellStyle name="Comma [0] 4 9 3" xfId="10686" xr:uid="{ACAC4E4F-5522-4559-88AB-03BF579DA0B2}"/>
    <cellStyle name="Comma [0] 4 9 3 3" xfId="22681" xr:uid="{87626E76-00C1-4C6F-8C1F-5AB016FC43D2}"/>
    <cellStyle name="Comma [0] 4 9 4" xfId="14062" xr:uid="{65C71984-7F69-4BE0-8467-5568C02A741D}"/>
    <cellStyle name="Comma [0] 4 9 4 3" xfId="24701" xr:uid="{42CA7C5B-6EF4-499D-95E7-563FBEA4CD38}"/>
    <cellStyle name="Comma [0] 4 9 5" xfId="27032" xr:uid="{CD1C3D4C-B744-4AC2-A865-84A605A7D6CF}"/>
    <cellStyle name="Comma [0] 4 9 6" xfId="16733" xr:uid="{1D183C0D-6C6A-42CC-B60F-9C417E0DCB5B}"/>
    <cellStyle name="Comma [0] 40" xfId="2655" xr:uid="{72AD8377-2B0A-4B6D-945F-ED21AD76C653}"/>
    <cellStyle name="Comma [0] 40 2" xfId="5967" xr:uid="{24C33F88-14B7-4308-BDBB-0246F8C0C52A}"/>
    <cellStyle name="Comma [0] 40 2 2" xfId="28475" xr:uid="{6C667FF9-4730-4FC6-9E3B-7671CBD5B468}"/>
    <cellStyle name="Comma [0] 40 2 3" xfId="18181" xr:uid="{6D7DF65B-3B62-4A2A-8C7B-10F9CA457940}"/>
    <cellStyle name="Comma [0] 40 3" xfId="9165" xr:uid="{D4B4E575-EFF1-45B6-869F-E39712386165}"/>
    <cellStyle name="Comma [0] 40 3 2" xfId="31435" xr:uid="{F93B76BE-2321-4103-90AD-4E270CE700B5}"/>
    <cellStyle name="Comma [0] 40 3 3" xfId="21159" xr:uid="{519305CF-969A-4778-9E17-D9D9DCDCF399}"/>
    <cellStyle name="Comma [0] 40 4" xfId="25511" xr:uid="{C94DCD71-72F3-4E1D-8A3F-215DD2CD4B7B}"/>
    <cellStyle name="Comma [0] 40 5" xfId="15211" xr:uid="{A2F3D46E-68A3-48C1-9568-ABC008D27E66}"/>
    <cellStyle name="Comma [0] 41" xfId="2650" xr:uid="{F055F411-ECC5-4348-B18D-D409EF258477}"/>
    <cellStyle name="Comma [0] 41 2" xfId="5963" xr:uid="{9251C477-4AD0-4051-AA98-A7E9F11433C0}"/>
    <cellStyle name="Comma [0] 41 2 2" xfId="28471" xr:uid="{F65B2CF6-C3C7-4CE3-A1F4-C37B856F9411}"/>
    <cellStyle name="Comma [0] 41 2 3" xfId="18177" xr:uid="{841C511E-CE20-4FB2-9A83-EDD25CFED193}"/>
    <cellStyle name="Comma [0] 41 3" xfId="9161" xr:uid="{89E60E30-69A2-4DD1-8B85-A138E11D9BB1}"/>
    <cellStyle name="Comma [0] 41 3 2" xfId="31431" xr:uid="{A64F0B17-8CCE-4988-AD3A-78608118D04F}"/>
    <cellStyle name="Comma [0] 41 3 3" xfId="21155" xr:uid="{3EE68123-E799-44B8-BDEA-8E72FA93CE86}"/>
    <cellStyle name="Comma [0] 41 4" xfId="25507" xr:uid="{06E5E0C8-D3F2-4CC9-B930-813EC779E291}"/>
    <cellStyle name="Comma [0] 41 5" xfId="15207" xr:uid="{C7039E33-E906-4FF0-86E4-F1AEE3F1D52B}"/>
    <cellStyle name="Comma [0] 42" xfId="2645" xr:uid="{1A6B38D6-05CF-4E0F-A452-ECC9E73DA558}"/>
    <cellStyle name="Comma [0] 42 2" xfId="5958" xr:uid="{B7AD69FB-AAEF-4D6C-A4C3-B34D06F26D99}"/>
    <cellStyle name="Comma [0] 42 2 2" xfId="28466" xr:uid="{0A34323A-02A1-4FF4-AC9D-61FC8926B5D3}"/>
    <cellStyle name="Comma [0] 42 2 3" xfId="18172" xr:uid="{4030FC57-8B9F-40CE-BEA5-33E336680F17}"/>
    <cellStyle name="Comma [0] 42 3" xfId="9156" xr:uid="{05813575-C1BC-43A3-8F58-BCDB9B37FFEC}"/>
    <cellStyle name="Comma [0] 42 3 2" xfId="31426" xr:uid="{CB7F1FFD-D14D-4764-9402-32C63083BB01}"/>
    <cellStyle name="Comma [0] 42 3 3" xfId="21150" xr:uid="{4ACDB85B-2FA7-44C2-ACB1-10BD27FEBB29}"/>
    <cellStyle name="Comma [0] 42 4" xfId="25502" xr:uid="{5235400F-BACF-405F-9D62-060A64C4B993}"/>
    <cellStyle name="Comma [0] 42 5" xfId="15202" xr:uid="{F5F349A9-DD80-43C8-9E78-2D100EBD56D7}"/>
    <cellStyle name="Comma [0] 43" xfId="2640" xr:uid="{FFD46370-A24D-42F6-92BB-5928A933D697}"/>
    <cellStyle name="Comma [0] 43 2" xfId="5953" xr:uid="{7F1CB76F-BDCF-483C-96B0-A5D8A9E88547}"/>
    <cellStyle name="Comma [0] 43 2 2" xfId="28461" xr:uid="{6A3BDB86-A252-4DDC-910B-A61D7662775E}"/>
    <cellStyle name="Comma [0] 43 2 3" xfId="18167" xr:uid="{D4DF1F50-B1FF-45B0-85A7-6A53BBF6D02E}"/>
    <cellStyle name="Comma [0] 43 3" xfId="9151" xr:uid="{FC63044A-2B2B-49F5-8831-43F18B937432}"/>
    <cellStyle name="Comma [0] 43 3 2" xfId="31421" xr:uid="{07BC1716-3D05-4331-BBC7-DC16466E4949}"/>
    <cellStyle name="Comma [0] 43 3 3" xfId="21145" xr:uid="{60321A1D-11CD-4188-BBD9-B0CD82F8950A}"/>
    <cellStyle name="Comma [0] 43 4" xfId="25497" xr:uid="{FACA3B91-D990-45BE-9DC5-A14380CC81E8}"/>
    <cellStyle name="Comma [0] 43 5" xfId="15197" xr:uid="{B65B379F-1D46-4FD9-A8AC-9751059E7833}"/>
    <cellStyle name="Comma [0] 44" xfId="2628" xr:uid="{B7581E01-0454-46BB-9573-F64B906FCA2F}"/>
    <cellStyle name="Comma [0] 44 2" xfId="5942" xr:uid="{D218FCB8-11FE-4FA9-A4ED-7766E7326B76}"/>
    <cellStyle name="Comma [0] 44 2 2" xfId="28450" xr:uid="{EAA7C4C5-9CA2-484F-A9A4-0F2C78897EBA}"/>
    <cellStyle name="Comma [0] 44 2 3" xfId="18156" xr:uid="{DE435C59-F2E4-4AEF-98AD-D556257C463F}"/>
    <cellStyle name="Comma [0] 44 3" xfId="9140" xr:uid="{DD368367-F33A-45C8-AA32-EDED74D8553D}"/>
    <cellStyle name="Comma [0] 44 3 2" xfId="31410" xr:uid="{FE392934-0C3A-4388-A91A-F604E98E90DD}"/>
    <cellStyle name="Comma [0] 44 3 3" xfId="21134" xr:uid="{C38B5F77-A72F-4B30-952C-F4EE828BB7FB}"/>
    <cellStyle name="Comma [0] 44 4" xfId="25486" xr:uid="{2D61124C-7FF7-48A7-B0EA-19D0F5C784DB}"/>
    <cellStyle name="Comma [0] 44 5" xfId="15186" xr:uid="{C6062344-6A5C-4CB6-BC05-23DDFC786D5E}"/>
    <cellStyle name="Comma [0] 45" xfId="2623" xr:uid="{42F9A614-102C-40A4-9C50-26956F45AA6C}"/>
    <cellStyle name="Comma [0] 45 2" xfId="5937" xr:uid="{75872009-515D-493B-A7C1-E1AB73A7A443}"/>
    <cellStyle name="Comma [0] 45 2 2" xfId="28445" xr:uid="{FFEBFED6-A5D2-4762-9873-84B227570DD5}"/>
    <cellStyle name="Comma [0] 45 2 3" xfId="18151" xr:uid="{C99CFEA7-035E-42BC-9A74-BC5C2C93B450}"/>
    <cellStyle name="Comma [0] 45 3" xfId="9135" xr:uid="{D49AD5DD-A9E5-40E1-8597-D2DA4A8A82AF}"/>
    <cellStyle name="Comma [0] 45 3 2" xfId="31405" xr:uid="{A15359E9-5FDA-40B5-BC50-2CB00510C5AE}"/>
    <cellStyle name="Comma [0] 45 3 3" xfId="21129" xr:uid="{BC4040CC-DD0B-411C-B66C-023CCC7A822C}"/>
    <cellStyle name="Comma [0] 45 4" xfId="25481" xr:uid="{BF10C269-195C-418D-B711-C477B1E4A2FF}"/>
    <cellStyle name="Comma [0] 45 5" xfId="15181" xr:uid="{B5AD388A-B209-4AA6-BA49-3B8DF8A1F24E}"/>
    <cellStyle name="Comma [0] 46" xfId="2606" xr:uid="{72546E05-375B-4839-839E-3E5BACA3F62C}"/>
    <cellStyle name="Comma [0] 46 2" xfId="5920" xr:uid="{9101CFBE-FF64-4BD9-876A-2624DCFD72E7}"/>
    <cellStyle name="Comma [0] 46 2 2" xfId="28428" xr:uid="{7E7E1ABF-1AE5-40C0-B032-3FB57932C450}"/>
    <cellStyle name="Comma [0] 46 2 3" xfId="18134" xr:uid="{EBC0148B-D194-4F26-94F3-C2D96F39C471}"/>
    <cellStyle name="Comma [0] 46 3" xfId="9118" xr:uid="{4F88EAB1-17D4-4F46-AF8C-32C45A8D5D9C}"/>
    <cellStyle name="Comma [0] 46 3 2" xfId="31388" xr:uid="{E9B96260-4681-4217-B901-917E3AFA6A38}"/>
    <cellStyle name="Comma [0] 46 3 3" xfId="21112" xr:uid="{9ECAA25B-51DD-4EA1-84D6-BAE019B4E72B}"/>
    <cellStyle name="Comma [0] 46 4" xfId="25464" xr:uid="{951E83FD-AAB7-4AC2-B04F-1D98B776CA59}"/>
    <cellStyle name="Comma [0] 46 5" xfId="15164" xr:uid="{D932CB50-0A79-40F5-9097-F3217C131054}"/>
    <cellStyle name="Comma [0] 47" xfId="2583" xr:uid="{3E8579E2-AC8D-41B4-935B-6D7EB4486AB8}"/>
    <cellStyle name="Comma [0] 47 2" xfId="5897" xr:uid="{055FC38F-B930-401B-A68F-E7D9FCB04A1C}"/>
    <cellStyle name="Comma [0] 47 2 2" xfId="28405" xr:uid="{2DEB9448-0010-471B-A94A-252142C77E36}"/>
    <cellStyle name="Comma [0] 47 2 3" xfId="18111" xr:uid="{5C39C023-38FF-45D5-8237-2C504F0EA4D7}"/>
    <cellStyle name="Comma [0] 47 3" xfId="9095" xr:uid="{ABEDD4C0-C2DE-4DC1-8F34-46CD7CDA0E94}"/>
    <cellStyle name="Comma [0] 47 3 2" xfId="31365" xr:uid="{A809FE61-070D-4B0C-BC53-BC874CE2F0F2}"/>
    <cellStyle name="Comma [0] 47 3 3" xfId="21089" xr:uid="{E4C68488-D812-48D4-801E-E5B28A05E439}"/>
    <cellStyle name="Comma [0] 47 4" xfId="25441" xr:uid="{B11505C3-124A-4551-8802-8A9418987827}"/>
    <cellStyle name="Comma [0] 47 5" xfId="15141" xr:uid="{4BFBCFB1-A2E8-4958-84D2-FD1E79A87001}"/>
    <cellStyle name="Comma [0] 48" xfId="2556" xr:uid="{AC369337-A526-4AC0-9C14-25ABAF0188B6}"/>
    <cellStyle name="Comma [0] 48 2" xfId="5870" xr:uid="{629EB2CE-8F73-4F61-86F6-43B30BE02D3E}"/>
    <cellStyle name="Comma [0] 48 2 2" xfId="28378" xr:uid="{3A0E6EDA-F141-421E-91B8-4D2E6AE1779B}"/>
    <cellStyle name="Comma [0] 48 2 3" xfId="18084" xr:uid="{EB7D6C1D-69C6-4E0E-948E-BD90410E64FB}"/>
    <cellStyle name="Comma [0] 48 3" xfId="9068" xr:uid="{20182829-9696-46D3-9145-3C1AF1350069}"/>
    <cellStyle name="Comma [0] 48 3 2" xfId="31338" xr:uid="{2B79F988-44D4-473A-BD8B-2B80E89D91A8}"/>
    <cellStyle name="Comma [0] 48 3 3" xfId="21062" xr:uid="{AA78AE96-8072-40D6-BB3D-2F097C91B514}"/>
    <cellStyle name="Comma [0] 48 4" xfId="25414" xr:uid="{80450D71-2F50-414C-B733-FDE8C8903A28}"/>
    <cellStyle name="Comma [0] 48 5" xfId="15114" xr:uid="{42FA4812-32C0-41D4-A47F-2DCE7422E2DE}"/>
    <cellStyle name="Comma [0] 49" xfId="2484" xr:uid="{93835DD8-9A51-4ED5-AA6D-96D638A85DB9}"/>
    <cellStyle name="Comma [0] 49 2" xfId="5828" xr:uid="{7EB4225F-FF6B-428C-88B1-092D9066AA37}"/>
    <cellStyle name="Comma [0] 49 2 2" xfId="28344" xr:uid="{3D5CAD58-1760-463D-97BA-0818878FE88B}"/>
    <cellStyle name="Comma [0] 49 2 3" xfId="18050" xr:uid="{D45FA876-7720-42DB-9138-D20730D233D0}"/>
    <cellStyle name="Comma [0] 49 3" xfId="9034" xr:uid="{D51641BD-11A6-4FD2-8136-F841FAF1978F}"/>
    <cellStyle name="Comma [0] 49 3 2" xfId="31304" xr:uid="{E1C8CF51-3B44-4762-BA46-C73B3A896887}"/>
    <cellStyle name="Comma [0] 49 3 3" xfId="21028" xr:uid="{73775529-81DB-484A-A447-B33C1511455E}"/>
    <cellStyle name="Comma [0] 49 4" xfId="25380" xr:uid="{CC4E78BD-6748-402F-9FB2-B1EBB2752C8B}"/>
    <cellStyle name="Comma [0] 49 5" xfId="15080" xr:uid="{A026996C-9D51-4D0F-A02D-F77B0951963D}"/>
    <cellStyle name="Comma [0] 5" xfId="272" xr:uid="{AB5C6377-D7AB-42A2-B4A7-2032432559AC}"/>
    <cellStyle name="Comma [0] 5 10" xfId="3201" xr:uid="{44950AE3-81AA-4CD6-879D-B4C0812CA5DD}"/>
    <cellStyle name="Comma [0] 5 10 2" xfId="6556" xr:uid="{F68543AA-9126-4EB1-85B4-D845B538DA5F}"/>
    <cellStyle name="Comma [0] 5 10 2 2" xfId="29056" xr:uid="{9936D023-A850-41C3-90C3-FFB32970FB27}"/>
    <cellStyle name="Comma [0] 5 10 2 3" xfId="18763" xr:uid="{6AE3AF0A-75DC-46A3-8EAE-A0C47CBE0359}"/>
    <cellStyle name="Comma [0] 5 10 3" xfId="9747" xr:uid="{A5E37517-AE2B-44DE-8C9C-A15504B34D3F}"/>
    <cellStyle name="Comma [0] 5 10 3 2" xfId="32017" xr:uid="{6F31C5E9-B5E2-4F79-AFA3-4B2DABBD835C}"/>
    <cellStyle name="Comma [0] 5 10 3 3" xfId="21741" xr:uid="{D89AE966-90B2-4C6E-96A8-266EBC5F6CAF}"/>
    <cellStyle name="Comma [0] 5 10 4" xfId="26093" xr:uid="{2B19CABF-878E-45F1-AFB0-1E60B6CC92B0}"/>
    <cellStyle name="Comma [0] 5 10 5" xfId="15793" xr:uid="{3E8C4581-0097-448B-AC6D-DAA748DA7E74}"/>
    <cellStyle name="Comma [0] 5 11" xfId="3016" xr:uid="{BAB41EE7-091B-43F1-B55B-65BD0DE6E331}"/>
    <cellStyle name="Comma [0] 5 11 2" xfId="6306" xr:uid="{332D904F-A73F-4D71-B15E-C2769495ECCE}"/>
    <cellStyle name="Comma [0] 5 11 2 2" xfId="28807" xr:uid="{69A9C7C0-0536-493B-B1EC-8DA9976FD946}"/>
    <cellStyle name="Comma [0] 5 11 2 3" xfId="18513" xr:uid="{54458B38-46CB-4626-8BCE-045E28AAAFDA}"/>
    <cellStyle name="Comma [0] 5 11 3" xfId="9497" xr:uid="{81664DC7-855E-4F0A-B4C6-6E33A55F01E9}"/>
    <cellStyle name="Comma [0] 5 11 3 2" xfId="31767" xr:uid="{0B79CD33-C1B9-4E65-AC4D-FA0C9303F1FA}"/>
    <cellStyle name="Comma [0] 5 11 3 3" xfId="21491" xr:uid="{1935C9B1-5F58-48CA-9006-2DA5FCEE6116}"/>
    <cellStyle name="Comma [0] 5 11 4" xfId="25843" xr:uid="{B16889D0-5F2F-45CC-A763-CD5C696E864D}"/>
    <cellStyle name="Comma [0] 5 11 5" xfId="15543" xr:uid="{C00F73E0-9A86-4F2F-B08D-99361A3E4E41}"/>
    <cellStyle name="Comma [0] 5 12" xfId="2902" xr:uid="{6D03FEE2-294B-40E2-BCC0-A7EF5E4CEA25}"/>
    <cellStyle name="Comma [0] 5 12 2" xfId="6194" xr:uid="{FCCC647B-A3EB-415F-A22A-17C0C5F8FAA4}"/>
    <cellStyle name="Comma [0] 5 12 2 2" xfId="28695" xr:uid="{93EFF4CF-BEAC-4DCC-A757-5F160DDE88B3}"/>
    <cellStyle name="Comma [0] 5 12 2 3" xfId="18401" xr:uid="{C89FD910-518F-4FDF-A120-4F01805B18AC}"/>
    <cellStyle name="Comma [0] 5 12 3" xfId="9385" xr:uid="{21A0B803-1F4C-4F7C-BBA1-6547599EE1C4}"/>
    <cellStyle name="Comma [0] 5 12 3 2" xfId="31655" xr:uid="{0E693EEA-E787-42AD-B1DF-429EB603FE08}"/>
    <cellStyle name="Comma [0] 5 12 3 3" xfId="21379" xr:uid="{CFE06AE4-622C-484C-9823-8DD5A8BB8F26}"/>
    <cellStyle name="Comma [0] 5 12 4" xfId="25731" xr:uid="{FDE76842-35DB-4770-A149-088DDEFE9C70}"/>
    <cellStyle name="Comma [0] 5 12 5" xfId="15431" xr:uid="{CFDE298D-282A-4530-A37F-7B7DB331FC8D}"/>
    <cellStyle name="Comma [0] 5 13" xfId="2821" xr:uid="{F82A0A24-060C-4646-B7F4-A37FF489FCA1}"/>
    <cellStyle name="Comma [0] 5 13 2" xfId="6107" xr:uid="{56423C7A-0FEE-410B-BA12-098FDCE91D7B}"/>
    <cellStyle name="Comma [0] 5 13 2 2" xfId="28608" xr:uid="{B9D8B2F9-57E8-4EA5-8A6E-6C18119252AB}"/>
    <cellStyle name="Comma [0] 5 13 2 3" xfId="18314" xr:uid="{37597549-CE4F-4C36-8CAA-8ADB6DCEA473}"/>
    <cellStyle name="Comma [0] 5 13 3" xfId="9298" xr:uid="{1E044B3E-84CD-4048-8540-FB20041C41D5}"/>
    <cellStyle name="Comma [0] 5 13 3 2" xfId="31568" xr:uid="{B46E2013-541E-491B-A33E-ED1917EA3B83}"/>
    <cellStyle name="Comma [0] 5 13 3 3" xfId="21292" xr:uid="{190A4826-4A7F-43EF-BC6F-7A0CE7C51856}"/>
    <cellStyle name="Comma [0] 5 13 4" xfId="25644" xr:uid="{75E828E1-9A06-40D9-AB4D-69B01F86B8D8}"/>
    <cellStyle name="Comma [0] 5 13 5" xfId="15344" xr:uid="{FDFD5E1A-2135-4D6E-A870-3CD242A556C0}"/>
    <cellStyle name="Comma [0] 5 14" xfId="2560" xr:uid="{2E2164AF-B979-4518-B779-1930F8F832DF}"/>
    <cellStyle name="Comma [0] 5 14 2" xfId="5874" xr:uid="{AC92D055-5C9B-4C74-856B-6DBBB7060E70}"/>
    <cellStyle name="Comma [0] 5 14 2 2" xfId="28382" xr:uid="{0E783720-AAA7-43F2-8FA9-EC603E1137C8}"/>
    <cellStyle name="Comma [0] 5 14 2 3" xfId="18088" xr:uid="{D277074C-413B-4131-8038-F432B8BBA0F9}"/>
    <cellStyle name="Comma [0] 5 14 3" xfId="9072" xr:uid="{37F79D70-0F0F-4076-A311-046D2D0BD01C}"/>
    <cellStyle name="Comma [0] 5 14 3 2" xfId="31342" xr:uid="{18ACA293-0B4B-4A43-810F-D43EFDAF014F}"/>
    <cellStyle name="Comma [0] 5 14 3 3" xfId="21066" xr:uid="{AB563FDE-3343-42FE-8A34-101BABE56E93}"/>
    <cellStyle name="Comma [0] 5 14 4" xfId="25418" xr:uid="{00E484C4-F6FF-41DA-A082-CB6A0763ECD7}"/>
    <cellStyle name="Comma [0] 5 14 5" xfId="15118" xr:uid="{E9ECD581-6996-44BE-B0A7-72AA7F84878C}"/>
    <cellStyle name="Comma [0] 5 15" xfId="2480" xr:uid="{DBC0C322-607F-480D-84D3-065E025EE556}"/>
    <cellStyle name="Comma [0] 5 15 2" xfId="5824" xr:uid="{B923E609-85ED-436B-9323-A688E06C724A}"/>
    <cellStyle name="Comma [0] 5 15 2 2" xfId="28340" xr:uid="{8ED78297-BE37-48BA-852E-12495EF589B2}"/>
    <cellStyle name="Comma [0] 5 15 2 3" xfId="18046" xr:uid="{C1EBF8EB-74D9-4A0D-8410-0C2DD56A4914}"/>
    <cellStyle name="Comma [0] 5 15 3" xfId="9030" xr:uid="{B74B3D77-6D23-4048-8398-E9FCB8713CC9}"/>
    <cellStyle name="Comma [0] 5 15 3 2" xfId="31300" xr:uid="{FA827EDC-EBE1-4936-B3F5-9544D653D71C}"/>
    <cellStyle name="Comma [0] 5 15 3 3" xfId="21024" xr:uid="{92D5F5E4-4AC2-4FEE-BFF7-62E2E910783B}"/>
    <cellStyle name="Comma [0] 5 15 4" xfId="25376" xr:uid="{45837226-9797-441C-B380-B385DD907F0E}"/>
    <cellStyle name="Comma [0] 5 15 5" xfId="15076" xr:uid="{FE6F9266-3AE1-4543-836A-F4CCBDE7E279}"/>
    <cellStyle name="Comma [0] 5 16" xfId="2459" xr:uid="{1F344984-27BC-4F3A-A32E-3EE8E933184D}"/>
    <cellStyle name="Comma [0] 5 16 2" xfId="5804" xr:uid="{B090AECE-1598-4543-B626-6A51D79B4F2D}"/>
    <cellStyle name="Comma [0] 5 16 2 2" xfId="28320" xr:uid="{2DB42D8C-572A-4BE5-A435-2B244767FC02}"/>
    <cellStyle name="Comma [0] 5 16 2 3" xfId="18026" xr:uid="{95AFDDA9-8558-495D-AC9E-69EDA4BEEE06}"/>
    <cellStyle name="Comma [0] 5 16 3" xfId="9010" xr:uid="{30395C00-3A18-4165-A97C-3672FF8E8465}"/>
    <cellStyle name="Comma [0] 5 16 3 2" xfId="31280" xr:uid="{C685A2B2-9430-4619-912D-BF3AF0875623}"/>
    <cellStyle name="Comma [0] 5 16 3 3" xfId="21004" xr:uid="{6BB6C3A1-D1FD-4E3E-A452-226A93086B35}"/>
    <cellStyle name="Comma [0] 5 16 4" xfId="25356" xr:uid="{25F4B351-4472-479B-8819-DA500405D217}"/>
    <cellStyle name="Comma [0] 5 16 5" xfId="15056" xr:uid="{DB52CF5F-0BA9-4E12-AA83-9B8186B4A74F}"/>
    <cellStyle name="Comma [0] 5 17" xfId="2291" xr:uid="{AAE81B4A-DA8E-4B05-A6AA-D75C64C71C22}"/>
    <cellStyle name="Comma [0] 5 17 2" xfId="5638" xr:uid="{592CCF92-B610-4E9D-8790-D1CBD0F9A845}"/>
    <cellStyle name="Comma [0] 5 17 2 2" xfId="28154" xr:uid="{77D7077A-DA33-4F02-8FFC-6012CD845CFA}"/>
    <cellStyle name="Comma [0] 5 17 2 3" xfId="17860" xr:uid="{1B743738-372D-493B-B955-A25F3C951D69}"/>
    <cellStyle name="Comma [0] 5 17 3" xfId="8844" xr:uid="{E28E14DD-B3DA-4ECA-9EE4-6BE24F05DC79}"/>
    <cellStyle name="Comma [0] 5 17 3 2" xfId="31114" xr:uid="{B9A7D7C0-A427-42BE-BA59-529A8B50EC4C}"/>
    <cellStyle name="Comma [0] 5 17 3 3" xfId="20838" xr:uid="{7AF81462-48B6-4C76-AB0B-3AD4F9E206F0}"/>
    <cellStyle name="Comma [0] 5 17 4" xfId="25190" xr:uid="{0D901233-6B5D-47C9-88D0-D8EB99532FEB}"/>
    <cellStyle name="Comma [0] 5 17 5" xfId="14890" xr:uid="{DED5F544-0D50-4DD8-859E-95EAB26DDC0C}"/>
    <cellStyle name="Comma [0] 5 18" xfId="5612" xr:uid="{595B04F4-6494-4810-A5BA-3F8770458079}"/>
    <cellStyle name="Comma [0] 5 18 2" xfId="28128" xr:uid="{848D3047-F64E-49B2-A14C-DD62FCB91685}"/>
    <cellStyle name="Comma [0] 5 18 3" xfId="17834" xr:uid="{455424D3-4EFA-4AE8-AE66-E3DC8AD804EF}"/>
    <cellStyle name="Comma [0] 5 19" xfId="8818" xr:uid="{1F98D280-B656-425D-8F23-49A1483134D8}"/>
    <cellStyle name="Comma [0] 5 19 2" xfId="31088" xr:uid="{0D821AEF-EDC0-4035-8A69-E198D81C6FDD}"/>
    <cellStyle name="Comma [0] 5 19 3" xfId="20812" xr:uid="{B9E8BB66-8F68-4A02-9DB0-84078C74C653}"/>
    <cellStyle name="Comma [0] 5 2" xfId="523" xr:uid="{EEA90AFA-2896-4107-A7D4-3751B28A49B9}"/>
    <cellStyle name="Comma [0] 5 2 10" xfId="33178" xr:uid="{83CF5E28-ABA2-4DAF-8ACF-15B192BFF721}"/>
    <cellStyle name="Comma [0] 5 2 11" xfId="1380" xr:uid="{1BEA4305-F9B0-42DC-93AA-E18A7E81C867}"/>
    <cellStyle name="Comma [0] 5 2 2" xfId="557" xr:uid="{15502AD3-5B63-4902-A993-6602E7A28C8A}"/>
    <cellStyle name="Comma [0] 5 2 2 10" xfId="1426" xr:uid="{0656FFAE-FF5C-45C0-B440-890032FD87C1}"/>
    <cellStyle name="Comma [0] 5 2 2 2" xfId="1099" xr:uid="{C75DA50B-B0FF-4A9D-AB30-761948B9908E}"/>
    <cellStyle name="Comma [0] 5 2 2 2 2" xfId="8320" xr:uid="{CAD9D4D7-6B53-4653-B476-3C4A1AA38057}"/>
    <cellStyle name="Comma [0] 5 2 2 2 2 2" xfId="30730" xr:uid="{B1E7C324-FE55-4DBB-8A8C-F0B31A0E6AB0}"/>
    <cellStyle name="Comma [0] 5 2 2 2 2 3" xfId="20444" xr:uid="{CF1DCD6B-09A6-419E-A589-4B62E58FE333}"/>
    <cellStyle name="Comma [0] 5 2 2 2 3" xfId="11424" xr:uid="{E864E6E3-18C4-45E9-AB61-CC4BB478E3AC}"/>
    <cellStyle name="Comma [0] 5 2 2 2 3 3" xfId="23424" xr:uid="{1CEE1BCC-0686-4C98-AB3D-4D1A0F25C78B}"/>
    <cellStyle name="Comma [0] 5 2 2 2 4" xfId="13596" xr:uid="{9EE66056-5BAE-4ED5-AD4E-E6F81168FCEC}"/>
    <cellStyle name="Comma [0] 5 2 2 2 4 3" xfId="24232" xr:uid="{A339FE35-7E2C-4A15-B32C-9F908D543E33}"/>
    <cellStyle name="Comma [0] 5 2 2 2 5" xfId="27770" xr:uid="{A1DEF293-8F47-4CEA-BADC-C374D8ECC1DC}"/>
    <cellStyle name="Comma [0] 5 2 2 2 6" xfId="17476" xr:uid="{346C2B12-D89D-4709-AEA8-A3FC7EF9A760}"/>
    <cellStyle name="Comma [0] 5 2 2 2 8" xfId="5113" xr:uid="{2D495E7B-79C8-4E9D-82CF-EEF4DE827B86}"/>
    <cellStyle name="Comma [0] 5 2 2 3" xfId="7170" xr:uid="{47F6431C-FC82-44F8-8D5C-95550DA97250}"/>
    <cellStyle name="Comma [0] 5 2 2 3 2" xfId="29641" xr:uid="{1EBFB069-044B-425A-86F3-08DC6CBB1A8A}"/>
    <cellStyle name="Comma [0] 5 2 2 3 3" xfId="19350" xr:uid="{A3A7E0F6-B5A4-405C-A040-42EF2FC54937}"/>
    <cellStyle name="Comma [0] 5 2 2 4" xfId="10334" xr:uid="{CD4E5B4D-BB81-4CF4-8262-08D37E16AB82}"/>
    <cellStyle name="Comma [0] 5 2 2 4 2" xfId="32603" xr:uid="{F83E7968-3FC0-4A09-97D2-4E3FDFE2B1EA}"/>
    <cellStyle name="Comma [0] 5 2 2 4 3" xfId="22329" xr:uid="{63EF64A8-8F44-485A-AA42-20FB34A1DD28}"/>
    <cellStyle name="Comma [0] 5 2 2 5" xfId="12992" xr:uid="{1C82001F-A8B9-4C9B-B5E9-647B3730D0EA}"/>
    <cellStyle name="Comma [0] 5 2 2 5 3" xfId="23815" xr:uid="{FACA3F15-AFAF-4DE1-9EDA-EF2CEF9B27BF}"/>
    <cellStyle name="Comma [0] 5 2 2 6" xfId="14481" xr:uid="{92E7D15A-68DE-4565-8F64-1642C599EAC5}"/>
    <cellStyle name="Comma [0] 5 2 2 6 2" xfId="26680" xr:uid="{780A23DE-065F-485C-97A1-DDFFD8C0A57F}"/>
    <cellStyle name="Comma [0] 5 2 2 7" xfId="16381" xr:uid="{502A179B-3710-4EFD-B24B-0279C450A521}"/>
    <cellStyle name="Comma [0] 5 2 3" xfId="1053" xr:uid="{57FEB70A-3889-4DAA-A4CD-E52CEDB61EB9}"/>
    <cellStyle name="Comma [0] 5 2 3 2" xfId="4967" xr:uid="{21ABE0E6-FD83-4AF1-8D26-4E59C75C8738}"/>
    <cellStyle name="Comma [0] 5 2 3 2 2" xfId="8157" xr:uid="{43C62037-4A68-451F-A735-54B2631B1552}"/>
    <cellStyle name="Comma [0] 5 2 3 2 2 2" xfId="30572" xr:uid="{D6ECC663-2790-4060-AC4E-94B5B29CEB1E}"/>
    <cellStyle name="Comma [0] 5 2 3 2 2 3" xfId="20282" xr:uid="{5FD616E2-2365-4E51-A467-D529643AD5F3}"/>
    <cellStyle name="Comma [0] 5 2 3 2 3" xfId="11264" xr:uid="{452BC4DB-1ABA-472D-9D19-C590E8933948}"/>
    <cellStyle name="Comma [0] 5 2 3 2 3 3" xfId="23262" xr:uid="{90F3F27B-ECBE-4275-B3F0-3C4EA2F1DC97}"/>
    <cellStyle name="Comma [0] 5 2 3 2 4" xfId="27610" xr:uid="{E51342F8-4F83-4978-92DE-6DCB6829D8DC}"/>
    <cellStyle name="Comma [0] 5 2 3 2 5" xfId="17314" xr:uid="{C6ACACBF-A6E5-474F-8F03-3DFB54C94E73}"/>
    <cellStyle name="Comma [0] 5 2 3 3" xfId="7008" xr:uid="{E6C5920E-7DE1-4605-A70D-5FF617733BBB}"/>
    <cellStyle name="Comma [0] 5 2 3 3 2" xfId="29479" xr:uid="{BA0DBAE0-55DF-41FB-99F6-EB8F714B2CDE}"/>
    <cellStyle name="Comma [0] 5 2 3 3 3" xfId="19186" xr:uid="{F4BCF714-66EE-458B-967B-9BA11FF3A006}"/>
    <cellStyle name="Comma [0] 5 2 3 4" xfId="10171" xr:uid="{D835EED3-1A1B-4E2C-B12B-CDE7459FB71B}"/>
    <cellStyle name="Comma [0] 5 2 3 4 2" xfId="32440" xr:uid="{EC064155-20A6-4F0A-8F9A-D54CE33B59C6}"/>
    <cellStyle name="Comma [0] 5 2 3 4 3" xfId="22165" xr:uid="{8A5008CE-7BCF-4CE1-A4AE-6EE3F7E6FB11}"/>
    <cellStyle name="Comma [0] 5 2 3 5" xfId="13436" xr:uid="{EF560DA7-4150-4551-9E1A-21CD8BE54FC1}"/>
    <cellStyle name="Comma [0] 5 2 3 5 3" xfId="24072" xr:uid="{9F54D647-CE0D-4AA1-A8AB-DA153E8E250A}"/>
    <cellStyle name="Comma [0] 5 2 3 6" xfId="26516" xr:uid="{3E35ABD8-F64D-4C2F-ABD6-715B4E0B010E}"/>
    <cellStyle name="Comma [0] 5 2 3 7" xfId="16217" xr:uid="{D4E43847-88E0-4860-96FA-60D105846E16}"/>
    <cellStyle name="Comma [0] 5 2 3 9" xfId="3845" xr:uid="{61F24B45-327B-4E58-91CC-422485DEC39A}"/>
    <cellStyle name="Comma [0] 5 2 4" xfId="3365" xr:uid="{411BDE2E-98DD-4DA4-B384-51A09E00D631}"/>
    <cellStyle name="Comma [0] 5 2 4 2" xfId="6722" xr:uid="{2AD983F1-CF76-4778-9C31-F074F43C2867}"/>
    <cellStyle name="Comma [0] 5 2 4 2 2" xfId="29222" xr:uid="{5E93AB56-0165-4B1C-AE68-C2246FEE2B19}"/>
    <cellStyle name="Comma [0] 5 2 4 2 3" xfId="18929" xr:uid="{6BAD8A3E-7022-47FB-A7EF-B316DEEBE9FC}"/>
    <cellStyle name="Comma [0] 5 2 4 3" xfId="9913" xr:uid="{663456FF-6FA6-4108-91B4-A5982BB8FF92}"/>
    <cellStyle name="Comma [0] 5 2 4 3 2" xfId="32183" xr:uid="{35B9C467-2794-4923-91E3-C9291033F168}"/>
    <cellStyle name="Comma [0] 5 2 4 3 3" xfId="21907" xr:uid="{E7A4FAEE-075C-465E-82F0-42BFCA13F5B0}"/>
    <cellStyle name="Comma [0] 5 2 4 4" xfId="14184" xr:uid="{2F78A01C-2143-42B6-A31B-5DDE86D0FC21}"/>
    <cellStyle name="Comma [0] 5 2 4 4 3" xfId="24820" xr:uid="{E1E74703-CFEE-4174-8306-79F6FE2CC8F1}"/>
    <cellStyle name="Comma [0] 5 2 4 5" xfId="26258" xr:uid="{7324F447-D1E0-4FB1-98A4-4E8B75BCD05A}"/>
    <cellStyle name="Comma [0] 5 2 4 6" xfId="15959" xr:uid="{4BA3ABD9-D465-47C0-8B2B-7C4F8CC2E340}"/>
    <cellStyle name="Comma [0] 5 2 5" xfId="6469" xr:uid="{431E1202-953F-462D-B9B9-50B855599AFD}"/>
    <cellStyle name="Comma [0] 5 2 5 2" xfId="28970" xr:uid="{6AC6AC67-3A33-4280-AB14-24D2ABC07740}"/>
    <cellStyle name="Comma [0] 5 2 5 3" xfId="18676" xr:uid="{AC6AA103-68DB-4FA5-BF50-5E4C85AB353C}"/>
    <cellStyle name="Comma [0] 5 2 6" xfId="9660" xr:uid="{9BE9FF4C-8913-4479-9873-7D683BA7465E}"/>
    <cellStyle name="Comma [0] 5 2 6 2" xfId="31930" xr:uid="{68E8664C-269A-442E-B66F-BDCE04992B38}"/>
    <cellStyle name="Comma [0] 5 2 6 3" xfId="21654" xr:uid="{8ACDEFCD-2CD1-4F82-B891-27067B736126}"/>
    <cellStyle name="Comma [0] 5 2 7" xfId="12780" xr:uid="{903682CD-CD45-4840-B538-0226196ED941}"/>
    <cellStyle name="Comma [0] 5 2 7 3" xfId="23650" xr:uid="{5CAA26CE-DF76-49D2-9E33-E5493B252E14}"/>
    <cellStyle name="Comma [0] 5 2 8" xfId="14435" xr:uid="{C106F7FD-C120-4AEA-9F54-FBF0F09FB8AF}"/>
    <cellStyle name="Comma [0] 5 2 8 2" xfId="26006" xr:uid="{2BD39F1A-2251-49FB-ADC0-D3BB414C048F}"/>
    <cellStyle name="Comma [0] 5 2 9" xfId="15706" xr:uid="{CA054024-31CA-4B55-935E-1232033BACB6}"/>
    <cellStyle name="Comma [0] 5 20" xfId="12446" xr:uid="{1B8BF226-20A9-428E-AF2D-5BCD316ACB20}"/>
    <cellStyle name="Comma [0] 5 20 3" xfId="23545" xr:uid="{E3730078-A8BA-4F9F-9E56-D5B2FA2C0606}"/>
    <cellStyle name="Comma [0] 5 21" xfId="14386" xr:uid="{44B6E028-DC1A-41FA-9860-115F0478899B}"/>
    <cellStyle name="Comma [0] 5 21 2" xfId="25164" xr:uid="{E3EFF36E-36E1-43E7-9009-10D19BF2A77D}"/>
    <cellStyle name="Comma [0] 5 22" xfId="14864" xr:uid="{0A7D2E76-635E-4991-BB2F-FBEF49D007B6}"/>
    <cellStyle name="Comma [0] 5 24" xfId="1331" xr:uid="{63285B91-6C85-4524-A3EA-195C324A207A}"/>
    <cellStyle name="Comma [0] 5 3" xfId="1004" xr:uid="{087A431B-4686-45DF-BD8A-A0838635B050}"/>
    <cellStyle name="Comma [0] 5 3 10" xfId="3520" xr:uid="{E05EB3A5-FC57-4030-89B2-28FD147A954A}"/>
    <cellStyle name="Comma [0] 5 3 2" xfId="4975" xr:uid="{71AF973D-55AA-4E25-A434-D87F6A10B734}"/>
    <cellStyle name="Comma [0] 5 3 2 2" xfId="8165" xr:uid="{3088A4BE-6066-4E82-BF6A-5D25AC2E066A}"/>
    <cellStyle name="Comma [0] 5 3 2 2 2" xfId="30582" xr:uid="{70B04409-85ED-4FA8-A4C7-954887B6F0BE}"/>
    <cellStyle name="Comma [0] 5 3 2 2 3" xfId="20292" xr:uid="{D04FBB7B-E160-4C04-AD9B-26B219C69112}"/>
    <cellStyle name="Comma [0] 5 3 2 3" xfId="11274" xr:uid="{4D630334-ABB9-40F1-AC02-B96EB8EE9CD8}"/>
    <cellStyle name="Comma [0] 5 3 2 3 3" xfId="23272" xr:uid="{7A99CD1E-F0B4-44DE-81D2-744F352AC4BF}"/>
    <cellStyle name="Comma [0] 5 3 2 4" xfId="27620" xr:uid="{88018CF2-DB72-4803-8D25-A0F2C733230E}"/>
    <cellStyle name="Comma [0] 5 3 2 5" xfId="17324" xr:uid="{C2503AF4-1D79-4D4C-9A41-C78D09084210}"/>
    <cellStyle name="Comma [0] 5 3 3" xfId="6903" xr:uid="{A74AEBF9-E7EE-467E-91D7-D9D05186DA58}"/>
    <cellStyle name="Comma [0] 5 3 3 2" xfId="29374" xr:uid="{B70B2CE5-CF36-4DA8-A4E5-C3AAC709FD35}"/>
    <cellStyle name="Comma [0] 5 3 3 3" xfId="19081" xr:uid="{269A4BFE-EA47-4114-9136-353C3CA99254}"/>
    <cellStyle name="Comma [0] 5 3 4" xfId="10066" xr:uid="{5FD3CF82-C465-4D37-A7E7-AEB23FC8147D}"/>
    <cellStyle name="Comma [0] 5 3 4 2" xfId="32335" xr:uid="{432212C8-4BE6-47DF-BFA0-CB09C49D3A1D}"/>
    <cellStyle name="Comma [0] 5 3 4 3" xfId="22060" xr:uid="{8A1E4763-C72C-4142-912F-62BC6A5DC863}"/>
    <cellStyle name="Comma [0] 5 3 5" xfId="13141" xr:uid="{8729AC29-47FE-4B3F-BE93-E0269424AFAA}"/>
    <cellStyle name="Comma [0] 5 3 5 3" xfId="23967" xr:uid="{5D620FE6-CC4B-4AF3-ADF3-E3F866BB6EC4}"/>
    <cellStyle name="Comma [0] 5 3 6" xfId="26411" xr:uid="{06DBDE1A-FBAE-4C7F-9CF5-36B3F902C724}"/>
    <cellStyle name="Comma [0] 5 3 7" xfId="16112" xr:uid="{C403CD27-5819-483E-A307-7AFA536CFEBB}"/>
    <cellStyle name="Comma [0] 5 4" xfId="4767" xr:uid="{C3E3A929-9DCE-432E-A35A-29C150CE9AF5}"/>
    <cellStyle name="Comma [0] 5 4 2" xfId="7946" xr:uid="{3B5E0F2A-FAD7-47DB-B643-397F0DE7BB57}"/>
    <cellStyle name="Comma [0] 5 4 2 2" xfId="30374" xr:uid="{7FC34C4A-C9AB-48B2-8714-F1EB72E9CDA5}"/>
    <cellStyle name="Comma [0] 5 4 2 3" xfId="20085" xr:uid="{91C5A82B-4CFE-4F49-993F-3ADD64108E4B}"/>
    <cellStyle name="Comma [0] 5 4 3" xfId="11069" xr:uid="{1A5DCA4D-5AFB-4427-905C-500D9B478AAD}"/>
    <cellStyle name="Comma [0] 5 4 3 3" xfId="23064" xr:uid="{25EDA459-0163-4EE9-889C-2A510716D46F}"/>
    <cellStyle name="Comma [0] 5 4 4" xfId="13806" xr:uid="{BE995777-67CC-4B9A-B3C5-37657DAE254E}"/>
    <cellStyle name="Comma [0] 5 4 4 3" xfId="24445" xr:uid="{CA164851-8281-4C4B-9CEF-6CE18277CF91}"/>
    <cellStyle name="Comma [0] 5 4 5" xfId="27415" xr:uid="{7C5DD520-CA1F-4182-B04A-5EF5AB3B8C0C}"/>
    <cellStyle name="Comma [0] 5 4 6" xfId="17116" xr:uid="{DD50370F-9E73-4009-976E-DE4A8B6DD126}"/>
    <cellStyle name="Comma [0] 5 5" xfId="4638" xr:uid="{70F456C2-1162-4384-93E5-3B74BD1E40C3}"/>
    <cellStyle name="Comma [0] 5 5 2" xfId="7814" xr:uid="{612E4D13-ABA3-446E-8D9A-76002BB3BF46}"/>
    <cellStyle name="Comma [0] 5 5 2 2" xfId="30243" xr:uid="{F6D660D2-7254-4396-A5D7-52337D49A561}"/>
    <cellStyle name="Comma [0] 5 5 2 3" xfId="19953" xr:uid="{82DACF5A-3128-4054-9030-60AE5ACE7D41}"/>
    <cellStyle name="Comma [0] 5 5 3" xfId="10937" xr:uid="{A2BA0F48-1F10-4311-B36A-3CBF86E8335D}"/>
    <cellStyle name="Comma [0] 5 5 3 3" xfId="22932" xr:uid="{70412A44-476B-4CDF-9E04-D8EC94D4A3B6}"/>
    <cellStyle name="Comma [0] 5 5 4" xfId="13911" xr:uid="{2E8C306B-D2A4-4ED3-993B-43D383ACDD7B}"/>
    <cellStyle name="Comma [0] 5 5 4 3" xfId="24551" xr:uid="{270971E2-2B59-47D8-9D23-CB973A84EBD5}"/>
    <cellStyle name="Comma [0] 5 5 5" xfId="27283" xr:uid="{7D5E5DD3-40C2-4D12-BDCF-BB6D7CD28C71}"/>
    <cellStyle name="Comma [0] 5 5 6" xfId="16984" xr:uid="{0DAC3A79-5BA3-48BE-8F06-11FB005D7099}"/>
    <cellStyle name="Comma [0] 5 6" xfId="4434" xr:uid="{C3D6B26F-049A-407D-901E-5318A76FD084}"/>
    <cellStyle name="Comma [0] 5 6 2" xfId="7609" xr:uid="{98314F64-C08E-49BA-AFA2-501638D55531}"/>
    <cellStyle name="Comma [0] 5 6 2 2" xfId="30038" xr:uid="{8E00A9EC-52C8-40DC-8E10-0496D31AF8F4}"/>
    <cellStyle name="Comma [0] 5 6 2 3" xfId="19748" xr:uid="{4BAE3CDE-2A8F-4D79-83BB-EE9230F0D9CE}"/>
    <cellStyle name="Comma [0] 5 6 3" xfId="10732" xr:uid="{115FEC03-E460-4806-8960-245A222939A8}"/>
    <cellStyle name="Comma [0] 5 6 3 3" xfId="22727" xr:uid="{A90608A2-3A35-4685-8DF2-B0A78E3E4272}"/>
    <cellStyle name="Comma [0] 5 6 4" xfId="13797" xr:uid="{7BA990A8-C2E2-48EF-83AC-86DD8D1AF4C0}"/>
    <cellStyle name="Comma [0] 5 6 4 3" xfId="24436" xr:uid="{CFFA52AA-4800-478A-AACE-5BBC68082818}"/>
    <cellStyle name="Comma [0] 5 6 5" xfId="27078" xr:uid="{F001EFD4-FD66-4055-97F8-551F72EE5176}"/>
    <cellStyle name="Comma [0] 5 6 6" xfId="16779" xr:uid="{11BBFF17-70CA-4B8A-8C1B-3461DD5298EA}"/>
    <cellStyle name="Comma [0] 5 7" xfId="4384" xr:uid="{045A14B3-B44C-4DFE-81A4-0804851FA31F}"/>
    <cellStyle name="Comma [0] 5 7 2" xfId="7559" xr:uid="{756FA4F4-A799-47DB-9599-DB83CC12B52E}"/>
    <cellStyle name="Comma [0] 5 7 2 2" xfId="29988" xr:uid="{AB3306B6-DED7-4C15-AE04-321B631E4ACA}"/>
    <cellStyle name="Comma [0] 5 7 2 3" xfId="19698" xr:uid="{4CDD675E-CB26-49C8-A629-A4AF4DFBF777}"/>
    <cellStyle name="Comma [0] 5 7 3" xfId="10682" xr:uid="{266677EE-F73C-44EF-B258-4E56AAAD5124}"/>
    <cellStyle name="Comma [0] 5 7 3 3" xfId="22677" xr:uid="{85E8ED65-7A6E-4BB2-9A8D-AF178EAE0B40}"/>
    <cellStyle name="Comma [0] 5 7 4" xfId="14005" xr:uid="{6131DA15-A0CD-4E45-A1BF-7008C2F3B381}"/>
    <cellStyle name="Comma [0] 5 7 4 3" xfId="24644" xr:uid="{0E9A4D51-E7AA-45C1-8C22-2BB4CC0C5964}"/>
    <cellStyle name="Comma [0] 5 7 5" xfId="27028" xr:uid="{C2A758DE-62F3-432C-B342-59785BD6F281}"/>
    <cellStyle name="Comma [0] 5 7 6" xfId="16729" xr:uid="{B066D49A-BA66-42E9-AC04-76A8AF571D3A}"/>
    <cellStyle name="Comma [0] 5 8" xfId="4226" xr:uid="{263AEE4F-B822-4733-A1D9-1203592F62ED}"/>
    <cellStyle name="Comma [0] 5 8 2" xfId="7401" xr:uid="{BB1DF5C2-2912-4F88-8F2E-0F931F6C11FB}"/>
    <cellStyle name="Comma [0] 5 8 2 2" xfId="29850" xr:uid="{69D20744-4729-4389-874F-780612CA7981}"/>
    <cellStyle name="Comma [0] 5 8 2 3" xfId="19560" xr:uid="{E8CBD731-1EDB-4F1B-A19B-52A2563D2DDC}"/>
    <cellStyle name="Comma [0] 5 8 3" xfId="10544" xr:uid="{FC34777C-EFFE-484C-89C9-946446C23E91}"/>
    <cellStyle name="Comma [0] 5 8 3 3" xfId="22539" xr:uid="{54DC850C-2804-483E-8C72-903065B65937}"/>
    <cellStyle name="Comma [0] 5 8 4" xfId="14123" xr:uid="{621CA5F2-7C70-41CC-8238-F10E86582EC0}"/>
    <cellStyle name="Comma [0] 5 8 4 3" xfId="24759" xr:uid="{B615B1C6-D058-4CAB-8CAB-F21147E4A2FD}"/>
    <cellStyle name="Comma [0] 5 8 5" xfId="26890" xr:uid="{4293A0CF-539E-4121-BC9B-1B427E955F51}"/>
    <cellStyle name="Comma [0] 5 8 6" xfId="16591" xr:uid="{2C2E1637-B6C9-4EF0-B162-33531B234085}"/>
    <cellStyle name="Comma [0] 5 9" xfId="4134" xr:uid="{FF34BFC7-3F03-41EB-ACC9-22E2D75D193B}"/>
    <cellStyle name="Comma [0] 5 9 2" xfId="7309" xr:uid="{6CD0B757-B75C-4A91-860A-0F297CEA06A6}"/>
    <cellStyle name="Comma [0] 5 9 2 2" xfId="29780" xr:uid="{B6784398-2ED7-4CC1-86D4-D25DA3FA2E1A}"/>
    <cellStyle name="Comma [0] 5 9 2 3" xfId="19490" xr:uid="{51F3489C-5ACA-44B8-B01D-ED7B44C7AF19}"/>
    <cellStyle name="Comma [0] 5 9 3" xfId="10474" xr:uid="{EE4FBDE3-D1BC-436B-84E1-1F943D2C054A}"/>
    <cellStyle name="Comma [0] 5 9 3 3" xfId="22469" xr:uid="{ED0A630D-772F-4F4C-B672-77B27CA88493}"/>
    <cellStyle name="Comma [0] 5 9 4" xfId="26820" xr:uid="{02C2D5BD-B86B-4E5B-A224-92F4C2138850}"/>
    <cellStyle name="Comma [0] 5 9 5" xfId="16521" xr:uid="{A5F618BB-A63F-4A95-8CF9-37B73A58C32C}"/>
    <cellStyle name="Comma [0] 50" xfId="2491" xr:uid="{82F6A1BF-4B43-46CA-8ACC-BE3778FD57BC}"/>
    <cellStyle name="Comma [0] 50 2" xfId="5835" xr:uid="{81BF063E-377D-464D-8CA7-376F5B6C0B49}"/>
    <cellStyle name="Comma [0] 50 2 2" xfId="28351" xr:uid="{3AE7CF73-1597-40CC-AEA3-98389944CAFE}"/>
    <cellStyle name="Comma [0] 50 2 3" xfId="18057" xr:uid="{628C4416-1F72-4818-A7CE-7D5E133912A5}"/>
    <cellStyle name="Comma [0] 50 3" xfId="9041" xr:uid="{45E89637-3E93-4A56-A8DB-3F0A7F282C84}"/>
    <cellStyle name="Comma [0] 50 3 2" xfId="31311" xr:uid="{C5252BB7-44F4-47D1-861F-5C99B3A8E6DD}"/>
    <cellStyle name="Comma [0] 50 3 3" xfId="21035" xr:uid="{9FC7ED71-A4C6-4F10-B136-F3034C351208}"/>
    <cellStyle name="Comma [0] 50 4" xfId="25387" xr:uid="{85646F2E-3B95-4025-9F93-134EB37CFA54}"/>
    <cellStyle name="Comma [0] 50 5" xfId="15087" xr:uid="{7C293DD3-1C5F-4852-A8C6-FC55EFCA565A}"/>
    <cellStyle name="Comma [0] 51" xfId="2450" xr:uid="{3FB17FF3-F527-4B4D-836B-2FBCBA091D70}"/>
    <cellStyle name="Comma [0] 51 2" xfId="5795" xr:uid="{FF418CA1-F923-48E7-88D3-2DC83A48F842}"/>
    <cellStyle name="Comma [0] 51 2 2" xfId="28311" xr:uid="{963A113F-BD7D-490E-85BE-5A05D309F2AD}"/>
    <cellStyle name="Comma [0] 51 2 3" xfId="18017" xr:uid="{08F6C6DF-8C1E-48B2-AB39-422B229A698D}"/>
    <cellStyle name="Comma [0] 51 3" xfId="9001" xr:uid="{C5A9EB2F-F48A-429C-841A-ADC2C5DD9148}"/>
    <cellStyle name="Comma [0] 51 3 2" xfId="31271" xr:uid="{76903AFF-CC3D-4CC1-8334-3711BD75E98A}"/>
    <cellStyle name="Comma [0] 51 3 3" xfId="20995" xr:uid="{582A2756-F273-4F20-9B2A-FFF508C96589}"/>
    <cellStyle name="Comma [0] 51 4" xfId="25347" xr:uid="{AD876CDD-2054-4224-AC41-94A8A14709B9}"/>
    <cellStyle name="Comma [0] 51 5" xfId="15047" xr:uid="{0B0B51C6-7A9C-4541-93CA-D85ED1056927}"/>
    <cellStyle name="Comma [0] 52" xfId="2445" xr:uid="{C42BF89A-D360-434F-9AE1-D455A00FE4C0}"/>
    <cellStyle name="Comma [0] 52 2" xfId="5791" xr:uid="{303C9D49-CB8B-408C-876E-1884D6CF8CFE}"/>
    <cellStyle name="Comma [0] 52 2 2" xfId="28307" xr:uid="{66FCAF5A-E0D8-40DA-ACB9-1A190C0D211F}"/>
    <cellStyle name="Comma [0] 52 2 3" xfId="18013" xr:uid="{6BDFA7FA-DE23-45F1-A1F2-7A1F19584B86}"/>
    <cellStyle name="Comma [0] 52 3" xfId="8997" xr:uid="{25D55F04-4B12-463D-94CA-814F27341340}"/>
    <cellStyle name="Comma [0] 52 3 2" xfId="31267" xr:uid="{0FE0786A-3C74-46A7-A089-66AAE633C333}"/>
    <cellStyle name="Comma [0] 52 3 3" xfId="20991" xr:uid="{50ECC85A-6F4F-486B-982E-B9BB48CF90CF}"/>
    <cellStyle name="Comma [0] 52 4" xfId="25343" xr:uid="{24DD9510-F89B-4668-848A-F784840165C4}"/>
    <cellStyle name="Comma [0] 52 5" xfId="15043" xr:uid="{C2146123-2C06-4D36-9490-8314FF1A0653}"/>
    <cellStyle name="Comma [0] 53" xfId="2440" xr:uid="{852D760D-44F6-4025-8AC6-AAFDF6204030}"/>
    <cellStyle name="Comma [0] 53 2" xfId="5786" xr:uid="{5ED53133-7CCE-42E7-AC52-5B3B23E8F219}"/>
    <cellStyle name="Comma [0] 53 2 2" xfId="28302" xr:uid="{42A3340B-A107-4287-9DA9-187563E8DA75}"/>
    <cellStyle name="Comma [0] 53 2 3" xfId="18008" xr:uid="{AEAE7988-FF28-4AEB-929A-B48AA2485CBC}"/>
    <cellStyle name="Comma [0] 53 3" xfId="8992" xr:uid="{6A2D9EAF-E423-4CFC-B839-224141EB28D6}"/>
    <cellStyle name="Comma [0] 53 3 2" xfId="31262" xr:uid="{CB1E3EB1-B808-4DB7-AFAF-290866779D88}"/>
    <cellStyle name="Comma [0] 53 3 3" xfId="20986" xr:uid="{7C448D85-687A-4254-B79D-D20E490C12E0}"/>
    <cellStyle name="Comma [0] 53 4" xfId="25338" xr:uid="{4A7036DE-3A42-43EB-9DAC-1A634EE81717}"/>
    <cellStyle name="Comma [0] 53 5" xfId="15038" xr:uid="{5DF465E0-CD5B-4C57-8AC0-8FEF90409C99}"/>
    <cellStyle name="Comma [0] 54" xfId="2426" xr:uid="{A4288C6C-18AD-4F19-99E0-EBB7EC893203}"/>
    <cellStyle name="Comma [0] 54 2" xfId="5773" xr:uid="{5C00B506-BBF3-42C7-8460-653C8F866B68}"/>
    <cellStyle name="Comma [0] 54 2 2" xfId="28289" xr:uid="{76031B63-3CA9-41E3-BB24-17DAA2AA34DA}"/>
    <cellStyle name="Comma [0] 54 2 3" xfId="17995" xr:uid="{14E5E28F-A038-4A99-8023-5F61649EF6AD}"/>
    <cellStyle name="Comma [0] 54 3" xfId="8979" xr:uid="{E80B733B-6D29-4C2F-BB73-B59C695D2655}"/>
    <cellStyle name="Comma [0] 54 3 2" xfId="31249" xr:uid="{FD468716-094A-4945-A0EA-6F02A33EE86B}"/>
    <cellStyle name="Comma [0] 54 3 3" xfId="20973" xr:uid="{07422D94-8152-43DA-9BCF-5F27174952BD}"/>
    <cellStyle name="Comma [0] 54 4" xfId="25325" xr:uid="{43D046A5-C094-4CAD-A771-3B61C6ADB73A}"/>
    <cellStyle name="Comma [0] 54 5" xfId="15025" xr:uid="{35EC8D0C-0168-40DD-ACC2-FA6830B26DF3}"/>
    <cellStyle name="Comma [0] 55" xfId="2422" xr:uid="{E6D771FC-D38D-4D9A-9BC9-606A4889C56B}"/>
    <cellStyle name="Comma [0] 55 2" xfId="5769" xr:uid="{D73A8F5B-7159-49BF-B2D0-134A00B4499A}"/>
    <cellStyle name="Comma [0] 55 2 2" xfId="28285" xr:uid="{FC48CD0E-5168-4E60-B84A-3CA535473457}"/>
    <cellStyle name="Comma [0] 55 2 3" xfId="17991" xr:uid="{1F048176-90AA-4059-AD37-66B524841CC1}"/>
    <cellStyle name="Comma [0] 55 3" xfId="8975" xr:uid="{B8BDBAF9-5115-4E18-ABB6-31008E697F57}"/>
    <cellStyle name="Comma [0] 55 3 2" xfId="31245" xr:uid="{19B0C1B2-7984-4D95-8C1F-D4B3ED31B94E}"/>
    <cellStyle name="Comma [0] 55 3 3" xfId="20969" xr:uid="{70070673-14EB-4925-AD63-6DE128E2A1B8}"/>
    <cellStyle name="Comma [0] 55 4" xfId="25321" xr:uid="{9BE8BC9A-55D5-4A20-B0E1-5DE7ED68EFA3}"/>
    <cellStyle name="Comma [0] 55 5" xfId="15021" xr:uid="{07B044F8-36DF-465E-A5B2-5344AD45AECE}"/>
    <cellStyle name="Comma [0] 56" xfId="2418" xr:uid="{5A550BE1-3556-42BB-80E8-F04BB687A729}"/>
    <cellStyle name="Comma [0] 56 2" xfId="5765" xr:uid="{916ACC29-27CC-4B33-AB68-51FD743458F0}"/>
    <cellStyle name="Comma [0] 56 2 2" xfId="28281" xr:uid="{7E29C9D2-CB47-4F02-BF96-C3E62E043734}"/>
    <cellStyle name="Comma [0] 56 2 3" xfId="17987" xr:uid="{CFD62532-FEC7-4C4E-A96A-B2D9CBEC044B}"/>
    <cellStyle name="Comma [0] 56 3" xfId="8971" xr:uid="{B15C518E-C1E8-40A5-8B1A-12D148BFBB5B}"/>
    <cellStyle name="Comma [0] 56 3 2" xfId="31241" xr:uid="{52B74230-7019-487E-AFD5-7FE78F7245C8}"/>
    <cellStyle name="Comma [0] 56 3 3" xfId="20965" xr:uid="{B00DCCD3-944C-409E-9BFD-6B1BF076B047}"/>
    <cellStyle name="Comma [0] 56 4" xfId="25317" xr:uid="{8EBDAA8D-B044-4E83-A7AF-505A9461F7CB}"/>
    <cellStyle name="Comma [0] 56 5" xfId="15017" xr:uid="{3A2C0645-9A3E-4218-B8CD-A59EAF80DB09}"/>
    <cellStyle name="Comma [0] 57" xfId="2397" xr:uid="{1F7DFA55-9D92-4DFF-A398-05D5881A7256}"/>
    <cellStyle name="Comma [0] 57 2" xfId="5744" xr:uid="{FDC2BC1D-6205-48BB-BC4B-EAD0B6A919D3}"/>
    <cellStyle name="Comma [0] 57 2 2" xfId="28260" xr:uid="{27E2F338-5CEF-4E77-AFBD-339414DD265E}"/>
    <cellStyle name="Comma [0] 57 2 3" xfId="17966" xr:uid="{87F879AD-ABDA-4282-950B-54B83D616674}"/>
    <cellStyle name="Comma [0] 57 3" xfId="8950" xr:uid="{1C24C0E8-FB5D-44E4-89F2-9DD076FF02E8}"/>
    <cellStyle name="Comma [0] 57 3 2" xfId="31220" xr:uid="{DD183BC5-3FAF-46A0-A74D-2B62F01B616E}"/>
    <cellStyle name="Comma [0] 57 3 3" xfId="20944" xr:uid="{50F5637C-39C0-434E-9B23-45A3427190C1}"/>
    <cellStyle name="Comma [0] 57 4" xfId="25296" xr:uid="{AAB6FE77-FA45-4CDD-A3AC-FC3E46CE04B7}"/>
    <cellStyle name="Comma [0] 57 5" xfId="14996" xr:uid="{8055CB21-0443-415D-95DD-07D614582F81}"/>
    <cellStyle name="Comma [0] 58" xfId="2404" xr:uid="{EA4D3C7C-A2FB-4387-A2E7-6179D0873C7F}"/>
    <cellStyle name="Comma [0] 58 2" xfId="5751" xr:uid="{2FC5CDC6-1A7F-4989-9FC9-22CE88199A6C}"/>
    <cellStyle name="Comma [0] 58 2 2" xfId="28267" xr:uid="{843877CB-DB02-4C1D-AB24-AB6A8D34A5B4}"/>
    <cellStyle name="Comma [0] 58 2 3" xfId="17973" xr:uid="{4C3A0029-E7FF-4786-AE89-1561C7B03360}"/>
    <cellStyle name="Comma [0] 58 3" xfId="8957" xr:uid="{9867A1DD-9A61-40C4-A0F8-CCB2055A73C7}"/>
    <cellStyle name="Comma [0] 58 3 2" xfId="31227" xr:uid="{BAB9C13D-37D3-430D-AA1F-DC0BA2E65EEC}"/>
    <cellStyle name="Comma [0] 58 3 3" xfId="20951" xr:uid="{5C186F42-5241-4F8F-8D37-98AAFF44ED9D}"/>
    <cellStyle name="Comma [0] 58 4" xfId="25303" xr:uid="{10F9886A-B6CB-49C2-8982-6D174CD42414}"/>
    <cellStyle name="Comma [0] 58 5" xfId="15003" xr:uid="{5909BE52-C827-4A13-A4EC-5530DABC84C2}"/>
    <cellStyle name="Comma [0] 59" xfId="2385" xr:uid="{BAC312B3-A743-42A7-92FC-0829D380F884}"/>
    <cellStyle name="Comma [0] 59 2" xfId="5732" xr:uid="{5D2C6A6C-955F-4410-87A4-7D7D385B57A0}"/>
    <cellStyle name="Comma [0] 59 2 2" xfId="28248" xr:uid="{56BC6DBE-1E49-46C3-AE81-7E13622B849F}"/>
    <cellStyle name="Comma [0] 59 2 3" xfId="17954" xr:uid="{6117D36C-BC22-4760-8773-06834D85D3DC}"/>
    <cellStyle name="Comma [0] 59 3" xfId="8938" xr:uid="{98F62D5C-D371-43A3-9CDB-6AEEF0A78E84}"/>
    <cellStyle name="Comma [0] 59 3 2" xfId="31208" xr:uid="{C70286C3-CCFC-4740-9566-94FBBCBF0603}"/>
    <cellStyle name="Comma [0] 59 3 3" xfId="20932" xr:uid="{546B8E0E-9A1E-459B-9DCD-8360F02DA613}"/>
    <cellStyle name="Comma [0] 59 4" xfId="25284" xr:uid="{2DAB4A20-A297-406A-8BCB-61FD33D06A04}"/>
    <cellStyle name="Comma [0] 59 5" xfId="14984" xr:uid="{EB80BC89-8F26-4AC1-B2F0-65295ECF069B}"/>
    <cellStyle name="Comma [0] 6" xfId="480" xr:uid="{AC20FF0F-B094-42DD-B722-031B8787CA7F}"/>
    <cellStyle name="Comma [0] 6 10" xfId="8813" xr:uid="{65586EAE-7A35-48B5-A565-9AEEC4EF5DAD}"/>
    <cellStyle name="Comma [0] 6 10 2" xfId="31083" xr:uid="{A793B250-1C06-47CA-943E-A7F0289930FB}"/>
    <cellStyle name="Comma [0] 6 10 3" xfId="20807" xr:uid="{35E5F558-BB6B-48B5-989D-46A9E8A2873D}"/>
    <cellStyle name="Comma [0] 6 11" xfId="12700" xr:uid="{855B3037-C62C-4478-AAA2-382F2C08A9DE}"/>
    <cellStyle name="Comma [0] 6 11 3" xfId="23568" xr:uid="{A005986C-9F64-4DC9-BF62-6D7E61600664}"/>
    <cellStyle name="Comma [0] 6 12" xfId="14375" xr:uid="{CA055844-8F11-4F1D-95EA-3105FB860B91}"/>
    <cellStyle name="Comma [0] 6 12 2" xfId="25159" xr:uid="{B0279C29-D43E-4F4C-9E9D-CE600D250D7A}"/>
    <cellStyle name="Comma [0] 6 13" xfId="14859" xr:uid="{024E05F1-37BC-4552-B77A-D205E54A10C4}"/>
    <cellStyle name="Comma [0] 6 14" xfId="32992" xr:uid="{1B3911BB-82AE-4420-9657-1972C44B607F}"/>
    <cellStyle name="Comma [0] 6 15" xfId="1320" xr:uid="{BCFA7488-2D11-4532-B947-FA8EFD39563F}"/>
    <cellStyle name="Comma [0] 6 2" xfId="502" xr:uid="{CC6CD09B-32C4-4D16-964C-05F12B59317E}"/>
    <cellStyle name="Comma [0] 6 2 10" xfId="1358" xr:uid="{33569968-D8F4-4E4C-8AB9-B5000D6E6C11}"/>
    <cellStyle name="Comma [0] 6 2 2" xfId="1031" xr:uid="{6FAEB6B4-604C-4C37-938D-B53B08555AAA}"/>
    <cellStyle name="Comma [0] 6 2 2 2" xfId="8315" xr:uid="{79407A0B-095D-436C-B027-0185E0BB0A40}"/>
    <cellStyle name="Comma [0] 6 2 2 2 2" xfId="30725" xr:uid="{FB443C38-1360-4584-A925-6D00AD9FBCE8}"/>
    <cellStyle name="Comma [0] 6 2 2 2 3" xfId="20439" xr:uid="{EC3EF581-3364-41F8-B354-DD559E0FB179}"/>
    <cellStyle name="Comma [0] 6 2 2 3" xfId="11419" xr:uid="{B47A8692-BF4B-4AC7-8509-20EE210A0FC1}"/>
    <cellStyle name="Comma [0] 6 2 2 3 3" xfId="23419" xr:uid="{EEAC584C-6688-4E80-9FF6-2E6AD35E6BAB}"/>
    <cellStyle name="Comma [0] 6 2 2 4" xfId="13515" xr:uid="{9BEC70C1-EF5E-4EF3-8CD5-74D785F8A4BF}"/>
    <cellStyle name="Comma [0] 6 2 2 4 3" xfId="24150" xr:uid="{D6A88830-FA29-451F-9652-A3C99772A7FB}"/>
    <cellStyle name="Comma [0] 6 2 2 5" xfId="27765" xr:uid="{933672DC-4E5C-478D-95CF-CCFABF13B683}"/>
    <cellStyle name="Comma [0] 6 2 2 6" xfId="17471" xr:uid="{9DA844B5-813F-43ED-93B2-C23FD4BC11B9}"/>
    <cellStyle name="Comma [0] 6 2 2 8" xfId="5108" xr:uid="{EBA01295-FE5E-4450-BC3D-95360E152C3B}"/>
    <cellStyle name="Comma [0] 6 2 3" xfId="7090" xr:uid="{DFAB3F45-1111-42AB-8261-B13E97672515}"/>
    <cellStyle name="Comma [0] 6 2 3 2" xfId="14179" xr:uid="{AC503CA6-3FAD-46A3-AEBB-C463730F690B}"/>
    <cellStyle name="Comma [0] 6 2 3 2 3" xfId="24815" xr:uid="{C824F8CE-9C17-4808-B2E4-E52CEE976C2E}"/>
    <cellStyle name="Comma [0] 6 2 3 3" xfId="29560" xr:uid="{91140D0C-F546-420B-9776-E12517B25A5E}"/>
    <cellStyle name="Comma [0] 6 2 3 4" xfId="19268" xr:uid="{DB597E16-8A8C-4FC0-A972-76741EAB4A8C}"/>
    <cellStyle name="Comma [0] 6 2 4" xfId="10252" xr:uid="{1153612C-83DA-4A81-97E9-4C009E05D2BA}"/>
    <cellStyle name="Comma [0] 6 2 4 2" xfId="32522" xr:uid="{97010D8A-3A03-4171-9D85-1896C415A740}"/>
    <cellStyle name="Comma [0] 6 2 4 3" xfId="22247" xr:uid="{CE563876-ABB1-4276-8370-6D17857F26F5}"/>
    <cellStyle name="Comma [0] 6 2 5" xfId="12912" xr:uid="{8AE72E6D-53A1-4F1F-B962-EA0813A62F21}"/>
    <cellStyle name="Comma [0] 6 2 5 3" xfId="23733" xr:uid="{2FFE2000-3FC2-44DB-B42B-B1D60836F2E1}"/>
    <cellStyle name="Comma [0] 6 2 6" xfId="14413" xr:uid="{E59A0520-F099-4104-AB10-216EEAC0663B}"/>
    <cellStyle name="Comma [0] 6 2 6 2" xfId="26598" xr:uid="{2F047E79-0371-43A0-8636-61608497F6DA}"/>
    <cellStyle name="Comma [0] 6 2 7" xfId="16299" xr:uid="{D5B68EF7-D490-48C4-A943-7BA003E0517D}"/>
    <cellStyle name="Comma [0] 6 3" xfId="536" xr:uid="{FDDAD3F7-ED24-441A-B47E-F00CB30511FE}"/>
    <cellStyle name="Comma [0] 6 3 2" xfId="1068" xr:uid="{5E0E01DB-A072-4FD4-A422-041519923094}"/>
    <cellStyle name="Comma [0] 6 3 2 2" xfId="8253" xr:uid="{E97A2274-B68A-4A7D-864C-940C6D6CFB86}"/>
    <cellStyle name="Comma [0] 6 3 2 2 2" xfId="30665" xr:uid="{FD72AB1E-1B81-41DF-B4AD-812E04A11399}"/>
    <cellStyle name="Comma [0] 6 3 2 2 3" xfId="20376" xr:uid="{FB820C4E-C79E-4B1B-B598-82EEA8A7F1A4}"/>
    <cellStyle name="Comma [0] 6 3 2 3" xfId="11358" xr:uid="{9232A754-7E03-4CD2-A5FC-FF19115483CD}"/>
    <cellStyle name="Comma [0] 6 3 2 3 3" xfId="23356" xr:uid="{1BAA6253-3D4C-4B73-A5C1-A8182D17A107}"/>
    <cellStyle name="Comma [0] 6 3 2 4" xfId="27702" xr:uid="{31C6F9FB-2243-4566-9275-EB7C0C7E8B98}"/>
    <cellStyle name="Comma [0] 6 3 2 5" xfId="17408" xr:uid="{FA59BB00-9DCD-487C-9AE8-11D5101C62A0}"/>
    <cellStyle name="Comma [0] 6 3 2 7" xfId="5055" xr:uid="{CDD36989-715D-4AFC-A9A4-BAF87B5F7CC7}"/>
    <cellStyle name="Comma [0] 6 3 3" xfId="6926" xr:uid="{ED2582FC-C947-49B2-8DB8-9121E0374898}"/>
    <cellStyle name="Comma [0] 6 3 3 2" xfId="29397" xr:uid="{91152C18-E26F-41CD-B257-F454BAD41CB0}"/>
    <cellStyle name="Comma [0] 6 3 3 3" xfId="19104" xr:uid="{95736708-BA0E-44E9-8878-CD3616C20E85}"/>
    <cellStyle name="Comma [0] 6 3 4" xfId="10089" xr:uid="{38D74B4A-E672-457A-8B6C-71EDE04FC93A}"/>
    <cellStyle name="Comma [0] 6 3 4 2" xfId="32358" xr:uid="{9B21EFC6-0924-4F08-9CB5-8480061FB9F5}"/>
    <cellStyle name="Comma [0] 6 3 4 3" xfId="22083" xr:uid="{58420A02-A94E-4354-A8AA-FD30846F3437}"/>
    <cellStyle name="Comma [0] 6 3 5" xfId="13355" xr:uid="{81D678F9-A91D-4A6C-9FA7-1F2025B7FC43}"/>
    <cellStyle name="Comma [0] 6 3 5 3" xfId="23990" xr:uid="{94FA4AEC-E268-431D-8BA1-81EB976239FB}"/>
    <cellStyle name="Comma [0] 6 3 6" xfId="14450" xr:uid="{F22A1526-A899-4FF9-A8AA-06010F023A79}"/>
    <cellStyle name="Comma [0] 6 3 6 2" xfId="26434" xr:uid="{AFCFC6E7-1FD5-45C4-84FE-1952E3DDD3DD}"/>
    <cellStyle name="Comma [0] 6 3 7" xfId="16135" xr:uid="{47503B3E-A836-44DB-9F0D-00B20F3413D6}"/>
    <cellStyle name="Comma [0] 6 3 9" xfId="1395" xr:uid="{2919FE24-593C-49D0-B361-A4DFAFEA974E}"/>
    <cellStyle name="Comma [0] 6 4" xfId="993" xr:uid="{9BBC14AD-1323-4386-BE6A-E291DD48E5F8}"/>
    <cellStyle name="Comma [0] 6 4 2" xfId="8070" xr:uid="{F7E75608-F00A-418A-99D8-665B016B1A7D}"/>
    <cellStyle name="Comma [0] 6 4 2 2" xfId="30501" xr:uid="{33D3012C-70C5-43BB-B3DE-248E30A31456}"/>
    <cellStyle name="Comma [0] 6 4 2 3" xfId="20211" xr:uid="{6F562AB1-DDF7-4183-A364-3B25D3AE0407}"/>
    <cellStyle name="Comma [0] 6 4 3" xfId="11193" xr:uid="{6E3779E4-DDBD-4346-A644-518A8B6AA3F9}"/>
    <cellStyle name="Comma [0] 6 4 3 3" xfId="23191" xr:uid="{1897266E-352D-48B2-BF2A-649692F7A77D}"/>
    <cellStyle name="Comma [0] 6 4 4" xfId="14102" xr:uid="{3E1419AA-983F-406B-9E91-B30BE92A2862}"/>
    <cellStyle name="Comma [0] 6 4 4 3" xfId="24737" xr:uid="{BDB47FA1-DF48-4329-8FCE-4C1A05A598F4}"/>
    <cellStyle name="Comma [0] 6 4 5" xfId="27541" xr:uid="{BE063CB3-7C59-4FA5-81EC-BD903C1A9EF7}"/>
    <cellStyle name="Comma [0] 6 4 6" xfId="17243" xr:uid="{C78737C1-25F5-4FE4-A64E-3F31D7D30EEC}"/>
    <cellStyle name="Comma [0] 6 4 8" xfId="4883" xr:uid="{6AAEF628-CF52-4904-8A6D-04AA318C207F}"/>
    <cellStyle name="Comma [0] 6 5" xfId="4315" xr:uid="{F3B3A5EE-5570-40D5-B9F6-A3E06DFA1B2F}"/>
    <cellStyle name="Comma [0] 6 5 2" xfId="7490" xr:uid="{822CBD62-FB2B-4969-816F-DBE8B2C38AFA}"/>
    <cellStyle name="Comma [0] 6 5 2 2" xfId="29933" xr:uid="{E8F2C445-118A-4DF1-8F05-296582711F7C}"/>
    <cellStyle name="Comma [0] 6 5 2 3" xfId="19643" xr:uid="{7900EF8D-018B-404C-8D9A-E898EAA5CB33}"/>
    <cellStyle name="Comma [0] 6 5 3" xfId="10627" xr:uid="{E9E89462-7D61-4050-913D-4E5F01C018D2}"/>
    <cellStyle name="Comma [0] 6 5 3 3" xfId="22622" xr:uid="{63CD56D9-E834-437E-BFA0-F5549129DB71}"/>
    <cellStyle name="Comma [0] 6 5 4" xfId="14118" xr:uid="{AD39B6A8-8EB5-484E-8F56-F7DDFCED2388}"/>
    <cellStyle name="Comma [0] 6 5 4 3" xfId="24754" xr:uid="{2FB528D2-B9C4-4845-97B3-2E49B9F03E7F}"/>
    <cellStyle name="Comma [0] 6 5 5" xfId="26973" xr:uid="{3DD369F8-335B-415D-A956-A2DACAA9D883}"/>
    <cellStyle name="Comma [0] 6 5 6" xfId="16674" xr:uid="{EB8BCEE9-FBD5-4F35-8536-ED592044680F}"/>
    <cellStyle name="Comma [0] 6 6" xfId="3285" xr:uid="{CA731437-C836-48A6-950C-7429A5CCFD58}"/>
    <cellStyle name="Comma [0] 6 6 2" xfId="6640" xr:uid="{08732564-FAA5-4A18-A358-CCFF751AEA56}"/>
    <cellStyle name="Comma [0] 6 6 2 2" xfId="29140" xr:uid="{81554880-8BA8-45A0-BE99-1E4CE1E04209}"/>
    <cellStyle name="Comma [0] 6 6 2 3" xfId="18847" xr:uid="{7CDCCC54-17ED-42C0-8FD0-140CE1F0B939}"/>
    <cellStyle name="Comma [0] 6 6 3" xfId="9831" xr:uid="{26F09E63-B950-43BB-9A0F-C60A46DE5557}"/>
    <cellStyle name="Comma [0] 6 6 3 2" xfId="32101" xr:uid="{9744DEF5-37C9-43FC-A037-D56289F06562}"/>
    <cellStyle name="Comma [0] 6 6 3 3" xfId="21825" xr:uid="{6F8964EE-85C8-4AF5-B314-2A6BAE2C07FC}"/>
    <cellStyle name="Comma [0] 6 6 4" xfId="26177" xr:uid="{27D8F41F-B169-4122-B166-DFE563E13F15}"/>
    <cellStyle name="Comma [0] 6 6 5" xfId="15877" xr:uid="{691DBFAF-FC5F-4600-BFD7-FBDB0C571506}"/>
    <cellStyle name="Comma [0] 6 7" xfId="3096" xr:uid="{253C873D-D28C-45FC-866A-A7254B940E9E}"/>
    <cellStyle name="Comma [0] 6 7 2" xfId="6387" xr:uid="{30749189-FAC5-490F-86A0-21473621C57C}"/>
    <cellStyle name="Comma [0] 6 7 2 2" xfId="28888" xr:uid="{01670BF8-B07E-473F-9896-6128CDDE0505}"/>
    <cellStyle name="Comma [0] 6 7 2 3" xfId="18594" xr:uid="{13B8961D-0AEE-4EB0-BEDD-4DCF84050DE0}"/>
    <cellStyle name="Comma [0] 6 7 3" xfId="9578" xr:uid="{49219004-B315-4D8E-8B76-987F7C93831B}"/>
    <cellStyle name="Comma [0] 6 7 3 2" xfId="31848" xr:uid="{D54FCDDF-5BEF-4123-AB5D-7921184F0949}"/>
    <cellStyle name="Comma [0] 6 7 3 3" xfId="21572" xr:uid="{43823110-7BBC-4B27-832B-525B3009660B}"/>
    <cellStyle name="Comma [0] 6 7 4" xfId="25924" xr:uid="{4D73B447-3031-49C9-A3C6-0969D8A5018B}"/>
    <cellStyle name="Comma [0] 6 7 5" xfId="15624" xr:uid="{8FC8B9ED-ED9C-4B27-90DA-13C0BADE7837}"/>
    <cellStyle name="Comma [0] 6 8" xfId="2455" xr:uid="{3E41D582-48D4-45FA-A6B3-21C3F0E0FC24}"/>
    <cellStyle name="Comma [0] 6 8 2" xfId="5800" xr:uid="{05C15B80-5A40-425C-813D-8852F829E06C}"/>
    <cellStyle name="Comma [0] 6 8 2 2" xfId="28316" xr:uid="{09DAB4B5-E495-4876-BD1C-3D50F4A69092}"/>
    <cellStyle name="Comma [0] 6 8 2 3" xfId="18022" xr:uid="{33E9C6F7-6684-4BD3-912F-815A011514D6}"/>
    <cellStyle name="Comma [0] 6 8 3" xfId="9006" xr:uid="{22F7C2EF-8B2A-4671-B18B-ED0DF4A95A92}"/>
    <cellStyle name="Comma [0] 6 8 3 2" xfId="31276" xr:uid="{002D9CBC-433E-40DD-AC99-107E78991618}"/>
    <cellStyle name="Comma [0] 6 8 3 3" xfId="21000" xr:uid="{2BFDB7BD-5A2B-4C00-AE11-05D7CC830ABC}"/>
    <cellStyle name="Comma [0] 6 8 4" xfId="25352" xr:uid="{38D2C206-D48E-43F2-B6F8-F064AB806AF6}"/>
    <cellStyle name="Comma [0] 6 8 5" xfId="15052" xr:uid="{6EC4908F-71A4-404B-A529-95AAFF8EFAD6}"/>
    <cellStyle name="Comma [0] 6 9" xfId="5607" xr:uid="{46D8C5C7-254C-4419-8295-AA1263FFA1CF}"/>
    <cellStyle name="Comma [0] 6 9 2" xfId="28123" xr:uid="{1B21439A-121C-4A2D-97B9-BE5124F6BC4A}"/>
    <cellStyle name="Comma [0] 6 9 3" xfId="17829" xr:uid="{67B49DC4-87C8-4C90-BC30-2A407D7A6A60}"/>
    <cellStyle name="Comma [0] 60" xfId="2368" xr:uid="{044A077E-5269-44F6-89AE-9FEC14897C4B}"/>
    <cellStyle name="Comma [0] 60 2" xfId="5715" xr:uid="{379EFA60-5FDA-4F97-879C-BA2C4072D685}"/>
    <cellStyle name="Comma [0] 60 2 2" xfId="28231" xr:uid="{65FDDCEC-A12D-44F3-93EE-9EAC2C732A1B}"/>
    <cellStyle name="Comma [0] 60 2 3" xfId="17937" xr:uid="{01017CAA-9986-4069-8DBF-3D0B65B114C4}"/>
    <cellStyle name="Comma [0] 60 3" xfId="8921" xr:uid="{A04B609D-10CC-40A6-9991-E92825A56AB7}"/>
    <cellStyle name="Comma [0] 60 3 2" xfId="31191" xr:uid="{8F8F3A97-17BC-4C8E-A1A2-13CC18C6F75B}"/>
    <cellStyle name="Comma [0] 60 3 3" xfId="20915" xr:uid="{E20ADC15-EB4A-4683-BBEA-8D8B9A7AD5B4}"/>
    <cellStyle name="Comma [0] 60 4" xfId="25267" xr:uid="{68A42861-710F-4AFD-B343-016E084F04B4}"/>
    <cellStyle name="Comma [0] 60 5" xfId="14967" xr:uid="{F860DF9D-35C3-46FC-A324-8962F7FEBD4B}"/>
    <cellStyle name="Comma [0] 61" xfId="2348" xr:uid="{2AF9D064-47ED-4D3D-9589-BFD927F7FD80}"/>
    <cellStyle name="Comma [0] 61 2" xfId="5695" xr:uid="{DE09ED48-91AE-45D0-A755-2A86AC136E9D}"/>
    <cellStyle name="Comma [0] 61 2 2" xfId="28211" xr:uid="{F2225928-BAED-4F06-BE57-D63AB24CA376}"/>
    <cellStyle name="Comma [0] 61 2 3" xfId="17917" xr:uid="{E8835B81-4E00-4CD6-B0AE-376F16922515}"/>
    <cellStyle name="Comma [0] 61 3" xfId="8901" xr:uid="{CE892713-1534-4D39-B4AE-84E2CD3D5040}"/>
    <cellStyle name="Comma [0] 61 3 2" xfId="31171" xr:uid="{03D38E21-2F83-464B-83A8-5A4B8FF8958E}"/>
    <cellStyle name="Comma [0] 61 3 3" xfId="20895" xr:uid="{7FB9E4E8-9A6F-403B-B5EC-8184DEBC6F87}"/>
    <cellStyle name="Comma [0] 61 4" xfId="25247" xr:uid="{C7DB6FD1-0AED-45C9-84C4-743F4C53BFDB}"/>
    <cellStyle name="Comma [0] 61 5" xfId="14947" xr:uid="{6DF6BB07-B4B4-47FA-BA3B-CD85E2B8B032}"/>
    <cellStyle name="Comma [0] 62" xfId="2333" xr:uid="{32C38D30-CD0C-4B28-B17F-09703430CB78}"/>
    <cellStyle name="Comma [0] 62 2" xfId="5680" xr:uid="{157639E8-CC3F-4DAB-81A0-8E4852E9A952}"/>
    <cellStyle name="Comma [0] 62 2 2" xfId="28196" xr:uid="{800EED98-8D58-40EC-88A1-BE1307601386}"/>
    <cellStyle name="Comma [0] 62 2 3" xfId="17902" xr:uid="{9353BBC8-A453-4F5A-B092-47BFF1FE7578}"/>
    <cellStyle name="Comma [0] 62 3" xfId="8886" xr:uid="{32065E36-A426-400B-8B77-973C931E3CA6}"/>
    <cellStyle name="Comma [0] 62 3 2" xfId="31156" xr:uid="{81EEC293-A585-4C00-A023-1E9CD804719C}"/>
    <cellStyle name="Comma [0] 62 3 3" xfId="20880" xr:uid="{304099D3-C806-4CCD-9FE9-19D63444EB00}"/>
    <cellStyle name="Comma [0] 62 4" xfId="25232" xr:uid="{061FFC3F-2334-49BC-8A68-B0ED485E9A9A}"/>
    <cellStyle name="Comma [0] 62 5" xfId="14932" xr:uid="{F4F0374F-3CC4-4FDD-8DF3-B1436E8C6D0B}"/>
    <cellStyle name="Comma [0] 63" xfId="2312" xr:uid="{50567924-8FD3-448A-BD94-3061D6844970}"/>
    <cellStyle name="Comma [0] 63 2" xfId="5659" xr:uid="{437358F4-03BD-4C85-91FF-B8AA9A83C5FA}"/>
    <cellStyle name="Comma [0] 63 2 2" xfId="28175" xr:uid="{3C624E3A-02AD-4DB4-8D86-534BBD99586F}"/>
    <cellStyle name="Comma [0] 63 2 3" xfId="17881" xr:uid="{F4703F18-0E7E-4980-B214-D17D0A9C9DE8}"/>
    <cellStyle name="Comma [0] 63 3" xfId="8865" xr:uid="{CAF6FCF4-0E4B-4A69-97CA-22F25D22E800}"/>
    <cellStyle name="Comma [0] 63 3 2" xfId="31135" xr:uid="{E3E520F7-F66B-4B3A-BE38-251BD858B84E}"/>
    <cellStyle name="Comma [0] 63 3 3" xfId="20859" xr:uid="{21467E38-9B86-48BB-86D9-0AD246BA7BD8}"/>
    <cellStyle name="Comma [0] 63 4" xfId="25211" xr:uid="{F6C12DBB-9E15-4748-8E43-2EFE964D6525}"/>
    <cellStyle name="Comma [0] 63 5" xfId="14911" xr:uid="{DB10EFE3-6E6E-47B3-812F-7B8A8877102B}"/>
    <cellStyle name="Comma [0] 64" xfId="2286" xr:uid="{86ACBC2F-F39D-42C2-A0CF-71B7D9F745E7}"/>
    <cellStyle name="Comma [0] 64 2" xfId="5633" xr:uid="{DC026C3C-7C5C-41BD-B48E-8DC48B4F3341}"/>
    <cellStyle name="Comma [0] 64 2 2" xfId="28149" xr:uid="{09DE5C3E-FA95-4C27-906E-F6EC061A9E27}"/>
    <cellStyle name="Comma [0] 64 2 3" xfId="17855" xr:uid="{FD40F488-96D4-4C42-8CEB-960AB3454C5B}"/>
    <cellStyle name="Comma [0] 64 3" xfId="8839" xr:uid="{95001B17-4A5E-4F21-BFFB-A98298CE52C4}"/>
    <cellStyle name="Comma [0] 64 3 2" xfId="31109" xr:uid="{7B75266D-1AAD-418B-8CE6-E86166CA1C8C}"/>
    <cellStyle name="Comma [0] 64 3 3" xfId="20833" xr:uid="{C1899D51-D3C8-4818-AC75-C6542809497A}"/>
    <cellStyle name="Comma [0] 64 4" xfId="25185" xr:uid="{94F84DCC-856E-4AD1-B009-9FC567BE72CE}"/>
    <cellStyle name="Comma [0] 64 5" xfId="14885" xr:uid="{D8E4B5AF-9CD4-49C2-8EBE-9B1025894241}"/>
    <cellStyle name="Comma [0] 65" xfId="2254" xr:uid="{60E51F15-C951-425E-9E18-3FB7C4573D0A}"/>
    <cellStyle name="Comma [0] 65 2" xfId="5598" xr:uid="{58408935-9A20-46D0-8520-D841BCD93E96}"/>
    <cellStyle name="Comma [0] 65 2 2" xfId="28114" xr:uid="{014E732A-D99C-4F71-B4AD-8528A8104810}"/>
    <cellStyle name="Comma [0] 65 2 3" xfId="17820" xr:uid="{5B6F5BA3-7A50-4910-911E-D31C960D5B5A}"/>
    <cellStyle name="Comma [0] 65 3" xfId="8804" xr:uid="{3CC64FC4-70CE-4D23-9D81-42A48B891D8E}"/>
    <cellStyle name="Comma [0] 65 3 2" xfId="31074" xr:uid="{D5C6135A-E122-4CDF-BC1D-CA1CD3BFE087}"/>
    <cellStyle name="Comma [0] 65 3 3" xfId="20798" xr:uid="{2D9445CC-91A0-40E0-B68F-C63ECCFAD3CE}"/>
    <cellStyle name="Comma [0] 65 4" xfId="25150" xr:uid="{DB761135-C614-4D9D-BBDF-E8C492D7A6EC}"/>
    <cellStyle name="Comma [0] 65 5" xfId="14850" xr:uid="{43204015-5D54-4120-824F-9EE6FB364BDA}"/>
    <cellStyle name="Comma [0] 66" xfId="2250" xr:uid="{6DACCEA3-9BAA-407C-8CB0-E9D1D0BEF324}"/>
    <cellStyle name="Comma [0] 66 2" xfId="5594" xr:uid="{E6C20937-3309-4D95-841F-04B5EBB3F27C}"/>
    <cellStyle name="Comma [0] 66 2 2" xfId="28110" xr:uid="{8033119F-891A-40E5-AA3A-F19A184C0ED7}"/>
    <cellStyle name="Comma [0] 66 2 3" xfId="17816" xr:uid="{DA8ABAB5-2666-47D8-A918-E3FF725E1A7B}"/>
    <cellStyle name="Comma [0] 66 3" xfId="8800" xr:uid="{56ECBB65-11EB-4FD4-90B9-8C8B219BD5C0}"/>
    <cellStyle name="Comma [0] 66 3 2" xfId="31070" xr:uid="{9489B6EA-B780-4758-97C8-B5043E96FE36}"/>
    <cellStyle name="Comma [0] 66 3 3" xfId="20794" xr:uid="{D6DEF9E8-DDE9-44C2-9CEF-28B8D0A2E8BC}"/>
    <cellStyle name="Comma [0] 66 4" xfId="25146" xr:uid="{D98A7FF7-CEF6-4B4C-A6F7-5A8E08911D78}"/>
    <cellStyle name="Comma [0] 66 5" xfId="14846" xr:uid="{5ECB992B-57D7-4082-9A8E-94B14BC295FD}"/>
    <cellStyle name="Comma [0] 67" xfId="2152" xr:uid="{C4251041-C1D2-4AB0-9A5F-E1E8CA58E0FD}"/>
    <cellStyle name="Comma [0] 67 2" xfId="5528" xr:uid="{7973BFE7-6C6C-4BA0-9F94-7C4F41FE2A55}"/>
    <cellStyle name="Comma [0] 67 2 2" xfId="28067" xr:uid="{1DA2AACC-F3F6-4E86-A391-3A163479116B}"/>
    <cellStyle name="Comma [0] 67 2 3" xfId="17773" xr:uid="{96050584-E584-4543-926B-798FA2EA6355}"/>
    <cellStyle name="Comma [0] 67 3" xfId="8748" xr:uid="{7F8A6A61-7FE5-403C-8954-149FBE9A71DA}"/>
    <cellStyle name="Comma [0] 67 3 2" xfId="31027" xr:uid="{C2F47D53-06AA-4C50-9768-4664ED68F1EA}"/>
    <cellStyle name="Comma [0] 67 3 3" xfId="20751" xr:uid="{ADF1D05A-D7D5-4F17-B2AC-636DA8B68526}"/>
    <cellStyle name="Comma [0] 67 4" xfId="25094" xr:uid="{FC876AB1-711D-434E-813C-3D6BE3D49721}"/>
    <cellStyle name="Comma [0] 67 5" xfId="14794" xr:uid="{ADAED5E5-0B97-476B-BC87-49EFC74CD27E}"/>
    <cellStyle name="Comma [0] 68" xfId="2148" xr:uid="{D1B4CA52-422E-4D1B-B39C-6447D8662729}"/>
    <cellStyle name="Comma [0] 68 2" xfId="5524" xr:uid="{26D0F127-F124-4C5B-B307-F514F82A2F57}"/>
    <cellStyle name="Comma [0] 68 2 2" xfId="28063" xr:uid="{9B565CEC-C92C-46B5-9D03-8A3C26B501D1}"/>
    <cellStyle name="Comma [0] 68 2 3" xfId="17769" xr:uid="{EA6288BF-AB96-4E83-BF82-EFD47D625551}"/>
    <cellStyle name="Comma [0] 68 3" xfId="8744" xr:uid="{88ABEE61-47FC-49D6-87FA-FFFF33683E69}"/>
    <cellStyle name="Comma [0] 68 3 2" xfId="31023" xr:uid="{D672033E-B874-47FD-B15F-7146926770F3}"/>
    <cellStyle name="Comma [0] 68 3 3" xfId="20747" xr:uid="{50B8E21C-0D5B-48EC-BF21-FE1D8718394B}"/>
    <cellStyle name="Comma [0] 68 4" xfId="25090" xr:uid="{C9D97B92-3390-4BD8-81C6-108B6507C774}"/>
    <cellStyle name="Comma [0] 68 5" xfId="14790" xr:uid="{2E766682-05E8-48E3-B10B-27AA9A2939AB}"/>
    <cellStyle name="Comma [0] 69" xfId="2098" xr:uid="{4C6F552C-EA40-428D-8E67-BB2BA093F987}"/>
    <cellStyle name="Comma [0] 69 2" xfId="5509" xr:uid="{746B348E-1467-442E-9E82-94146843D40C}"/>
    <cellStyle name="Comma [0] 69 2 2" xfId="28055" xr:uid="{C7C22430-6993-451D-8258-6E08DE210232}"/>
    <cellStyle name="Comma [0] 69 2 3" xfId="17761" xr:uid="{87707461-DDA2-445A-BF9D-973B6B882CDB}"/>
    <cellStyle name="Comma [0] 69 3" xfId="8736" xr:uid="{50188F5B-2546-4434-A345-2D70DE43A3A4}"/>
    <cellStyle name="Comma [0] 69 3 2" xfId="31015" xr:uid="{AE903378-BB88-4B08-B5A7-4DC01E3C9B25}"/>
    <cellStyle name="Comma [0] 69 3 3" xfId="20739" xr:uid="{634BE58A-EC35-46D1-A4E2-B2D1928BCB20}"/>
    <cellStyle name="Comma [0] 69 4" xfId="25082" xr:uid="{6BB6A6BD-E7FE-486F-AD53-7F27133D412D}"/>
    <cellStyle name="Comma [0] 69 5" xfId="14782" xr:uid="{F669E8D4-86E7-4F26-BA5C-65A07885CB3F}"/>
    <cellStyle name="Comma [0] 7" xfId="490" xr:uid="{8F141E11-429E-47CD-B0D0-FDEEAF40C342}"/>
    <cellStyle name="Comma [0] 7 10" xfId="1343" xr:uid="{4C9BD373-02B2-41A5-837C-9ECC2384E921}"/>
    <cellStyle name="Comma [0] 7 2" xfId="1016" xr:uid="{1B2EBACA-CF01-40F8-A8F6-44BB04B455FA}"/>
    <cellStyle name="Comma [0] 7 2 2" xfId="8307" xr:uid="{51B914C7-70FC-4AB1-9EDA-8C27E4447B76}"/>
    <cellStyle name="Comma [0] 7 2 2 2" xfId="30717" xr:uid="{1BC8A0C6-0659-419C-BB43-87C3D36A8853}"/>
    <cellStyle name="Comma [0] 7 2 2 3" xfId="20430" xr:uid="{D6409BD8-A7EE-44D6-924F-ECCB474B6EBD}"/>
    <cellStyle name="Comma [0] 7 2 3" xfId="11411" xr:uid="{DCE6DE4D-C06C-4155-AB21-3B5E06E5BA8A}"/>
    <cellStyle name="Comma [0] 7 2 3 3" xfId="23410" xr:uid="{87FBA3F8-1B05-40A8-A7FB-9D7EEAF04072}"/>
    <cellStyle name="Comma [0] 7 2 4" xfId="14174" xr:uid="{600D68EF-5DAF-43C3-9E1B-4FFF35819385}"/>
    <cellStyle name="Comma [0] 7 2 4 3" xfId="24810" xr:uid="{5BB8EFFC-959D-4016-AD85-363E6F3C0E0A}"/>
    <cellStyle name="Comma [0] 7 2 5" xfId="27756" xr:uid="{6BE6A2E5-210A-4DC4-AED6-66A4F136BE81}"/>
    <cellStyle name="Comma [0] 7 2 6" xfId="17462" xr:uid="{6F7C0B3D-773A-4B40-BDB1-D14F11DFE16E}"/>
    <cellStyle name="Comma [0] 7 2 8" xfId="5101" xr:uid="{A798A111-A3F5-4761-BBA5-C62E697E8D27}"/>
    <cellStyle name="Comma [0] 7 3" xfId="6804" xr:uid="{A88E2F90-EA78-4E29-8A4D-EDF117FC72D7}"/>
    <cellStyle name="Comma [0] 7 3 2" xfId="14110" xr:uid="{AE8588CD-2DFB-4C78-B942-E5E26E15A26D}"/>
    <cellStyle name="Comma [0] 7 3 2 3" xfId="24745" xr:uid="{E3E03A04-736C-4959-9410-19550B99D280}"/>
    <cellStyle name="Comma [0] 7 3 3" xfId="29304" xr:uid="{C79D82EF-418C-4B02-9663-F0DEDD191D58}"/>
    <cellStyle name="Comma [0] 7 3 4" xfId="19011" xr:uid="{F0F11A55-2C6C-4756-8B44-47D5F1FB57E5}"/>
    <cellStyle name="Comma [0] 7 4" xfId="9995" xr:uid="{CA18F207-3B5D-4FFA-B623-90CB603045BC}"/>
    <cellStyle name="Comma [0] 7 4 2" xfId="32265" xr:uid="{45B8CCDC-4DE1-47FD-9BA3-24ED94687D9E}"/>
    <cellStyle name="Comma [0] 7 4 3" xfId="21989" xr:uid="{50EA0A0B-3476-4231-8F8C-E42A22CCD484}"/>
    <cellStyle name="Comma [0] 7 5" xfId="13072" xr:uid="{8AF28EE0-AE75-4AF5-B24E-C6E0340104CB}"/>
    <cellStyle name="Comma [0] 7 5 3" xfId="23896" xr:uid="{65F029BA-D70B-4318-84CF-1F04935CC4FB}"/>
    <cellStyle name="Comma [0] 7 6" xfId="14398" xr:uid="{F8719171-16CC-4168-8C61-3458788C6307}"/>
    <cellStyle name="Comma [0] 7 6 2" xfId="26340" xr:uid="{A9D91757-2168-437D-A5E4-75929790FE7F}"/>
    <cellStyle name="Comma [0] 7 7" xfId="16041" xr:uid="{B3CA6F59-6D3B-4841-9A19-050788D9D6CC}"/>
    <cellStyle name="Comma [0] 70" xfId="1927" xr:uid="{43D505B7-D967-43C7-877E-1FE45075E974}"/>
    <cellStyle name="Comma [0] 70 2" xfId="5463" xr:uid="{39BEEFC3-4F49-4578-A061-E4B0259E0837}"/>
    <cellStyle name="Comma [0] 70 2 2" xfId="28024" xr:uid="{26430305-B7CA-491D-A7E1-FFF4B2EC290B}"/>
    <cellStyle name="Comma [0] 70 2 3" xfId="17730" xr:uid="{93E423A4-9D2A-4261-8383-1B3AF0118EF1}"/>
    <cellStyle name="Comma [0] 70 3" xfId="8705" xr:uid="{D3CBDB6E-1E04-468F-8785-C63F0DC7EF9F}"/>
    <cellStyle name="Comma [0] 70 3 2" xfId="30984" xr:uid="{29EB01F3-198F-4D22-8E57-7293798608D5}"/>
    <cellStyle name="Comma [0] 70 3 3" xfId="20708" xr:uid="{3F3B11D2-5AC2-4805-BDDD-3CBB987C18C3}"/>
    <cellStyle name="Comma [0] 70 4" xfId="25051" xr:uid="{FD2ED302-C5B3-470C-93EC-A74F596AC69B}"/>
    <cellStyle name="Comma [0] 70 5" xfId="14751" xr:uid="{075238B5-CE2F-4BEF-812A-2B09B808EE58}"/>
    <cellStyle name="Comma [0] 71" xfId="2090" xr:uid="{1A2C1C90-2A92-4258-990A-F60B9F968AE0}"/>
    <cellStyle name="Comma [0] 71 2" xfId="5501" xr:uid="{2529C292-9D96-4B06-88F1-BA0B04AC34E6}"/>
    <cellStyle name="Comma [0] 71 2 2" xfId="28047" xr:uid="{769C50CF-57E2-4E13-AF2E-F0E2A1B3591F}"/>
    <cellStyle name="Comma [0] 71 2 3" xfId="17753" xr:uid="{645DFA79-E3F3-4704-87CD-C1F77887FE15}"/>
    <cellStyle name="Comma [0] 71 3" xfId="8728" xr:uid="{B0AAE4DB-6036-4862-8BA0-5E1BDFA0D073}"/>
    <cellStyle name="Comma [0] 71 3 2" xfId="31007" xr:uid="{81B62009-50A9-4580-A05C-5A1E8BCF96A5}"/>
    <cellStyle name="Comma [0] 71 3 3" xfId="20731" xr:uid="{3EB904FF-F6F6-45EB-9053-9E451D147CE3}"/>
    <cellStyle name="Comma [0] 71 4" xfId="25074" xr:uid="{F36CE7AD-CB08-45B2-95C8-A4EA0F533590}"/>
    <cellStyle name="Comma [0] 71 5" xfId="14774" xr:uid="{6E38F397-9AF6-42A3-A175-37B9785A581C}"/>
    <cellStyle name="Comma [0] 72" xfId="1932" xr:uid="{408A533B-850B-4DAA-8FCC-286A6EC4DAB7}"/>
    <cellStyle name="Comma [0] 72 2" xfId="5468" xr:uid="{338E9E0F-C66E-4309-9D14-CB56C54C16BF}"/>
    <cellStyle name="Comma [0] 72 2 2" xfId="28029" xr:uid="{3B71767C-2E17-4665-B865-882DEA24434D}"/>
    <cellStyle name="Comma [0] 72 2 3" xfId="17735" xr:uid="{80819897-0431-4510-804A-D7F60D90E6D2}"/>
    <cellStyle name="Comma [0] 72 3" xfId="8710" xr:uid="{A346FAFC-098D-4558-82B5-FAD7E5F638BD}"/>
    <cellStyle name="Comma [0] 72 3 2" xfId="30989" xr:uid="{9CDA79B9-1CC1-4E08-906F-7EB0CCC1B1AE}"/>
    <cellStyle name="Comma [0] 72 3 3" xfId="20713" xr:uid="{5D14B828-22E8-4809-995F-F803998EB6EC}"/>
    <cellStyle name="Comma [0] 72 4" xfId="25056" xr:uid="{03842C42-A61A-4E64-84F3-C4CFF8F95549}"/>
    <cellStyle name="Comma [0] 72 5" xfId="14756" xr:uid="{AA026C2A-CCAA-4302-926F-AC0C71C93879}"/>
    <cellStyle name="Comma [0] 73" xfId="1923" xr:uid="{63804033-1592-48C4-956F-6F21630CA869}"/>
    <cellStyle name="Comma [0] 73 2" xfId="5460" xr:uid="{D4D37D5E-F9D5-4B63-B7CD-E3894CF94B0F}"/>
    <cellStyle name="Comma [0] 73 2 2" xfId="28021" xr:uid="{E6A40632-FA09-4EF7-B226-C361C9724FF9}"/>
    <cellStyle name="Comma [0] 73 2 3" xfId="17727" xr:uid="{73F9B574-5CA1-48C2-81CF-8336E1253583}"/>
    <cellStyle name="Comma [0] 73 3" xfId="8702" xr:uid="{2B65CEC9-4795-4381-A36B-07B27EE68AEF}"/>
    <cellStyle name="Comma [0] 73 3 2" xfId="30981" xr:uid="{BE26408A-01E0-4725-91E8-61480D23A6A6}"/>
    <cellStyle name="Comma [0] 73 3 3" xfId="20705" xr:uid="{0402662A-0048-4618-8004-DB5D4E617CEC}"/>
    <cellStyle name="Comma [0] 73 4" xfId="25048" xr:uid="{CFF83763-8C95-4416-9D6A-2D7DFA8C7DDA}"/>
    <cellStyle name="Comma [0] 73 5" xfId="14748" xr:uid="{A4564040-C6CD-4E57-B74E-9BFE4F572AE8}"/>
    <cellStyle name="Comma [0] 74" xfId="1918" xr:uid="{1FD82111-939E-45BD-8D90-0377294252C1}"/>
    <cellStyle name="Comma [0] 74 2" xfId="5455" xr:uid="{F258539C-B070-48D2-B3F1-3A9A68782252}"/>
    <cellStyle name="Comma [0] 74 2 2" xfId="28016" xr:uid="{68B0DF34-2927-4A18-9A69-A6B6D8F20C48}"/>
    <cellStyle name="Comma [0] 74 2 3" xfId="17722" xr:uid="{C340BFBC-97DE-4A9C-A8B4-8885EF9A46ED}"/>
    <cellStyle name="Comma [0] 74 3" xfId="8697" xr:uid="{93008D0A-F515-4810-8BED-7C9A4CCA7C1A}"/>
    <cellStyle name="Comma [0] 74 3 2" xfId="30976" xr:uid="{576AFAC0-6D7E-4476-B83E-0EE4AD900703}"/>
    <cellStyle name="Comma [0] 74 3 3" xfId="20700" xr:uid="{1E8175CB-D8E6-40D4-B226-C13A8535A65F}"/>
    <cellStyle name="Comma [0] 74 4" xfId="25043" xr:uid="{60B4CD46-1B14-49B7-99CD-26A80D38F879}"/>
    <cellStyle name="Comma [0] 74 5" xfId="14743" xr:uid="{FDBA15F1-5E14-45E0-B437-9E5FD77C39EB}"/>
    <cellStyle name="Comma [0] 75" xfId="1863" xr:uid="{D91D9A2A-BC92-4735-A8F3-1C4E04C3E8A9}"/>
    <cellStyle name="Comma [0] 75 2" xfId="5433" xr:uid="{883A9344-40D1-4695-9422-BA84C10D2B03}"/>
    <cellStyle name="Comma [0] 75 2 2" xfId="28001" xr:uid="{D920168C-571A-48E8-9F80-93106B19AA2B}"/>
    <cellStyle name="Comma [0] 75 2 3" xfId="17707" xr:uid="{38B51F63-D39E-48B1-AFF3-E6255917D1DD}"/>
    <cellStyle name="Comma [0] 75 3" xfId="8682" xr:uid="{2D06163A-2DF2-473A-8606-B20A2D8D6772}"/>
    <cellStyle name="Comma [0] 75 3 2" xfId="30961" xr:uid="{F63B026A-F164-48D8-AB04-C9AB892E4081}"/>
    <cellStyle name="Comma [0] 75 3 3" xfId="20685" xr:uid="{20C08331-9818-42B2-8A53-5DEC6C67E615}"/>
    <cellStyle name="Comma [0] 75 4" xfId="25028" xr:uid="{DFA09133-238F-41A0-A1C8-C2BD17E77B50}"/>
    <cellStyle name="Comma [0] 75 5" xfId="14728" xr:uid="{B281C630-F1F4-425D-B8E7-CF5B1212159A}"/>
    <cellStyle name="Comma [0] 76" xfId="1870" xr:uid="{82CAFBF2-8776-4A55-85AE-B3D0A6D4DEF7}"/>
    <cellStyle name="Comma [0] 76 2" xfId="5440" xr:uid="{D01AF775-16A2-4D9D-BC90-888454801401}"/>
    <cellStyle name="Comma [0] 76 2 2" xfId="28008" xr:uid="{D4A5FDC9-25D3-4BBF-8995-690A97DB386D}"/>
    <cellStyle name="Comma [0] 76 2 3" xfId="17714" xr:uid="{A14D9356-90A3-470A-85B0-E4B8A1F03658}"/>
    <cellStyle name="Comma [0] 76 3" xfId="8689" xr:uid="{FB561A39-5B45-4A41-BD1A-949624BC9695}"/>
    <cellStyle name="Comma [0] 76 3 2" xfId="30968" xr:uid="{510A5030-E186-49DA-9C1E-A78F2FFB818F}"/>
    <cellStyle name="Comma [0] 76 3 3" xfId="20692" xr:uid="{E1546F45-7158-48B1-9FEF-F1A8DD8AD646}"/>
    <cellStyle name="Comma [0] 76 4" xfId="25035" xr:uid="{6B686AD0-CB5F-4919-9537-1CC055587C07}"/>
    <cellStyle name="Comma [0] 76 5" xfId="14735" xr:uid="{9D167193-1FB4-4538-B522-0FDB971FC007}"/>
    <cellStyle name="Comma [0] 77" xfId="1810" xr:uid="{8EF8CD28-5B21-46F4-AA99-0714CFC1E69C}"/>
    <cellStyle name="Comma [0] 77 2" xfId="5413" xr:uid="{A7F449DA-9062-4FF4-89C1-EDE25EED9824}"/>
    <cellStyle name="Comma [0] 77 2 2" xfId="27988" xr:uid="{420D9B0E-B884-471F-B29B-6F6FF824EEA1}"/>
    <cellStyle name="Comma [0] 77 2 3" xfId="17694" xr:uid="{5D944A72-EC46-4860-974B-EF442EAB3FF1}"/>
    <cellStyle name="Comma [0] 77 3" xfId="8669" xr:uid="{9FC02139-5701-461A-9A00-4241EF1C83C8}"/>
    <cellStyle name="Comma [0] 77 3 2" xfId="30948" xr:uid="{16855FE4-67B0-4D97-979D-6BFE099677A2}"/>
    <cellStyle name="Comma [0] 77 3 3" xfId="20672" xr:uid="{3E08DACC-F015-4F8A-BA42-E9B72F7D9B43}"/>
    <cellStyle name="Comma [0] 77 4" xfId="25015" xr:uid="{3CA533DF-77D5-4D90-8CA9-E2E4A96FC1C7}"/>
    <cellStyle name="Comma [0] 77 5" xfId="14715" xr:uid="{B96CF07E-C30D-41D1-9D92-BF69CA493B08}"/>
    <cellStyle name="Comma [0] 78" xfId="1817" xr:uid="{A0CFF753-51BF-422E-9BD9-4343FE6CEEFC}"/>
    <cellStyle name="Comma [0] 78 2" xfId="5420" xr:uid="{2182C893-3E61-4CC9-9626-DCCD6FB5CA9C}"/>
    <cellStyle name="Comma [0] 78 2 2" xfId="27995" xr:uid="{A52F5199-5AFA-42CA-A939-34D535B5CB74}"/>
    <cellStyle name="Comma [0] 78 2 3" xfId="17701" xr:uid="{290A2DE4-7B32-486B-9198-A8931AC6D6F1}"/>
    <cellStyle name="Comma [0] 78 3" xfId="8676" xr:uid="{9C8F8224-4EE3-42C7-8EF3-521C43792746}"/>
    <cellStyle name="Comma [0] 78 3 2" xfId="30955" xr:uid="{B8141976-0FEF-4BAB-BEE8-9CC6837CDB26}"/>
    <cellStyle name="Comma [0] 78 3 3" xfId="20679" xr:uid="{71652C6C-95A6-423B-8406-9C6B21E20165}"/>
    <cellStyle name="Comma [0] 78 4" xfId="25022" xr:uid="{1A0E7D28-1B98-4C57-A699-7D2854F30502}"/>
    <cellStyle name="Comma [0] 78 5" xfId="14722" xr:uid="{3D0E84F2-98F9-4158-9BD0-82F2AA8E4799}"/>
    <cellStyle name="Comma [0] 79" xfId="1809" xr:uid="{73EEAB8A-B10B-4D76-BA95-12B87846FC0F}"/>
    <cellStyle name="Comma [0] 79 2" xfId="5412" xr:uid="{9CAC4A8F-EDCA-45C8-8E32-0AD1B86BC811}"/>
    <cellStyle name="Comma [0] 79 2 2" xfId="27987" xr:uid="{936D25F6-538F-420C-843B-5D525091F315}"/>
    <cellStyle name="Comma [0] 79 2 3" xfId="17693" xr:uid="{591F1CCA-9A96-4207-91BC-4F6A132A7E67}"/>
    <cellStyle name="Comma [0] 79 3" xfId="8668" xr:uid="{7B712457-F65F-4393-9932-FF4DD28812FF}"/>
    <cellStyle name="Comma [0] 79 3 2" xfId="30947" xr:uid="{B5B3E910-F970-4D09-ACF6-906EAEA1EEC8}"/>
    <cellStyle name="Comma [0] 79 3 3" xfId="20671" xr:uid="{A834B9D7-B565-4F63-98A9-5CCD8061D305}"/>
    <cellStyle name="Comma [0] 79 4" xfId="25014" xr:uid="{06143674-211F-4C80-869F-D47B660C9685}"/>
    <cellStyle name="Comma [0] 79 5" xfId="14714" xr:uid="{F7F61DBB-2CA9-4F8B-BD7F-54468865C6C2}"/>
    <cellStyle name="Comma [0] 8" xfId="388" xr:uid="{7A5B8F2B-26C2-4309-93CE-7A3ED1BE6036}"/>
    <cellStyle name="Comma [0] 8 2" xfId="873" xr:uid="{EADB5D64-B40F-4238-B573-912A71DA6CCB}"/>
    <cellStyle name="Comma [0] 8 2 2" xfId="14167" xr:uid="{D6A690B1-7956-4B7F-B4C0-1A3638F0837A}"/>
    <cellStyle name="Comma [0] 8 2 2 3" xfId="24803" xr:uid="{80352B3D-3254-4175-A2E2-A2EE97848732}"/>
    <cellStyle name="Comma [0] 8 2 3" xfId="30712" xr:uid="{6241D612-B6B4-4244-B019-3B1AB8EB5DA8}"/>
    <cellStyle name="Comma [0] 8 2 4" xfId="20425" xr:uid="{DAA45599-2838-4D59-AD74-2BB26EA94971}"/>
    <cellStyle name="Comma [0] 8 2 6" xfId="8302" xr:uid="{DAAEB760-D162-4F34-BAEC-E222335D17B7}"/>
    <cellStyle name="Comma [0] 8 3" xfId="11406" xr:uid="{95E08507-758A-4B29-9C32-33952C4D2DDF}"/>
    <cellStyle name="Comma [0] 8 3 3" xfId="23405" xr:uid="{DF60C1FA-65F7-49D7-B7B9-01818A92B4AC}"/>
    <cellStyle name="Comma [0] 8 4" xfId="14056" xr:uid="{734FF38D-3549-4C9A-BBEE-8AF88B5F8259}"/>
    <cellStyle name="Comma [0] 8 4 3" xfId="24695" xr:uid="{F445D0B5-5166-4A01-B7B1-65872DB257E3}"/>
    <cellStyle name="Comma [0] 8 5" xfId="27751" xr:uid="{8EF73994-4E6A-406A-86E1-34193A81247D}"/>
    <cellStyle name="Comma [0] 8 6" xfId="17457" xr:uid="{F7DA677A-587E-4D0D-A8BF-44B353FA360E}"/>
    <cellStyle name="Comma [0] 8 8" xfId="5096" xr:uid="{A57E7B0F-03FF-4F6F-8F9C-45FC19A825A7}"/>
    <cellStyle name="Comma [0] 80" xfId="1804" xr:uid="{9BFB6114-52CF-4FEC-BD7E-333EE9F126DA}"/>
    <cellStyle name="Comma [0] 80 2" xfId="5407" xr:uid="{F3E69F4F-A882-47D6-86BA-909ABE3DFB79}"/>
    <cellStyle name="Comma [0] 80 2 2" xfId="27982" xr:uid="{BCF4F02D-0C9B-4F59-8D68-B56F18B1FC95}"/>
    <cellStyle name="Comma [0] 80 2 3" xfId="17688" xr:uid="{993878F3-02B6-473B-A90D-AB1AB0DCEF2B}"/>
    <cellStyle name="Comma [0] 80 3" xfId="8663" xr:uid="{AEA539FD-0945-489D-9EF1-E7B6B6A68665}"/>
    <cellStyle name="Comma [0] 80 3 2" xfId="30942" xr:uid="{E566CB23-B12B-4968-9824-EDA18E406FC7}"/>
    <cellStyle name="Comma [0] 80 3 3" xfId="20666" xr:uid="{59F42A6F-47AD-4AE3-822B-D039BA49BA68}"/>
    <cellStyle name="Comma [0] 80 4" xfId="25009" xr:uid="{C9AA4E60-6CAC-4D45-B24C-61F452461C39}"/>
    <cellStyle name="Comma [0] 80 5" xfId="14709" xr:uid="{F3483967-B087-45CB-85E0-38C958AD5EA2}"/>
    <cellStyle name="Comma [0] 81" xfId="1799" xr:uid="{6D3E6A6E-CDEF-4D41-8CCF-0AB782D3CD4C}"/>
    <cellStyle name="Comma [0] 81 2" xfId="5402" xr:uid="{87B90BE7-0589-44DC-B5BD-3137E9AD5F25}"/>
    <cellStyle name="Comma [0] 81 2 2" xfId="27977" xr:uid="{4EED70D1-8C1E-4186-9452-D8E468D36312}"/>
    <cellStyle name="Comma [0] 81 2 3" xfId="17683" xr:uid="{A9F62039-A9FB-43B8-A085-8F8C6DDBF3A6}"/>
    <cellStyle name="Comma [0] 81 3" xfId="8658" xr:uid="{DA6F0BCF-E307-4921-9248-18E0131EC583}"/>
    <cellStyle name="Comma [0] 81 3 2" xfId="30937" xr:uid="{07B5A0C4-6E13-4563-A2D3-759B38B0CF55}"/>
    <cellStyle name="Comma [0] 81 3 3" xfId="20661" xr:uid="{8156DE9C-5AAF-479E-9E38-FF134717D2E6}"/>
    <cellStyle name="Comma [0] 81 4" xfId="25004" xr:uid="{F687E63A-C01E-49CD-A8C8-BC401F89CC9C}"/>
    <cellStyle name="Comma [0] 81 5" xfId="14704" xr:uid="{2F3AA2FD-D083-4929-8654-CBC93CCBBBF0}"/>
    <cellStyle name="Comma [0] 82" xfId="1792" xr:uid="{E2A64E76-8897-41B4-BD7E-2847D0018979}"/>
    <cellStyle name="Comma [0] 82 2" xfId="5395" xr:uid="{EAC914FC-8C55-4D3C-9699-976A6380E5A9}"/>
    <cellStyle name="Comma [0] 82 2 2" xfId="27970" xr:uid="{9AF5ADDB-32F4-4369-86D8-E1B312D03DA0}"/>
    <cellStyle name="Comma [0] 82 2 3" xfId="17676" xr:uid="{BE7CA750-FA24-4CD7-B454-66A2B17E393B}"/>
    <cellStyle name="Comma [0] 82 3" xfId="8651" xr:uid="{8C3BBB8D-2004-4D86-8BD2-833729FE26EC}"/>
    <cellStyle name="Comma [0] 82 3 2" xfId="30930" xr:uid="{472BBC97-DB10-4F60-BB78-91DECFEB251E}"/>
    <cellStyle name="Comma [0] 82 3 3" xfId="20654" xr:uid="{62271568-C3FF-49B8-8DF8-963C13CDE408}"/>
    <cellStyle name="Comma [0] 82 4" xfId="24997" xr:uid="{C3AB9825-C78B-4065-B902-D26399A0869A}"/>
    <cellStyle name="Comma [0] 82 5" xfId="14697" xr:uid="{76D0FF0B-9F7B-44DF-BC99-F5FC61A7CE4A}"/>
    <cellStyle name="Comma [0] 83" xfId="1692" xr:uid="{72BF42EC-7718-4DB9-B157-7353A5E601FF}"/>
    <cellStyle name="Comma [0] 83 2" xfId="5342" xr:uid="{6CFCD283-83DF-44CD-8923-9D16DB1BFC5C}"/>
    <cellStyle name="Comma [0] 83 2 2" xfId="27939" xr:uid="{D3E93CAB-D000-4AD7-B2C7-21B83F2CD8A6}"/>
    <cellStyle name="Comma [0] 83 2 3" xfId="17645" xr:uid="{46FE975C-3F77-4B2F-852D-2D7AD8525531}"/>
    <cellStyle name="Comma [0] 83 3" xfId="8619" xr:uid="{3FFBEA21-4E87-4B5C-B38D-11D74CCCFDFC}"/>
    <cellStyle name="Comma [0] 83 3 2" xfId="30899" xr:uid="{57F66D29-24F2-4C34-BEC5-B90A9B466B41}"/>
    <cellStyle name="Comma [0] 83 3 3" xfId="20623" xr:uid="{5842987E-464B-4DB3-89C6-A7079F1FEB3A}"/>
    <cellStyle name="Comma [0] 83 4" xfId="24965" xr:uid="{F0A8262D-A6E1-48E3-9F8C-3AA65937FAF0}"/>
    <cellStyle name="Comma [0] 83 5" xfId="14665" xr:uid="{AC6AC939-1CFC-4247-B02B-CB1DAD4005CD}"/>
    <cellStyle name="Comma [0] 84" xfId="1699" xr:uid="{B8973C99-4394-45A1-BA96-53B5FED46070}"/>
    <cellStyle name="Comma [0] 84 2" xfId="5349" xr:uid="{298142D3-30BD-45AF-A120-425D2BBB2D86}"/>
    <cellStyle name="Comma [0] 84 2 2" xfId="27946" xr:uid="{4A1886BC-5D8E-4FF9-94CD-1F607D4493F4}"/>
    <cellStyle name="Comma [0] 84 2 3" xfId="17652" xr:uid="{71EE958A-7E82-4EF0-B814-C5287EC90D2D}"/>
    <cellStyle name="Comma [0] 84 3" xfId="8626" xr:uid="{9E914574-4A02-46B0-A4C9-E2987CD5D474}"/>
    <cellStyle name="Comma [0] 84 3 2" xfId="30906" xr:uid="{8950C024-EF5E-4E89-BA1E-0F9C628E3964}"/>
    <cellStyle name="Comma [0] 84 3 3" xfId="20630" xr:uid="{D66BD4B7-4FE9-4363-9412-A158CDC127E7}"/>
    <cellStyle name="Comma [0] 84 4" xfId="24972" xr:uid="{74F3534E-7029-4FC4-AA79-CA76CAD8B24F}"/>
    <cellStyle name="Comma [0] 84 5" xfId="14672" xr:uid="{31E752C3-B533-4710-ABD7-46D2C90CE17B}"/>
    <cellStyle name="Comma [0] 85" xfId="1691" xr:uid="{C4C3EF03-CF7C-4D52-B068-34E1CB6F2A59}"/>
    <cellStyle name="Comma [0] 85 2" xfId="5341" xr:uid="{98999A0D-65EF-4BF9-B932-79DA579CA10D}"/>
    <cellStyle name="Comma [0] 85 2 2" xfId="27938" xr:uid="{8967AF7D-1E06-438F-B110-FA75C7649BDF}"/>
    <cellStyle name="Comma [0] 85 2 3" xfId="17644" xr:uid="{BF7CD714-3429-41D6-85A2-800BF1F62F41}"/>
    <cellStyle name="Comma [0] 85 3" xfId="8618" xr:uid="{43EBBEED-303C-4BC8-8740-ABF89F1CAE2A}"/>
    <cellStyle name="Comma [0] 85 3 2" xfId="30898" xr:uid="{054B3315-DB38-4CE8-8849-41A000DEE80A}"/>
    <cellStyle name="Comma [0] 85 3 3" xfId="20622" xr:uid="{36BC6A74-C784-48C7-8E6F-9F85FE3E8D54}"/>
    <cellStyle name="Comma [0] 85 4" xfId="24964" xr:uid="{CC8B7B29-0012-4B5A-87C8-0B4BC17A48B9}"/>
    <cellStyle name="Comma [0] 85 5" xfId="14664" xr:uid="{91FAB74C-6FD7-40B1-8265-8BBB4E8A42CA}"/>
    <cellStyle name="Comma [0] 86" xfId="1687" xr:uid="{F127794E-A802-4CFE-901C-DA80128215FC}"/>
    <cellStyle name="Comma [0] 86 2" xfId="5337" xr:uid="{0B2ECE5C-5FF6-4B40-B025-22F31F153918}"/>
    <cellStyle name="Comma [0] 86 2 2" xfId="27934" xr:uid="{3859F8FE-5F0A-4DD3-8EF8-B1FEFC77E67D}"/>
    <cellStyle name="Comma [0] 86 2 3" xfId="17640" xr:uid="{0A181C78-D2DD-41CF-8E81-8DD451090E5C}"/>
    <cellStyle name="Comma [0] 86 3" xfId="8614" xr:uid="{EBE40F04-7821-475B-83E4-E09F038B3822}"/>
    <cellStyle name="Comma [0] 86 3 2" xfId="30894" xr:uid="{C261A75A-E958-434D-969A-6648511D115A}"/>
    <cellStyle name="Comma [0] 86 3 3" xfId="20618" xr:uid="{1CC92911-FACF-4164-8086-DDAE9D1E17BE}"/>
    <cellStyle name="Comma [0] 86 4" xfId="24960" xr:uid="{1AB4B2F3-8B3B-4E75-B55F-F17F06342222}"/>
    <cellStyle name="Comma [0] 86 5" xfId="14660" xr:uid="{AFB78B02-4309-4485-8AC7-0D71801AFC73}"/>
    <cellStyle name="Comma [0] 87" xfId="1683" xr:uid="{FACF8B7C-EA79-4C2D-9C15-757693FF1881}"/>
    <cellStyle name="Comma [0] 87 2" xfId="5333" xr:uid="{67E8FFCD-E049-4732-9187-E764C553BAE4}"/>
    <cellStyle name="Comma [0] 87 2 2" xfId="27930" xr:uid="{331A177D-DFF0-43DD-BBDD-59C18474DA10}"/>
    <cellStyle name="Comma [0] 87 2 3" xfId="17636" xr:uid="{F0B10EBF-D185-4A26-B4DC-EDA6636C7A1B}"/>
    <cellStyle name="Comma [0] 87 3" xfId="8610" xr:uid="{49051DBD-4568-4B25-821D-C44DFC8FB234}"/>
    <cellStyle name="Comma [0] 87 3 2" xfId="30890" xr:uid="{EB6BA032-44E8-4E9C-AF24-B5973186AB45}"/>
    <cellStyle name="Comma [0] 87 3 3" xfId="20614" xr:uid="{69106847-F4FC-4857-A477-77EF73B71A99}"/>
    <cellStyle name="Comma [0] 87 4" xfId="24956" xr:uid="{D205BAB1-D974-43B7-8CF9-00DDC55603FF}"/>
    <cellStyle name="Comma [0] 87 5" xfId="14656" xr:uid="{99D16F4C-EE72-4C81-8E6C-A99315E8D577}"/>
    <cellStyle name="Comma [0] 88" xfId="1669" xr:uid="{03ECD5A7-DCB6-4B07-B5FC-BF5BBDA8109E}"/>
    <cellStyle name="Comma [0] 88 2" xfId="5319" xr:uid="{2A77A145-7073-47F2-B295-6849B9FCFFC7}"/>
    <cellStyle name="Comma [0] 88 2 2" xfId="27916" xr:uid="{3DB222EE-819B-4A93-9016-61D15BD5203A}"/>
    <cellStyle name="Comma [0] 88 2 3" xfId="17622" xr:uid="{78C7CDB2-E942-45B6-81FB-D8183529DB8A}"/>
    <cellStyle name="Comma [0] 88 3" xfId="8596" xr:uid="{19A6167B-B83C-4674-A3CE-5E33869D2CF5}"/>
    <cellStyle name="Comma [0] 88 3 2" xfId="30876" xr:uid="{DA4096EF-BF32-49B6-A21E-E1562D214FA9}"/>
    <cellStyle name="Comma [0] 88 3 3" xfId="20600" xr:uid="{607B17DA-AEFC-4C0E-A7B2-D90B8F4AAA93}"/>
    <cellStyle name="Comma [0] 88 4" xfId="24942" xr:uid="{1DBB9FA3-1BE2-4F3A-B912-3920CE25DC90}"/>
    <cellStyle name="Comma [0] 88 5" xfId="14642" xr:uid="{91F81A5E-B969-49E5-A086-C665A0F573D4}"/>
    <cellStyle name="Comma [0] 89" xfId="1665" xr:uid="{EABB5B2A-69F8-4B8B-8D84-33A803217E35}"/>
    <cellStyle name="Comma [0] 89 2" xfId="5315" xr:uid="{57CF92F2-80F9-463E-A7D4-DE916CCF9C58}"/>
    <cellStyle name="Comma [0] 89 2 2" xfId="27912" xr:uid="{1239EA05-318C-4F30-8F76-EB35DA0E3AC8}"/>
    <cellStyle name="Comma [0] 89 2 3" xfId="17618" xr:uid="{DF39CF19-A0FD-4B25-B2EA-F9C8D413EE9C}"/>
    <cellStyle name="Comma [0] 89 3" xfId="8592" xr:uid="{643E5CE3-0EB4-45E9-88C9-A0DC9DAB6BCB}"/>
    <cellStyle name="Comma [0] 89 3 2" xfId="30872" xr:uid="{71DDCC05-BD4A-41A0-A123-487578A4118B}"/>
    <cellStyle name="Comma [0] 89 3 3" xfId="20596" xr:uid="{B947163B-92B8-4045-B672-6AF101512D3E}"/>
    <cellStyle name="Comma [0] 89 4" xfId="24938" xr:uid="{39FB928F-55D7-4A26-9742-7CB22FD98F23}"/>
    <cellStyle name="Comma [0] 89 5" xfId="14638" xr:uid="{D2E02C89-3558-4E93-B03C-8ACC13DEB9A1}"/>
    <cellStyle name="Comma [0] 9" xfId="720" xr:uid="{A25C2909-5CC6-4E82-A0DB-346F551C5898}"/>
    <cellStyle name="Comma [0] 9 2" xfId="8161" xr:uid="{3BBD4550-BAB3-4EFD-B85E-56B82E08364A}"/>
    <cellStyle name="Comma [0] 9 2 2" xfId="14162" xr:uid="{9D17E554-2C18-4697-BAE1-E5FBFF240148}"/>
    <cellStyle name="Comma [0] 9 2 2 3" xfId="24798" xr:uid="{E08EC39B-1A87-4A17-A43D-A9E7CC6F79C1}"/>
    <cellStyle name="Comma [0] 9 2 3" xfId="30578" xr:uid="{7DD0AF0E-748B-420E-B479-48DA77AC6E67}"/>
    <cellStyle name="Comma [0] 9 2 4" xfId="20288" xr:uid="{EE7C45A6-90E3-4345-8176-0C85505B08D8}"/>
    <cellStyle name="Comma [0] 9 3" xfId="11270" xr:uid="{16090CC8-4CE4-4F92-9329-7122D48737B0}"/>
    <cellStyle name="Comma [0] 9 3 3" xfId="23268" xr:uid="{CAC5FED2-4E4C-4851-888E-B4B74B488BB1}"/>
    <cellStyle name="Comma [0] 9 4" xfId="13966" xr:uid="{8A30EEA4-FB8B-475A-9284-8C8C8391924D}"/>
    <cellStyle name="Comma [0] 9 4 3" xfId="24603" xr:uid="{6366A96E-3B9C-41AD-8A7F-497B78207FED}"/>
    <cellStyle name="Comma [0] 9 5" xfId="27616" xr:uid="{6166C13B-2604-4057-B8A7-A4F28776CE7D}"/>
    <cellStyle name="Comma [0] 9 6" xfId="17320" xr:uid="{787BAEC3-0EDF-4D41-BA06-74C332EC7A72}"/>
    <cellStyle name="Comma [0] 9 8" xfId="4971" xr:uid="{3BC50D4F-CBE3-4CD7-96D6-4498E124785C}"/>
    <cellStyle name="Comma [0] 90" xfId="1609" xr:uid="{614E3691-A024-41DA-8D90-B2AAA13E8729}"/>
    <cellStyle name="Comma [0] 90 2" xfId="5263" xr:uid="{1E5F2BF9-F851-4BDC-A40A-6D6FBF1CB1F7}"/>
    <cellStyle name="Comma [0] 90 2 2" xfId="27885" xr:uid="{25DE64AD-828D-4B69-B16A-7F144D9F27A1}"/>
    <cellStyle name="Comma [0] 90 2 3" xfId="17591" xr:uid="{E4071058-D883-4155-9608-C13587608BA8}"/>
    <cellStyle name="Comma [0] 90 3" xfId="8554" xr:uid="{15110A55-9797-466E-9C53-5C980ED59546}"/>
    <cellStyle name="Comma [0] 90 3 2" xfId="30845" xr:uid="{D33CA7F3-4E94-43BA-9DA2-5DE01E2E72B7}"/>
    <cellStyle name="Comma [0] 90 3 3" xfId="20569" xr:uid="{3C127950-B45C-42AD-912B-C635F366075D}"/>
    <cellStyle name="Comma [0] 90 4" xfId="24900" xr:uid="{5E7C50B3-41F7-482B-89BF-77FC1D5F5EE8}"/>
    <cellStyle name="Comma [0] 90 5" xfId="14600" xr:uid="{383F83F6-2667-4EFF-A498-A171BA9778F9}"/>
    <cellStyle name="Comma [0] 91" xfId="1605" xr:uid="{6E6FCB5A-C025-4CFC-ABE7-07C69891092A}"/>
    <cellStyle name="Comma [0] 91 2" xfId="5259" xr:uid="{8C404182-862C-49AA-9C52-E7C6736437D0}"/>
    <cellStyle name="Comma [0] 91 2 2" xfId="27881" xr:uid="{656BD0A1-821E-44BA-B890-F7EFAD67BDE8}"/>
    <cellStyle name="Comma [0] 91 2 3" xfId="17587" xr:uid="{1D03EB23-A4BA-416D-9341-B1CB5C5110D0}"/>
    <cellStyle name="Comma [0] 91 3" xfId="8550" xr:uid="{9A288A52-0525-4A95-9BCB-EB02AB648BE9}"/>
    <cellStyle name="Comma [0] 91 3 2" xfId="30841" xr:uid="{6EB88FD3-8F32-4A74-B6EF-B0B7887AB3E4}"/>
    <cellStyle name="Comma [0] 91 3 3" xfId="20565" xr:uid="{D6854C78-3AD9-4DE2-8684-ACE5221661FB}"/>
    <cellStyle name="Comma [0] 91 4" xfId="24896" xr:uid="{E59184A1-7596-4D4B-AA8C-C4D653BAB1DC}"/>
    <cellStyle name="Comma [0] 91 5" xfId="14596" xr:uid="{50360848-2A7E-44F8-87D3-DB265A722ED4}"/>
    <cellStyle name="Comma [0] 92" xfId="1601" xr:uid="{EFE9392B-9752-495F-8ADB-BD05156AC199}"/>
    <cellStyle name="Comma [0] 92 2" xfId="5255" xr:uid="{9D4B747E-DAA5-40AA-BB9F-0747FEFD951A}"/>
    <cellStyle name="Comma [0] 92 2 2" xfId="27877" xr:uid="{696331F4-7AAA-4D05-BEC3-683121D88507}"/>
    <cellStyle name="Comma [0] 92 2 3" xfId="17583" xr:uid="{7953FE2F-9852-4AB9-9377-FB9784BCB8E2}"/>
    <cellStyle name="Comma [0] 92 3" xfId="8546" xr:uid="{53154607-29BC-4416-87B7-CBEB7E83B70E}"/>
    <cellStyle name="Comma [0] 92 3 2" xfId="30837" xr:uid="{56B26725-C70F-42D9-B776-2E18CFBFD078}"/>
    <cellStyle name="Comma [0] 92 3 3" xfId="20561" xr:uid="{863411D5-69AE-481D-894F-071E4A73A7F4}"/>
    <cellStyle name="Comma [0] 92 4" xfId="24892" xr:uid="{5B356CAA-621B-4D51-AF2C-864F4E6B58B7}"/>
    <cellStyle name="Comma [0] 92 5" xfId="14592" xr:uid="{814DD25B-7785-4886-AD8E-3EA2F64C767F}"/>
    <cellStyle name="Comma [0] 93" xfId="1597" xr:uid="{95C6EE6F-090B-4093-B204-0E137E4AFAD9}"/>
    <cellStyle name="Comma [0] 93 2" xfId="5251" xr:uid="{8E80E8A4-3BFE-4B79-924F-5191635043CD}"/>
    <cellStyle name="Comma [0] 93 2 2" xfId="27873" xr:uid="{64EBC812-999D-4110-B685-492E011737AF}"/>
    <cellStyle name="Comma [0] 93 2 3" xfId="17579" xr:uid="{D024A56B-0865-4BE0-98F8-B35682AC766C}"/>
    <cellStyle name="Comma [0] 93 3" xfId="8542" xr:uid="{D9F3B9EB-326B-43BE-972A-1A98EA8D3B15}"/>
    <cellStyle name="Comma [0] 93 3 2" xfId="30833" xr:uid="{3D608BA5-7F9F-4D10-985F-122587969092}"/>
    <cellStyle name="Comma [0] 93 3 3" xfId="20557" xr:uid="{82AC54D1-8CAE-4AA0-9837-F101521DFD02}"/>
    <cellStyle name="Comma [0] 93 4" xfId="24888" xr:uid="{82BD5855-93F5-47E3-B67E-D1D42EFAB59C}"/>
    <cellStyle name="Comma [0] 93 5" xfId="14588" xr:uid="{124E7277-91A6-4E08-8523-6AB9BC5CDC7E}"/>
    <cellStyle name="Comma [0] 94" xfId="1593" xr:uid="{EB12EFE4-A092-44C1-B4FA-E2A822E979F5}"/>
    <cellStyle name="Comma [0] 94 2" xfId="5247" xr:uid="{0A31B183-4ADE-41AD-ACF9-C292DA52DD1F}"/>
    <cellStyle name="Comma [0] 94 2 2" xfId="27869" xr:uid="{B4E7DF26-3B08-4C20-AF20-445692CF7880}"/>
    <cellStyle name="Comma [0] 94 2 3" xfId="17575" xr:uid="{5AA75749-2CA1-4024-AA91-9DD69BEDE376}"/>
    <cellStyle name="Comma [0] 94 3" xfId="8538" xr:uid="{A44E1A88-7063-45DC-A29F-C5B4C68BED9C}"/>
    <cellStyle name="Comma [0] 94 3 2" xfId="30829" xr:uid="{FC912A0A-AD42-46D2-80CA-E2764282A3CC}"/>
    <cellStyle name="Comma [0] 94 3 3" xfId="20553" xr:uid="{A2AB2394-83DD-43B8-967C-AD26F52E3498}"/>
    <cellStyle name="Comma [0] 94 4" xfId="24884" xr:uid="{E1E139E5-D8AA-48EE-9767-B347180EDE2C}"/>
    <cellStyle name="Comma [0] 94 5" xfId="14584" xr:uid="{1932316B-FAA0-4E95-8242-4EDB544F14DA}"/>
    <cellStyle name="Comma [0] 95" xfId="1588" xr:uid="{8BF72267-0A77-40F2-AA30-0FFAC4DCCCCD}"/>
    <cellStyle name="Comma [0] 95 2" xfId="5242" xr:uid="{D84A9A2C-A707-47A7-A9B6-D3B1B7D138CC}"/>
    <cellStyle name="Comma [0] 95 2 2" xfId="27864" xr:uid="{CA656F36-51BA-4F11-B256-39E7CC615655}"/>
    <cellStyle name="Comma [0] 95 2 3" xfId="17570" xr:uid="{C76629E8-5E54-4E75-AE66-99673A9A0D09}"/>
    <cellStyle name="Comma [0] 95 3" xfId="8533" xr:uid="{FDAF63FE-9CEC-42C6-B35F-87400B25B702}"/>
    <cellStyle name="Comma [0] 95 3 2" xfId="30824" xr:uid="{245A82AB-72A6-4FD1-9B16-029B4FCD87B5}"/>
    <cellStyle name="Comma [0] 95 3 3" xfId="20548" xr:uid="{2ADC2D43-E0BA-4B92-8613-A9A4771DA77F}"/>
    <cellStyle name="Comma [0] 95 4" xfId="24879" xr:uid="{2A520FF5-C139-4F33-8D73-DFFC6E3F3DDE}"/>
    <cellStyle name="Comma [0] 95 5" xfId="14579" xr:uid="{2B5431F1-1BCB-430E-86C9-68FB4573EB07}"/>
    <cellStyle name="Comma [0] 96" xfId="1583" xr:uid="{BAEA8ED6-919B-4B39-84C9-02F2949CB1A5}"/>
    <cellStyle name="Comma [0] 96 2" xfId="5237" xr:uid="{7EAB3144-ED41-4C00-A173-D73D07B01AFA}"/>
    <cellStyle name="Comma [0] 96 2 2" xfId="27859" xr:uid="{E7CE9E6C-B7B0-4EBB-A8B8-1F8A5405707C}"/>
    <cellStyle name="Comma [0] 96 2 3" xfId="17565" xr:uid="{C6A1DCFD-D892-44F8-A6A2-48C32FE8E135}"/>
    <cellStyle name="Comma [0] 96 3" xfId="8528" xr:uid="{BA00AB4B-2CC7-4BC2-B358-ABE3DAC57EB5}"/>
    <cellStyle name="Comma [0] 96 3 2" xfId="30819" xr:uid="{39648171-4B9C-405B-80C0-4619BB90990C}"/>
    <cellStyle name="Comma [0] 96 3 3" xfId="20543" xr:uid="{ECABF4C8-9158-464C-A24D-4ABB0F499561}"/>
    <cellStyle name="Comma [0] 96 4" xfId="24874" xr:uid="{D8D6D0C0-990B-46E5-A627-A15342BD4EB4}"/>
    <cellStyle name="Comma [0] 96 5" xfId="14574" xr:uid="{DF984B59-C579-41D2-950F-F9DE2A5A7D17}"/>
    <cellStyle name="Comma [0] 97" xfId="1578" xr:uid="{B84B7803-C174-45BF-91AA-2D7FBD0FBC98}"/>
    <cellStyle name="Comma [0] 97 2" xfId="5232" xr:uid="{85372DAD-5706-46FE-8E24-3ADD1C8A32F2}"/>
    <cellStyle name="Comma [0] 97 2 2" xfId="27854" xr:uid="{91217288-89BA-4D83-A13B-0B0BAC861D92}"/>
    <cellStyle name="Comma [0] 97 2 3" xfId="17560" xr:uid="{E8A4FE44-92E5-4E27-9550-C47EE8357D20}"/>
    <cellStyle name="Comma [0] 97 3" xfId="8523" xr:uid="{1FC87147-F7A1-4BCB-A189-2D0C62B2806A}"/>
    <cellStyle name="Comma [0] 97 3 2" xfId="30814" xr:uid="{46FDF2A7-3534-4014-A43E-9C8A4BF6C41D}"/>
    <cellStyle name="Comma [0] 97 3 3" xfId="20538" xr:uid="{412E7960-535C-43F7-AFDD-FDDFC80D350E}"/>
    <cellStyle name="Comma [0] 97 4" xfId="24869" xr:uid="{7C230B0C-FCD4-4D60-8367-FB13C5F7C8EB}"/>
    <cellStyle name="Comma [0] 97 5" xfId="14569" xr:uid="{98D98F83-E85F-49D7-808B-CD25EB658C78}"/>
    <cellStyle name="Comma [0] 98" xfId="1573" xr:uid="{72A68F08-8474-44B5-9F67-2AE3BA1C5B3D}"/>
    <cellStyle name="Comma [0] 98 2" xfId="5227" xr:uid="{18988D05-5AA6-4C44-A136-B7656FC59143}"/>
    <cellStyle name="Comma [0] 98 2 2" xfId="27849" xr:uid="{D57C96ED-3E44-4333-8A13-1B1E6403534F}"/>
    <cellStyle name="Comma [0] 98 2 3" xfId="17555" xr:uid="{30073327-3E3E-4AF1-A688-F236D8C380C5}"/>
    <cellStyle name="Comma [0] 98 3" xfId="8518" xr:uid="{DF83F8DE-09AC-4595-B632-90BF8F0C7F9C}"/>
    <cellStyle name="Comma [0] 98 3 2" xfId="30809" xr:uid="{A2B458C1-3DF9-4F89-8ED4-8E98FCE5A45A}"/>
    <cellStyle name="Comma [0] 98 3 3" xfId="20533" xr:uid="{37EE8E54-3EA2-4041-B58C-0EB4B76486A2}"/>
    <cellStyle name="Comma [0] 98 4" xfId="24864" xr:uid="{DD64953B-0E81-47A1-9127-CCF6F39305AD}"/>
    <cellStyle name="Comma [0] 98 5" xfId="14564" xr:uid="{F7C7C38A-29C4-464B-BB69-95D3596A48FD}"/>
    <cellStyle name="Comma [0] 99" xfId="1502" xr:uid="{E5E6B29D-36DF-4C0D-AAA2-3ACF11F19922}"/>
    <cellStyle name="Comma [0] 99 2" xfId="5183" xr:uid="{E0D8501C-A681-4F20-9B17-1971F7F27CBA}"/>
    <cellStyle name="Comma [0] 99 3" xfId="8485" xr:uid="{EB12E259-F243-45AB-B7A9-42E86E6EA7EC}"/>
    <cellStyle name="Comma 10" xfId="159" xr:uid="{C6937B4C-1C8E-4892-97B4-2C8432083DAB}"/>
    <cellStyle name="Comma 10 10" xfId="4130" xr:uid="{ED32C9AB-EB5A-4FB9-8CBA-BBCFDFA6199A}"/>
    <cellStyle name="Comma 10 10 2" xfId="7305" xr:uid="{F8F12C7C-9F9A-40C6-AFA2-4FFCF636870D}"/>
    <cellStyle name="Comma 10 10 2 2" xfId="29776" xr:uid="{A13A35A4-B9F0-4BAF-9AE9-DB7521173A9E}"/>
    <cellStyle name="Comma 10 10 2 3" xfId="19486" xr:uid="{67BDDB5D-BB3A-440D-8E5E-4320BBBB7CAB}"/>
    <cellStyle name="Comma 10 10 3" xfId="10470" xr:uid="{A1F022EC-AAE0-42FE-9D30-7622513CDAB2}"/>
    <cellStyle name="Comma 10 10 3 3" xfId="22465" xr:uid="{7FE73BEF-CA90-4045-A55B-F9D60F992F9B}"/>
    <cellStyle name="Comma 10 10 4" xfId="26816" xr:uid="{86121980-DF18-4038-8F98-273771BB60CE}"/>
    <cellStyle name="Comma 10 10 5" xfId="16517" xr:uid="{29E9D65B-75C8-439E-8467-361EB15FD3AB}"/>
    <cellStyle name="Comma 10 11" xfId="3278" xr:uid="{8122AADF-F1D8-44FD-AD72-EF5A841FDA9F}"/>
    <cellStyle name="Comma 10 11 2" xfId="6633" xr:uid="{CDF6B16E-3D3E-40C6-A958-AE23096A1300}"/>
    <cellStyle name="Comma 10 11 2 2" xfId="29133" xr:uid="{58918B24-F1DA-449B-B879-A3F02DA0BD9F}"/>
    <cellStyle name="Comma 10 11 2 3" xfId="18840" xr:uid="{FED6A5D8-F9CC-49E0-87ED-F46A7BE61BA5}"/>
    <cellStyle name="Comma 10 11 3" xfId="9824" xr:uid="{5F8254DE-C65F-4349-B783-E7DD614F7730}"/>
    <cellStyle name="Comma 10 11 3 2" xfId="32094" xr:uid="{95B73AC0-B3FF-488C-A142-9A587538B3CB}"/>
    <cellStyle name="Comma 10 11 3 3" xfId="21818" xr:uid="{AC73A294-C658-4DAC-82F6-03C8EC4D2C6E}"/>
    <cellStyle name="Comma 10 11 4" xfId="26170" xr:uid="{DC26D884-D905-4B61-8691-D0F3DC1C9823}"/>
    <cellStyle name="Comma 10 11 5" xfId="15870" xr:uid="{357A3C6A-0F18-44AA-9915-4748462CD7F9}"/>
    <cellStyle name="Comma 10 12" xfId="3092" xr:uid="{C17746F3-9675-4BFC-BE52-0CBECA0DE6F9}"/>
    <cellStyle name="Comma 10 12 2" xfId="6381" xr:uid="{A4223919-A82F-4C5F-B45E-EE6A2B5D2E25}"/>
    <cellStyle name="Comma 10 12 2 2" xfId="28882" xr:uid="{81705AEB-4A56-4418-BDFF-44737BE9BEF2}"/>
    <cellStyle name="Comma 10 12 2 3" xfId="18588" xr:uid="{F27C151C-8C9B-4018-ADE5-CA47D1704F3D}"/>
    <cellStyle name="Comma 10 12 3" xfId="9572" xr:uid="{FE4A4514-A19B-4E6A-9022-50AC4D86C5FA}"/>
    <cellStyle name="Comma 10 12 3 2" xfId="31842" xr:uid="{9E146C21-0B9C-4B1F-9608-109A9EAD03FF}"/>
    <cellStyle name="Comma 10 12 3 3" xfId="21566" xr:uid="{CEBEEA4C-5833-4896-939A-65298BE2FA01}"/>
    <cellStyle name="Comma 10 12 4" xfId="25918" xr:uid="{E66B90EA-F6DD-4085-9047-68D1D4A61232}"/>
    <cellStyle name="Comma 10 12 5" xfId="15618" xr:uid="{DB43EDBF-9CBA-46B3-B924-C442581B38E6}"/>
    <cellStyle name="Comma 10 13" xfId="2979" xr:uid="{07E75130-F8F1-4618-99D5-B148F5886539}"/>
    <cellStyle name="Comma 10 13 2" xfId="6271" xr:uid="{3C80F4CB-BB12-47A3-9D16-A63E9B1FE897}"/>
    <cellStyle name="Comma 10 13 2 2" xfId="28772" xr:uid="{FECE8EEC-C4EB-4DC3-8340-D8451B45A30F}"/>
    <cellStyle name="Comma 10 13 2 3" xfId="18478" xr:uid="{B1EA9130-7C80-4571-8C37-9C4B99E4B63D}"/>
    <cellStyle name="Comma 10 13 3" xfId="9462" xr:uid="{5A324576-29DC-4560-8655-AD8312253467}"/>
    <cellStyle name="Comma 10 13 3 2" xfId="31732" xr:uid="{B200D834-0DC0-4E9C-8982-E4571A96C46A}"/>
    <cellStyle name="Comma 10 13 3 3" xfId="21456" xr:uid="{63432045-D2D1-4F31-96F3-CC327724F077}"/>
    <cellStyle name="Comma 10 13 4" xfId="25808" xr:uid="{F5C226C6-2AFB-4832-A843-CE3F966019CC}"/>
    <cellStyle name="Comma 10 13 5" xfId="15508" xr:uid="{30204CC2-7D33-470E-B684-7AE787CA449D}"/>
    <cellStyle name="Comma 10 14" xfId="6184" xr:uid="{3996AAC1-D4C8-4A94-8807-437DEB26C8E3}"/>
    <cellStyle name="Comma 10 14 2" xfId="28685" xr:uid="{23B94981-4FB3-4A67-B376-9E09DBF0B0A1}"/>
    <cellStyle name="Comma 10 14 3" xfId="18391" xr:uid="{5420B882-E305-46A3-B77B-A06639AA41CF}"/>
    <cellStyle name="Comma 10 15" xfId="9375" xr:uid="{A8A5FFDA-628C-46E2-9B0A-075088801B39}"/>
    <cellStyle name="Comma 10 15 2" xfId="31645" xr:uid="{9BCC1EBF-B4A8-4B8E-9FC3-F3529C82A853}"/>
    <cellStyle name="Comma 10 15 3" xfId="21369" xr:uid="{4F6FE343-9DC6-4AA9-9A61-51004396527B}"/>
    <cellStyle name="Comma 10 16" xfId="12434" xr:uid="{1A81F8F5-9DD9-4FB8-929B-5ABE63941EE8}"/>
    <cellStyle name="Comma 10 16 3" xfId="23534" xr:uid="{ABFCB88F-61EF-4612-9AC5-A890F8F478D8}"/>
    <cellStyle name="Comma 10 17" xfId="14267" xr:uid="{B11F1F99-9729-44D2-88E8-08586B99B2A6}"/>
    <cellStyle name="Comma 10 17 2" xfId="25721" xr:uid="{1C95EB25-3E71-4C1A-8D69-BA07089ED8AA}"/>
    <cellStyle name="Comma 10 18" xfId="15421" xr:uid="{0F1F8A2C-BDBB-45F5-977E-8F9348B4946B}"/>
    <cellStyle name="Comma 10 2" xfId="362" xr:uid="{860412F3-A0EC-48C2-B194-68E0E057EE91}"/>
    <cellStyle name="Comma 10 2 10" xfId="14335" xr:uid="{A7FA7572-4A30-4C40-963F-BB60CB24DD28}"/>
    <cellStyle name="Comma 10 2 10 2" xfId="26083" xr:uid="{121E9B5B-9449-45A9-A69D-A7FD85A5424D}"/>
    <cellStyle name="Comma 10 2 11" xfId="15783" xr:uid="{836827FA-7EC3-4ACA-9395-3453838FAEFA}"/>
    <cellStyle name="Comma 10 2 12" xfId="33065" xr:uid="{711BB7C1-9FBF-4CB5-A7BE-02A8017C69B5}"/>
    <cellStyle name="Comma 10 2 13" xfId="1280" xr:uid="{0DB583EE-5A5D-4615-9FA0-34F3485EFD12}"/>
    <cellStyle name="Comma 10 2 2" xfId="443" xr:uid="{942EDB67-0309-42FA-97B4-96F6AAAA3EA1}"/>
    <cellStyle name="Comma 10 2 2 2" xfId="954" xr:uid="{CEE4B9C1-A528-4F2B-B4B7-E3F241FE8E8B}"/>
    <cellStyle name="Comma 10 2 2 2 2" xfId="8146" xr:uid="{C1AD7D38-C4CE-463D-BE4B-5F9CD0808251}"/>
    <cellStyle name="Comma 10 2 2 2 2 2" xfId="30561" xr:uid="{0029E76A-E569-4D83-A936-AD70FF56BE08}"/>
    <cellStyle name="Comma 10 2 2 2 2 3" xfId="20271" xr:uid="{847E8532-A54C-4007-8187-CAAEAA13F8B2}"/>
    <cellStyle name="Comma 10 2 2 2 3" xfId="11253" xr:uid="{93F4E3B4-CBD9-4D1E-B508-4E650C845AC3}"/>
    <cellStyle name="Comma 10 2 2 2 3 3" xfId="23251" xr:uid="{DE4FF721-BA21-4E54-BB5C-99DA98B77633}"/>
    <cellStyle name="Comma 10 2 2 2 4" xfId="13668" xr:uid="{B7DB114C-D789-450A-A455-7D00A8042590}"/>
    <cellStyle name="Comma 10 2 2 2 4 3" xfId="24306" xr:uid="{CD478578-EFE5-4575-BCCA-C2117BC4E368}"/>
    <cellStyle name="Comma 10 2 2 2 5" xfId="27600" xr:uid="{C0C884AD-29AF-4FF4-872D-0CC5BD4A6075}"/>
    <cellStyle name="Comma 10 2 2 2 6" xfId="17303" xr:uid="{49FB71F7-AE5B-40EC-8132-BE5B26935A93}"/>
    <cellStyle name="Comma 10 2 2 2 8" xfId="4958" xr:uid="{38723222-4AE3-4D68-99DE-4B350344D872}"/>
    <cellStyle name="Comma 10 2 2 3" xfId="7242" xr:uid="{732CC141-912A-492D-89D9-AB5D77972FA9}"/>
    <cellStyle name="Comma 10 2 2 3 2" xfId="29714" xr:uid="{BE9FF1ED-17D0-4624-806D-65398B9B0F51}"/>
    <cellStyle name="Comma 10 2 2 3 3" xfId="19424" xr:uid="{3602249A-C5F1-4F3D-8370-F0FAABF1D63F}"/>
    <cellStyle name="Comma 10 2 2 4" xfId="10408" xr:uid="{F988C9FB-23B3-4DBD-BC69-D3C8757C0D7D}"/>
    <cellStyle name="Comma 10 2 2 4 3" xfId="22403" xr:uid="{8B187C8C-59FF-4DC4-A9A7-3C5D76695F94}"/>
    <cellStyle name="Comma 10 2 2 5" xfId="13064" xr:uid="{FA13CFA3-549C-43B7-9E68-6584D07028EF}"/>
    <cellStyle name="Comma 10 2 2 5 3" xfId="23889" xr:uid="{A2B6EB07-5405-4DFA-86B1-61A495E36FBD}"/>
    <cellStyle name="Comma 10 2 2 6" xfId="26754" xr:uid="{47DA1755-74AF-4A19-B2B9-9BEEB4CB4447}"/>
    <cellStyle name="Comma 10 2 2 7" xfId="16455" xr:uid="{42DE322D-E8D0-4893-9252-ECF7A7A5CDEF}"/>
    <cellStyle name="Comma 10 2 2 9" xfId="4067" xr:uid="{7AF3D66E-F5B4-46E4-B72A-E27FAC75F9AF}"/>
    <cellStyle name="Comma 10 2 3" xfId="805" xr:uid="{B9A15B8D-CF1E-4C2E-988C-D15257D9F55D}"/>
    <cellStyle name="Comma 10 2 3 2" xfId="4563" xr:uid="{C4D48A0E-53C3-4A1B-941D-9AFE299B2492}"/>
    <cellStyle name="Comma 10 2 3 2 2" xfId="7739" xr:uid="{DF084FDD-A8E8-4E7F-9ABA-6FC43891512C}"/>
    <cellStyle name="Comma 10 2 3 2 2 2" xfId="30168" xr:uid="{E1F16B5D-D89E-4695-A38D-0E582CD78D79}"/>
    <cellStyle name="Comma 10 2 3 2 2 3" xfId="19878" xr:uid="{603D4435-563C-4663-A93A-A7740C75CAEC}"/>
    <cellStyle name="Comma 10 2 3 2 3" xfId="10862" xr:uid="{BF2B59DB-EF71-4B9B-B17D-8EA1897C2E86}"/>
    <cellStyle name="Comma 10 2 3 2 3 3" xfId="22857" xr:uid="{5551B7AD-FB1E-4758-B821-EA47A9751F14}"/>
    <cellStyle name="Comma 10 2 3 2 4" xfId="27208" xr:uid="{9B32E644-B9EB-41BA-9BA0-6F9B4873C063}"/>
    <cellStyle name="Comma 10 2 3 2 5" xfId="16909" xr:uid="{A9F11E32-33C2-4DEC-9F3C-C1F6A22CD913}"/>
    <cellStyle name="Comma 10 2 3 3" xfId="7085" xr:uid="{0C1364C1-8A65-4017-A042-5A617EF46D6D}"/>
    <cellStyle name="Comma 10 2 3 3 2" xfId="29555" xr:uid="{2F8E415D-B1A0-4405-A0A2-CE46962868A6}"/>
    <cellStyle name="Comma 10 2 3 3 3" xfId="19263" xr:uid="{489B7348-EE96-4692-AE55-4C2C87648643}"/>
    <cellStyle name="Comma 10 2 3 4" xfId="10247" xr:uid="{FEB1DA78-081F-4478-B29B-28838FCAC407}"/>
    <cellStyle name="Comma 10 2 3 4 2" xfId="32517" xr:uid="{2FB8DD7E-DEBC-4DBB-ADCE-73465DBCFFB8}"/>
    <cellStyle name="Comma 10 2 3 4 3" xfId="22242" xr:uid="{A95B22CF-3AFD-46A3-90DF-B56D0D4D558C}"/>
    <cellStyle name="Comma 10 2 3 5" xfId="13505" xr:uid="{D055BF5A-EFAF-497F-9B30-F538419419DE}"/>
    <cellStyle name="Comma 10 2 3 5 3" xfId="24144" xr:uid="{776D099D-FB8E-4029-A475-9EB6A5A859CC}"/>
    <cellStyle name="Comma 10 2 3 6" xfId="26593" xr:uid="{6119A47B-5C2D-4042-A7D6-E2C00B78C522}"/>
    <cellStyle name="Comma 10 2 3 7" xfId="16294" xr:uid="{3BC9691B-7FAF-4837-AFEA-95013AB36FA9}"/>
    <cellStyle name="Comma 10 2 3 9" xfId="3913" xr:uid="{59C4C8BA-3073-4788-9620-4370168AB94F}"/>
    <cellStyle name="Comma 10 2 4" xfId="4425" xr:uid="{3416F27D-900F-43E2-8082-C7EEFFE75C2B}"/>
    <cellStyle name="Comma 10 2 4 2" xfId="7600" xr:uid="{B327F590-222E-4CAD-8BA3-0E77A1F9C3AD}"/>
    <cellStyle name="Comma 10 2 4 2 2" xfId="30029" xr:uid="{CEF923E8-1AF8-4498-9971-8FC4D6D3EBFD}"/>
    <cellStyle name="Comma 10 2 4 2 3" xfId="19739" xr:uid="{8BE6274F-3F38-4C42-BC87-D9DA3122745F}"/>
    <cellStyle name="Comma 10 2 4 3" xfId="10723" xr:uid="{BFBA8378-2E46-41A2-83E3-391944653955}"/>
    <cellStyle name="Comma 10 2 4 3 3" xfId="22718" xr:uid="{BC7BE244-67AF-478E-95E2-F08FA764C6D8}"/>
    <cellStyle name="Comma 10 2 4 4" xfId="14218" xr:uid="{CB2B5617-C9C0-43E6-A3A2-3EE7A042F66A}"/>
    <cellStyle name="Comma 10 2 4 4 3" xfId="24854" xr:uid="{BC0B8C3E-C96C-4D27-BF55-8ACB80BEDBA3}"/>
    <cellStyle name="Comma 10 2 4 5" xfId="27069" xr:uid="{51ED7AB4-EA32-4F79-B08C-12EE2984B12D}"/>
    <cellStyle name="Comma 10 2 4 6" xfId="16770" xr:uid="{634D41AC-1F0F-49FD-BEE3-4D71D0060D4D}"/>
    <cellStyle name="Comma 10 2 5" xfId="4216" xr:uid="{27239215-7366-4158-A11A-5F5BBEBD25E3}"/>
    <cellStyle name="Comma 10 2 5 2" xfId="7391" xr:uid="{CB41CEB1-8E44-49E7-BD34-6F2459964A8A}"/>
    <cellStyle name="Comma 10 2 5 2 2" xfId="29840" xr:uid="{E894EE87-9467-4D89-BEE0-22271D30E4F3}"/>
    <cellStyle name="Comma 10 2 5 2 3" xfId="19550" xr:uid="{8913C443-F61C-45A7-A600-5C5D77ABDA8F}"/>
    <cellStyle name="Comma 10 2 5 3" xfId="10534" xr:uid="{1BE6ECE3-511E-4283-BA47-2B32118CD350}"/>
    <cellStyle name="Comma 10 2 5 3 3" xfId="22529" xr:uid="{E5C83F79-0934-48F7-8410-573EFADFADCA}"/>
    <cellStyle name="Comma 10 2 5 4" xfId="26880" xr:uid="{E1487EDA-A191-47D8-A1CF-E58C32FFE52F}"/>
    <cellStyle name="Comma 10 2 5 5" xfId="16581" xr:uid="{B18B206C-6A85-4DDC-B4E5-FAE2ABAD7C89}"/>
    <cellStyle name="Comma 10 2 6" xfId="3442" xr:uid="{8A2B29B9-194A-4F1B-8C8F-818BBC3256F7}"/>
    <cellStyle name="Comma 10 2 6 2" xfId="6799" xr:uid="{BC967B79-3A41-4C3D-AD8F-3C7F768AF342}"/>
    <cellStyle name="Comma 10 2 6 2 2" xfId="29299" xr:uid="{68FB3FE5-7620-4A98-B60C-BE99C13564DF}"/>
    <cellStyle name="Comma 10 2 6 2 3" xfId="19006" xr:uid="{9A3FB254-6A43-47C9-9176-27664C86C1CC}"/>
    <cellStyle name="Comma 10 2 6 3" xfId="9990" xr:uid="{B3E15F16-C8E0-4CC7-B3CB-2C0735F6EC55}"/>
    <cellStyle name="Comma 10 2 6 3 2" xfId="32260" xr:uid="{59A92B48-F703-4989-9BD6-84662121AEEB}"/>
    <cellStyle name="Comma 10 2 6 3 3" xfId="21984" xr:uid="{094990FB-F2DA-40CD-9A46-69CF47C775DF}"/>
    <cellStyle name="Comma 10 2 6 4" xfId="26335" xr:uid="{26818EE5-8FAA-440C-A38B-9FFF1D0DE1A1}"/>
    <cellStyle name="Comma 10 2 6 5" xfId="16036" xr:uid="{E2169375-4520-4A11-9CD0-9C85C4F3D2D6}"/>
    <cellStyle name="Comma 10 2 7" xfId="6546" xr:uid="{20667E43-0209-4F6B-BC3D-AF2D92EB99EC}"/>
    <cellStyle name="Comma 10 2 7 2" xfId="29046" xr:uid="{5AF0B11C-5EB6-49D5-BC20-15025552D43E}"/>
    <cellStyle name="Comma 10 2 7 3" xfId="18753" xr:uid="{7847ED00-4D7F-42B5-908B-5AB18B521B3E}"/>
    <cellStyle name="Comma 10 2 8" xfId="9737" xr:uid="{2F435E85-0CF1-48FB-9DEE-AF725579E820}"/>
    <cellStyle name="Comma 10 2 8 2" xfId="32007" xr:uid="{BAA8116D-7A0A-4987-B619-B2519494C8CB}"/>
    <cellStyle name="Comma 10 2 8 3" xfId="21731" xr:uid="{46604C89-A73E-4586-909B-45BD04F69E41}"/>
    <cellStyle name="Comma 10 2 9" xfId="12856" xr:uid="{A9921580-8CDA-4281-9C8D-EAA8F699BD3B}"/>
    <cellStyle name="Comma 10 2 9 3" xfId="23727" xr:uid="{874BA75B-CB5C-4BF4-91F3-FECEBE9C8318}"/>
    <cellStyle name="Comma 10 20" xfId="1212" xr:uid="{E6EB4F65-B22A-42B4-9C83-41CB834D6964}"/>
    <cellStyle name="Comma 10 3" xfId="393" xr:uid="{DBF31639-2FB9-4ABE-B79D-C4327C12FB9E}"/>
    <cellStyle name="Comma 10 3 11" xfId="3154" xr:uid="{DB0B9442-E277-40F8-B6AE-9BFC38D237AF}"/>
    <cellStyle name="Comma 10 3 2" xfId="886" xr:uid="{C5419343-7683-4D5C-9FA9-9AB15C2C6D0D}"/>
    <cellStyle name="Comma 10 3 2 2" xfId="5050" xr:uid="{CABB128E-FD56-4762-BB79-A631773A9510}"/>
    <cellStyle name="Comma 10 3 2 2 2" xfId="8248" xr:uid="{357684B4-1905-4130-8E27-D7F30F55CB94}"/>
    <cellStyle name="Comma 10 3 2 2 2 2" xfId="30660" xr:uid="{EA4B8DB9-C6BB-407B-8DAA-3C4AC8FD9B9F}"/>
    <cellStyle name="Comma 10 3 2 2 2 3" xfId="20371" xr:uid="{C94D9BAB-5968-4E1F-B9AA-210F8C3821E9}"/>
    <cellStyle name="Comma 10 3 2 2 3" xfId="11353" xr:uid="{B2D8FEA0-090E-4A2C-BC94-0E0713253659}"/>
    <cellStyle name="Comma 10 3 2 2 3 3" xfId="23351" xr:uid="{CE84B23E-BA6A-451C-B7AC-DFF0941C40E3}"/>
    <cellStyle name="Comma 10 3 2 2 4" xfId="13592" xr:uid="{D51836E8-01D1-4584-A983-27F093BF4569}"/>
    <cellStyle name="Comma 10 3 2 2 4 3" xfId="24228" xr:uid="{563B94FB-0EDF-43A9-A8C4-DEE9364B1065}"/>
    <cellStyle name="Comma 10 3 2 2 5" xfId="27697" xr:uid="{8DB936E6-2FA9-4114-A2B7-034B41B529D2}"/>
    <cellStyle name="Comma 10 3 2 2 6" xfId="17403" xr:uid="{9B53D5D4-EA9B-491D-8029-F7FC546D6D83}"/>
    <cellStyle name="Comma 10 3 2 3" xfId="7166" xr:uid="{A078D4AE-0224-424C-8C2C-231E1E51AEE4}"/>
    <cellStyle name="Comma 10 3 2 3 2" xfId="29637" xr:uid="{EFA4A047-D0DD-47C2-8C88-E51A9A22F94F}"/>
    <cellStyle name="Comma 10 3 2 3 3" xfId="19346" xr:uid="{DA58C8CA-354C-4223-9582-74F3AD0E2365}"/>
    <cellStyle name="Comma 10 3 2 4" xfId="10330" xr:uid="{29F5E7C0-8EBF-4969-B648-EC2E5263595C}"/>
    <cellStyle name="Comma 10 3 2 4 2" xfId="32599" xr:uid="{56BFC31E-9211-438C-82A5-E31F59223A60}"/>
    <cellStyle name="Comma 10 3 2 4 3" xfId="22325" xr:uid="{F25C7C91-E5A5-4D14-95F2-3B0D2FF4197F}"/>
    <cellStyle name="Comma 10 3 2 5" xfId="12988" xr:uid="{3287DF86-94B7-4730-BA66-FFDE36122F13}"/>
    <cellStyle name="Comma 10 3 2 5 3" xfId="23811" xr:uid="{67363478-D143-442B-A0F2-F7EC26BF85DA}"/>
    <cellStyle name="Comma 10 3 2 6" xfId="26676" xr:uid="{2F4901C0-214E-4ECE-86DB-325A2DA8C466}"/>
    <cellStyle name="Comma 10 3 2 7" xfId="16377" xr:uid="{B13AA66B-69D1-40AE-996A-0F062BF9BA37}"/>
    <cellStyle name="Comma 10 3 2 9" xfId="4020" xr:uid="{F353E81F-DA6A-4E9A-9C3F-1FC73FBF1BB3}"/>
    <cellStyle name="Comma 10 3 3" xfId="3841" xr:uid="{902957E2-1A07-4D3A-AF4E-372123448076}"/>
    <cellStyle name="Comma 10 3 3 2" xfId="7004" xr:uid="{F13008F5-D1ED-47B2-9E7E-C670DA644214}"/>
    <cellStyle name="Comma 10 3 3 2 2" xfId="29475" xr:uid="{654FD4F1-BB1A-4B20-9DF2-9A7A71568915}"/>
    <cellStyle name="Comma 10 3 3 2 3" xfId="19182" xr:uid="{1F338FB1-EB8C-4228-8566-816B994D3275}"/>
    <cellStyle name="Comma 10 3 3 3" xfId="10167" xr:uid="{ADEAAA68-4E65-4B3A-B464-99BD26EE3443}"/>
    <cellStyle name="Comma 10 3 3 3 2" xfId="32436" xr:uid="{6DF6CDC3-1E47-48E5-B223-91F857AA5057}"/>
    <cellStyle name="Comma 10 3 3 3 3" xfId="22161" xr:uid="{B67D9D6D-6E6D-4FC9-8609-DC0A9C1FE422}"/>
    <cellStyle name="Comma 10 3 3 4" xfId="13432" xr:uid="{225EE318-3CC1-4313-94F6-DBE8B0E24A1B}"/>
    <cellStyle name="Comma 10 3 3 4 3" xfId="24068" xr:uid="{95420BEB-D01D-42D2-B9E1-7C1E10F53FCD}"/>
    <cellStyle name="Comma 10 3 3 5" xfId="26512" xr:uid="{3F574F43-35B1-423B-8F83-75358E5FC248}"/>
    <cellStyle name="Comma 10 3 3 6" xfId="16213" xr:uid="{05E50EB3-DAF7-4201-9D9E-F4E5140332F7}"/>
    <cellStyle name="Comma 10 3 4" xfId="3361" xr:uid="{144C1DD2-4F26-4D95-8B6E-C8F20866C133}"/>
    <cellStyle name="Comma 10 3 4 2" xfId="6718" xr:uid="{C7ECEBFF-6F21-4559-AA38-21C8013941E7}"/>
    <cellStyle name="Comma 10 3 4 2 2" xfId="29218" xr:uid="{E56EA831-5E4E-4B11-81C4-73D0C7162818}"/>
    <cellStyle name="Comma 10 3 4 2 3" xfId="18925" xr:uid="{8282314B-4B42-45C5-8006-DB524C2F2204}"/>
    <cellStyle name="Comma 10 3 4 3" xfId="9909" xr:uid="{0750446C-8170-4C5D-9081-5021CCD4F136}"/>
    <cellStyle name="Comma 10 3 4 3 2" xfId="32179" xr:uid="{0178EB7F-9F2F-4ED4-8179-F3532A4873E2}"/>
    <cellStyle name="Comma 10 3 4 3 3" xfId="21903" xr:uid="{23A60EAF-A4E7-4522-B05C-788652CF8C09}"/>
    <cellStyle name="Comma 10 3 4 4" xfId="26254" xr:uid="{6D0A5735-4B2A-4CE8-B529-1161A2BCABBB}"/>
    <cellStyle name="Comma 10 3 4 5" xfId="15955" xr:uid="{0FC9AED3-521B-4664-BF9B-2B4FBCCFAD81}"/>
    <cellStyle name="Comma 10 3 5" xfId="6465" xr:uid="{77A72073-2C8C-4ABB-AB5B-95C7B8C2DF2B}"/>
    <cellStyle name="Comma 10 3 5 2" xfId="28966" xr:uid="{F4A2F301-BC9B-46F7-B8B9-5162FAA8D44C}"/>
    <cellStyle name="Comma 10 3 5 3" xfId="18672" xr:uid="{24775C08-3D39-41E8-93CB-A09C46FD97A2}"/>
    <cellStyle name="Comma 10 3 6" xfId="9656" xr:uid="{DBD8D881-1A8F-4640-8616-F3E16D7A41D4}"/>
    <cellStyle name="Comma 10 3 6 2" xfId="31926" xr:uid="{19CC6FC6-36A9-4E04-B094-7B98A5BA0BB6}"/>
    <cellStyle name="Comma 10 3 6 3" xfId="21650" xr:uid="{B33AD1F9-63EF-45DE-85CB-65A8AB720F67}"/>
    <cellStyle name="Comma 10 3 7" xfId="12776" xr:uid="{EB40CEB8-11D5-4010-B590-E81B09603564}"/>
    <cellStyle name="Comma 10 3 7 3" xfId="23646" xr:uid="{D8E5F20B-C4F3-496A-B338-B249AA9D78E5}"/>
    <cellStyle name="Comma 10 3 8" xfId="26002" xr:uid="{9F345B2E-CE3F-416B-B82A-1B572C507F2D}"/>
    <cellStyle name="Comma 10 3 9" xfId="15702" xr:uid="{DCF4515B-1F39-4C8C-8C42-49DB5F699C6C}"/>
    <cellStyle name="Comma 10 4" xfId="748" xr:uid="{AECA7D0F-0808-48F3-95A2-924C2D56B60D}"/>
    <cellStyle name="Comma 10 4 2" xfId="4835" xr:uid="{06D4D8B4-242D-4F2C-A35C-75718A488A5E}"/>
    <cellStyle name="Comma 10 4 2 2" xfId="8021" xr:uid="{A4B033A3-036F-43FB-832B-BB880410C582}"/>
    <cellStyle name="Comma 10 4 2 2 2" xfId="30451" xr:uid="{5DCD68FC-3530-49F9-BD9A-D1DA9D2D6E5D}"/>
    <cellStyle name="Comma 10 4 2 2 3" xfId="20161" xr:uid="{A6BA6A5E-747F-46B9-9412-6204004D11E1}"/>
    <cellStyle name="Comma 10 4 2 3" xfId="11143" xr:uid="{581E76C9-2688-466F-9568-B7191358038F}"/>
    <cellStyle name="Comma 10 4 2 3 3" xfId="23141" xr:uid="{7475D3FB-B3FF-4532-8D58-28FCC1A247E4}"/>
    <cellStyle name="Comma 10 4 2 4" xfId="27492" xr:uid="{03E75410-652B-4F9E-AC50-DEC403906910}"/>
    <cellStyle name="Comma 10 4 2 5" xfId="17193" xr:uid="{4644BCC1-C292-4B0C-96CB-E419946F8F3A}"/>
    <cellStyle name="Comma 10 4 3" xfId="6891" xr:uid="{AD73219E-F4B4-431E-8FF1-843E7465CB30}"/>
    <cellStyle name="Comma 10 4 3 2" xfId="29363" xr:uid="{020D1FA4-4C65-4C23-B8AA-D6DB8972D6B0}"/>
    <cellStyle name="Comma 10 4 3 3" xfId="19070" xr:uid="{CCCE3167-732B-48B4-ACE5-4D31591D2BB6}"/>
    <cellStyle name="Comma 10 4 4" xfId="10055" xr:uid="{2200F70F-89CF-4148-A0DB-7C78ABC16F2D}"/>
    <cellStyle name="Comma 10 4 4 2" xfId="32324" xr:uid="{79AD1FA5-0927-479F-883E-494EEF8FB7E4}"/>
    <cellStyle name="Comma 10 4 4 3" xfId="22049" xr:uid="{A8E75C21-DCFC-466D-8709-A2EC3A9B0B9A}"/>
    <cellStyle name="Comma 10 4 5" xfId="13131" xr:uid="{9672DA76-3EE3-44C0-9CD4-3492FA09DE46}"/>
    <cellStyle name="Comma 10 4 5 3" xfId="23956" xr:uid="{4AFF1A0C-FBBA-4510-B8E4-9015069864C5}"/>
    <cellStyle name="Comma 10 4 6" xfId="26400" xr:uid="{B190CA3E-5CC3-4C39-930B-7ECB404E6796}"/>
    <cellStyle name="Comma 10 4 7" xfId="16101" xr:uid="{BF1C2B8B-5C1F-429A-BA8B-01AD8C00A914}"/>
    <cellStyle name="Comma 10 4 9" xfId="3511" xr:uid="{DC1A7BF9-D1E2-4357-BB61-F1BBE2075CED}"/>
    <cellStyle name="Comma 10 5" xfId="4715" xr:uid="{162E9451-9F00-45FE-B0D0-5F1F718DAD9D}"/>
    <cellStyle name="Comma 10 5 2" xfId="7891" xr:uid="{F73B160A-AA09-4570-B674-272094953D95}"/>
    <cellStyle name="Comma 10 5 2 2" xfId="30319" xr:uid="{982A826D-62FC-4C94-A504-6109C16A59BF}"/>
    <cellStyle name="Comma 10 5 2 3" xfId="20030" xr:uid="{DBC53502-BF70-4A04-9E4E-D57BF94DE8C7}"/>
    <cellStyle name="Comma 10 5 3" xfId="11014" xr:uid="{647DB8C2-06A7-4C65-94A3-35EDF2C946E6}"/>
    <cellStyle name="Comma 10 5 3 3" xfId="23009" xr:uid="{5EF2B7E1-35C9-45B8-84CC-ED70CCE422AE}"/>
    <cellStyle name="Comma 10 5 4" xfId="13710" xr:uid="{9D2B8E0A-076F-4A72-B68C-CFC360D508D3}"/>
    <cellStyle name="Comma 10 5 4 3" xfId="24348" xr:uid="{4C4E3A27-7596-46C7-8EDC-1359A5AB92B8}"/>
    <cellStyle name="Comma 10 5 5" xfId="27360" xr:uid="{707AE134-C872-458E-8643-13A340DFD2F6}"/>
    <cellStyle name="Comma 10 5 6" xfId="17061" xr:uid="{0F8B5F3D-4596-4E65-88FD-367AEFF8748F}"/>
    <cellStyle name="Comma 10 6" xfId="4619" xr:uid="{FD276460-E4E2-4C9E-9EE4-87E5C12F0A05}"/>
    <cellStyle name="Comma 10 6 2" xfId="7795" xr:uid="{20CBBB77-8E87-40DE-8B6E-E792C2E43B41}"/>
    <cellStyle name="Comma 10 6 2 2" xfId="30224" xr:uid="{4662E672-F685-452A-88B9-88D8DA718D4B}"/>
    <cellStyle name="Comma 10 6 2 3" xfId="19934" xr:uid="{C32D45EE-CDA5-440E-9336-68C5032C99EE}"/>
    <cellStyle name="Comma 10 6 3" xfId="10918" xr:uid="{30356ADE-C5B8-4129-A53C-8A0DCD65B4B8}"/>
    <cellStyle name="Comma 10 6 3 3" xfId="22913" xr:uid="{59E970DB-F6E3-49FB-BCDB-302D76ECE076}"/>
    <cellStyle name="Comma 10 6 4" xfId="14048" xr:uid="{86AA6A0A-1EA4-4F17-96A9-43C21CC7B613}"/>
    <cellStyle name="Comma 10 6 4 3" xfId="24687" xr:uid="{CD112ED5-543C-454C-A34F-313988C49886}"/>
    <cellStyle name="Comma 10 6 5" xfId="27264" xr:uid="{1A544675-E3B5-4FA6-8966-C929F3CCDEA0}"/>
    <cellStyle name="Comma 10 6 6" xfId="16965" xr:uid="{DF4DE697-52F9-4EAC-A2B4-16020A820B4B}"/>
    <cellStyle name="Comma 10 7" xfId="4512" xr:uid="{E85E6F1B-920A-46CF-86D1-B3B2F97E7053}"/>
    <cellStyle name="Comma 10 7 2" xfId="7688" xr:uid="{E4B0F1DF-751B-47D8-B02A-FF838131A15B}"/>
    <cellStyle name="Comma 10 7 2 2" xfId="30117" xr:uid="{BB25ED17-CE6D-4DCE-BB05-D2BF5C10A79D}"/>
    <cellStyle name="Comma 10 7 2 3" xfId="19827" xr:uid="{B7F02BC0-E61E-4688-BEB5-5B7446E8B0EA}"/>
    <cellStyle name="Comma 10 7 3" xfId="10811" xr:uid="{F6F9CE1F-43E8-4B7F-8665-7F4396E660BE}"/>
    <cellStyle name="Comma 10 7 3 3" xfId="22806" xr:uid="{71290260-29FB-4310-801F-6E510EF7998F}"/>
    <cellStyle name="Comma 10 7 4" xfId="13924" xr:uid="{CA3D6858-B7E3-4444-AF81-34DED0A2B9CC}"/>
    <cellStyle name="Comma 10 7 4 3" xfId="24564" xr:uid="{53B723CB-96C2-41BB-A1FE-7125C94FF702}"/>
    <cellStyle name="Comma 10 7 5" xfId="27157" xr:uid="{1BDFD9F6-769D-42AE-8BF8-F46CC96F87E6}"/>
    <cellStyle name="Comma 10 7 6" xfId="16858" xr:uid="{85005A83-2AAB-4B04-85A7-0B4B6E32E15D}"/>
    <cellStyle name="Comma 10 8" xfId="4412" xr:uid="{47D6A0D2-0787-4C5D-B3DD-CDDCD5E241F3}"/>
    <cellStyle name="Comma 10 8 2" xfId="7587" xr:uid="{4E9A5461-C315-430F-BA04-F9354696CB03}"/>
    <cellStyle name="Comma 10 8 2 2" xfId="30016" xr:uid="{7A6392E4-CDEB-4A67-8E16-3CFCA7351344}"/>
    <cellStyle name="Comma 10 8 2 3" xfId="19726" xr:uid="{CAA33C35-E062-469B-A260-E7F8C06369CC}"/>
    <cellStyle name="Comma 10 8 3" xfId="10710" xr:uid="{A00B8ABE-F068-4037-995B-52FF52EF14ED}"/>
    <cellStyle name="Comma 10 8 3 3" xfId="22705" xr:uid="{01109BB0-C2BA-4332-A2C8-B96AA8338123}"/>
    <cellStyle name="Comma 10 8 4" xfId="13932" xr:uid="{0ADEACD1-26D1-4D8C-83C0-9BEB7A1B8A77}"/>
    <cellStyle name="Comma 10 8 4 3" xfId="24572" xr:uid="{60A984AA-6E9C-41A1-8EC7-2B4CD07F2C28}"/>
    <cellStyle name="Comma 10 8 5" xfId="27056" xr:uid="{2EDB2F60-8B78-4CCF-BB1C-A284690468A2}"/>
    <cellStyle name="Comma 10 8 6" xfId="16757" xr:uid="{5F1C3BD4-246B-401A-9C79-B920AD0A246C}"/>
    <cellStyle name="Comma 10 9" xfId="4309" xr:uid="{F28254D2-4667-4EBD-9688-EFFEF656CE78}"/>
    <cellStyle name="Comma 10 9 2" xfId="7484" xr:uid="{FE9D049C-8B0A-4CE6-A2C4-FC1CABDE34E3}"/>
    <cellStyle name="Comma 10 9 2 2" xfId="29927" xr:uid="{5862A9E2-35E4-44C1-AC1C-7E053346FF44}"/>
    <cellStyle name="Comma 10 9 2 3" xfId="19637" xr:uid="{03C6F158-9F58-4981-9584-17136C982AB0}"/>
    <cellStyle name="Comma 10 9 3" xfId="10621" xr:uid="{3E0621B9-F0FC-4C4F-9BE7-F5F563196FD5}"/>
    <cellStyle name="Comma 10 9 3 3" xfId="22616" xr:uid="{F1F3DA4F-B411-43E4-89B5-17F756C7B61B}"/>
    <cellStyle name="Comma 10 9 4" xfId="26967" xr:uid="{1F59EAEB-4A8C-48CA-A309-1B81470776BC}"/>
    <cellStyle name="Comma 10 9 5" xfId="16668" xr:uid="{44B9BB6A-641F-4535-ABA6-B75D596510D2}"/>
    <cellStyle name="Comma 100" xfId="5169" xr:uid="{19F2B272-879B-44E1-B9E1-BCF20E10D694}"/>
    <cellStyle name="Comma 100 2" xfId="8363" xr:uid="{56C9E5BD-7F55-4643-AB8B-122A86D97E21}"/>
    <cellStyle name="Comma 100 2 2" xfId="30772" xr:uid="{C93E527A-271A-4FAC-BBA4-766A3E52851A}"/>
    <cellStyle name="Comma 100 2 3" xfId="20486" xr:uid="{CB5DCA03-888F-4C12-9C33-F1854DEE6427}"/>
    <cellStyle name="Comma 100 3" xfId="11466" xr:uid="{C2019205-81BC-49D6-AE2E-F9E6CE68E651}"/>
    <cellStyle name="Comma 100 3 3" xfId="23466" xr:uid="{4A0E7F38-398E-488D-B341-5AC5207560CC}"/>
    <cellStyle name="Comma 100 4" xfId="27812" xr:uid="{BF6B88E0-1BEB-4C60-AE8E-F18A29BF1CA5}"/>
    <cellStyle name="Comma 100 5" xfId="17518" xr:uid="{6599930C-5B5A-4026-92D1-C42DD9D74C71}"/>
    <cellStyle name="Comma 101" xfId="1791" xr:uid="{99245ABF-F5A7-4F71-8E9E-3018DBEE9411}"/>
    <cellStyle name="Comma 101 2" xfId="5394" xr:uid="{11D1B9A2-9D73-40F4-B3FE-B848366676A3}"/>
    <cellStyle name="Comma 101 2 2" xfId="27969" xr:uid="{F8C499A8-6164-4495-82A6-12148DE0B3CC}"/>
    <cellStyle name="Comma 101 2 3" xfId="17675" xr:uid="{B00B5619-5BF7-41FC-BA7B-08D6A8531BDD}"/>
    <cellStyle name="Comma 101 3" xfId="8650" xr:uid="{A2442F20-9F80-4685-9527-279612C6FF91}"/>
    <cellStyle name="Comma 101 3 2" xfId="30929" xr:uid="{E2E20C10-0A98-48A8-85B3-7AD9188F818A}"/>
    <cellStyle name="Comma 101 3 3" xfId="20653" xr:uid="{8C856456-5EFB-4724-AC1E-74C82491707D}"/>
    <cellStyle name="Comma 101 4" xfId="24996" xr:uid="{2E132883-D4D0-4212-A5A5-085E7EA46B41}"/>
    <cellStyle name="Comma 101 5" xfId="14696" xr:uid="{3D5E3C1B-0B48-448F-A5D3-E1CC88305A6F}"/>
    <cellStyle name="Comma 102" xfId="1693" xr:uid="{D76D7BE9-61B4-434A-B32D-01BA9ABD3C43}"/>
    <cellStyle name="Comma 102 2" xfId="5343" xr:uid="{FFC04A46-5B1C-46DA-ACE1-9432AFDAFB66}"/>
    <cellStyle name="Comma 102 2 2" xfId="27940" xr:uid="{D97C3212-BDCE-4A32-820B-D48CC13D7843}"/>
    <cellStyle name="Comma 102 2 3" xfId="17646" xr:uid="{92D3451A-2258-433D-A2DC-98C25A77F67E}"/>
    <cellStyle name="Comma 102 3" xfId="8620" xr:uid="{A2A8E687-2E79-41DD-AB3D-6235A889D8FD}"/>
    <cellStyle name="Comma 102 3 2" xfId="30900" xr:uid="{3A96FBC0-F302-494C-B293-342E179F677D}"/>
    <cellStyle name="Comma 102 3 3" xfId="20624" xr:uid="{8E1D428F-6228-4412-8E4B-ED15B9C7E895}"/>
    <cellStyle name="Comma 102 4" xfId="24966" xr:uid="{202C50FD-3981-4F3F-9F21-389836258287}"/>
    <cellStyle name="Comma 102 5" xfId="14666" xr:uid="{D3C25740-55A7-4501-9094-7FAC2B7BF840}"/>
    <cellStyle name="Comma 103" xfId="1698" xr:uid="{9F40D87D-3985-4E70-8EAF-D9F5C4789ED9}"/>
    <cellStyle name="Comma 103 2" xfId="5348" xr:uid="{E245B5DA-E0FD-4057-97BD-E93D6C45B966}"/>
    <cellStyle name="Comma 103 2 2" xfId="27945" xr:uid="{4129D0BC-AAFE-4439-BB7D-72E5F647131C}"/>
    <cellStyle name="Comma 103 2 3" xfId="17651" xr:uid="{2BA5CD21-C743-4003-9C0E-653004FE9234}"/>
    <cellStyle name="Comma 103 3" xfId="8625" xr:uid="{4E895FCB-1EB3-464D-85E2-31B7F6E58F43}"/>
    <cellStyle name="Comma 103 3 2" xfId="30905" xr:uid="{91A4C762-C510-43D2-AD87-A238D8328203}"/>
    <cellStyle name="Comma 103 3 3" xfId="20629" xr:uid="{FA01A540-C25B-4BED-923E-4FFCAF4B2562}"/>
    <cellStyle name="Comma 103 4" xfId="24971" xr:uid="{B6887DE0-0868-4F69-AB6C-88E068FC82A4}"/>
    <cellStyle name="Comma 103 5" xfId="14671" xr:uid="{2328A9BB-41B2-4403-BC53-4297F26A46D8}"/>
    <cellStyle name="Comma 104" xfId="1690" xr:uid="{08CA8DB6-C0DB-49B6-907D-4B0DD64E6D50}"/>
    <cellStyle name="Comma 104 2" xfId="5340" xr:uid="{2A4EAA04-5AC1-4E49-BE2B-1DE4AE10F1FC}"/>
    <cellStyle name="Comma 104 2 2" xfId="27937" xr:uid="{241DC008-E5D5-4101-97A3-A87361CCBE48}"/>
    <cellStyle name="Comma 104 2 3" xfId="17643" xr:uid="{A9B55165-02A2-477F-9BB6-37B5C15A7098}"/>
    <cellStyle name="Comma 104 3" xfId="8617" xr:uid="{CD799F7A-EC02-4F81-BC76-6251783C4400}"/>
    <cellStyle name="Comma 104 3 2" xfId="30897" xr:uid="{882AD69D-1087-4A21-AE91-F69CEAEC7505}"/>
    <cellStyle name="Comma 104 3 3" xfId="20621" xr:uid="{111E5012-577D-477B-B308-FD8B62FFD865}"/>
    <cellStyle name="Comma 104 4" xfId="24963" xr:uid="{499262FF-F83A-4398-80F3-684DDC43D8FB}"/>
    <cellStyle name="Comma 104 5" xfId="14663" xr:uid="{4C5D9B9B-6E4E-4CBB-8F10-8C9FF0C46058}"/>
    <cellStyle name="Comma 105" xfId="1686" xr:uid="{962682E1-8B4D-4256-B9CC-238998EC3C87}"/>
    <cellStyle name="Comma 105 2" xfId="5336" xr:uid="{9989C559-78B6-4C86-9ED5-557EA666A1E3}"/>
    <cellStyle name="Comma 105 2 2" xfId="27933" xr:uid="{77938628-AF66-4F39-8B04-6421C1F730C1}"/>
    <cellStyle name="Comma 105 2 3" xfId="17639" xr:uid="{DEAA45E2-2C1B-47B0-8CDF-9A79D7F3F900}"/>
    <cellStyle name="Comma 105 3" xfId="8613" xr:uid="{3F9C3AEF-0A1D-4813-B118-F77123FAFC60}"/>
    <cellStyle name="Comma 105 3 2" xfId="30893" xr:uid="{E7067EB5-526F-4766-9E93-854317C9C45F}"/>
    <cellStyle name="Comma 105 3 3" xfId="20617" xr:uid="{96DBF755-B0BB-4598-97DD-FE774D2E2B7B}"/>
    <cellStyle name="Comma 105 4" xfId="24959" xr:uid="{A87D2B72-CCA1-479D-8725-A056853C9BAB}"/>
    <cellStyle name="Comma 105 5" xfId="14659" xr:uid="{E9985AFA-1314-41B1-8727-33E7D797705F}"/>
    <cellStyle name="Comma 106" xfId="1682" xr:uid="{3F2D864E-F86D-4C66-9263-59A6D2E43D0B}"/>
    <cellStyle name="Comma 106 2" xfId="5332" xr:uid="{D911B3BC-83A4-45BE-849A-14EEE97BD3F4}"/>
    <cellStyle name="Comma 106 2 2" xfId="27929" xr:uid="{D398E296-5073-446E-859F-95C804D85344}"/>
    <cellStyle name="Comma 106 2 3" xfId="17635" xr:uid="{5C149B58-AA5F-4A01-8B46-32C4D8553ED3}"/>
    <cellStyle name="Comma 106 3" xfId="8609" xr:uid="{34E1A283-A6CA-477E-8715-9A71743669E1}"/>
    <cellStyle name="Comma 106 3 2" xfId="30889" xr:uid="{E79E40CE-A2E2-4FDD-91DB-B8EE052F71F5}"/>
    <cellStyle name="Comma 106 3 3" xfId="20613" xr:uid="{415B8BEC-AF3B-4538-B919-D57629E1B384}"/>
    <cellStyle name="Comma 106 4" xfId="24955" xr:uid="{2A1E4EEE-9999-48C9-B83D-C5B5FB317041}"/>
    <cellStyle name="Comma 106 5" xfId="14655" xr:uid="{F572EA96-10B1-486D-AC2B-F21D5CFD8A74}"/>
    <cellStyle name="Comma 107" xfId="1668" xr:uid="{3C0C2197-C85B-4A5E-8836-6E6E9081C755}"/>
    <cellStyle name="Comma 107 2" xfId="5318" xr:uid="{30FF25E3-A84E-48CA-8169-9A91E4D4D2BF}"/>
    <cellStyle name="Comma 107 2 2" xfId="27915" xr:uid="{96297981-5A85-42A2-ADA0-58D634992122}"/>
    <cellStyle name="Comma 107 2 3" xfId="17621" xr:uid="{CB236530-C85C-4541-83D1-70157EC0E070}"/>
    <cellStyle name="Comma 107 3" xfId="8595" xr:uid="{AE2C9C93-0FD8-4BEA-B66C-F143D6B48E2B}"/>
    <cellStyle name="Comma 107 3 2" xfId="30875" xr:uid="{A794A18C-CF2B-4230-9B0F-3D9A8F1C92F9}"/>
    <cellStyle name="Comma 107 3 3" xfId="20599" xr:uid="{B6A6FB69-39ED-4272-BCCA-815A402E0E5B}"/>
    <cellStyle name="Comma 107 4" xfId="24941" xr:uid="{172164AD-7728-4C62-A16F-A47570DD199E}"/>
    <cellStyle name="Comma 107 5" xfId="14641" xr:uid="{074157AD-C381-4419-856D-843CE51AB916}"/>
    <cellStyle name="Comma 108" xfId="1664" xr:uid="{6F55C5D1-96D0-434D-BB2D-42DFAC6AD3B7}"/>
    <cellStyle name="Comma 108 2" xfId="5314" xr:uid="{6FF01627-6FF6-4E71-B783-151713326C5A}"/>
    <cellStyle name="Comma 108 2 2" xfId="27911" xr:uid="{33210BEF-898C-44FD-8279-9A9BAF96ED39}"/>
    <cellStyle name="Comma 108 2 3" xfId="17617" xr:uid="{F17AC0F0-1AD4-440C-9ABE-2F0AFEB80D58}"/>
    <cellStyle name="Comma 108 3" xfId="8591" xr:uid="{40FB744E-6BB5-42A6-A431-D053E0C631F9}"/>
    <cellStyle name="Comma 108 3 2" xfId="30871" xr:uid="{3600D530-71A0-48C8-BACA-D042E43BE736}"/>
    <cellStyle name="Comma 108 3 3" xfId="20595" xr:uid="{87A6F632-62B8-4F63-B064-1FE91AFCBE3A}"/>
    <cellStyle name="Comma 108 4" xfId="24937" xr:uid="{92B470FB-0966-427A-9535-70C415BBC68B}"/>
    <cellStyle name="Comma 108 5" xfId="14637" xr:uid="{07A59349-7719-4F09-A618-F16CAE3AD8A3}"/>
    <cellStyle name="Comma 109" xfId="1608" xr:uid="{273BB00A-E67C-461C-9C57-17B8EF572DED}"/>
    <cellStyle name="Comma 109 2" xfId="5262" xr:uid="{E453C6D8-08BF-40D1-9F9D-E0B6F9251EAD}"/>
    <cellStyle name="Comma 109 2 2" xfId="27884" xr:uid="{D91B4C50-F72B-4A73-8A5B-07E242D934A9}"/>
    <cellStyle name="Comma 109 2 3" xfId="17590" xr:uid="{AD1C42A0-E417-4BBA-BA22-21FF34DA72FC}"/>
    <cellStyle name="Comma 109 3" xfId="8553" xr:uid="{0C23E112-58F1-4C46-AFE3-D5618D574981}"/>
    <cellStyle name="Comma 109 3 2" xfId="30844" xr:uid="{68E45558-F834-4081-BF36-0878BAD86DE9}"/>
    <cellStyle name="Comma 109 3 3" xfId="20568" xr:uid="{6698BA26-9CEC-4ED3-90BC-59323BD659D2}"/>
    <cellStyle name="Comma 109 4" xfId="24899" xr:uid="{7DFDB53A-F596-49F0-A1D7-EA010A7FC932}"/>
    <cellStyle name="Comma 109 5" xfId="14599" xr:uid="{59884335-907B-4075-9D7D-21927EEDFF45}"/>
    <cellStyle name="Comma 11" xfId="206" xr:uid="{40B40530-DD66-4048-BF87-A3233FC27DAE}"/>
    <cellStyle name="Comma 11 10" xfId="3089" xr:uid="{E94804BF-3260-41F3-92F5-82F79FFF8C19}"/>
    <cellStyle name="Comma 11 10 2" xfId="6378" xr:uid="{86D5A204-22C4-44B4-B157-9C317302FEDD}"/>
    <cellStyle name="Comma 11 10 2 2" xfId="28879" xr:uid="{A0A763EB-3024-4B6C-A820-E4DF331DDA0B}"/>
    <cellStyle name="Comma 11 10 2 3" xfId="18585" xr:uid="{5A22110D-A0DA-4595-8EB0-52CD24E913AD}"/>
    <cellStyle name="Comma 11 10 3" xfId="9569" xr:uid="{C758209C-3B57-4F06-B18E-1847256F89CA}"/>
    <cellStyle name="Comma 11 10 3 2" xfId="31839" xr:uid="{5C7249C1-1C4A-47C5-A95A-2792EF87DEF9}"/>
    <cellStyle name="Comma 11 10 3 3" xfId="21563" xr:uid="{7CA204ED-1EAD-496A-8B8C-1565C8A2B294}"/>
    <cellStyle name="Comma 11 10 4" xfId="25915" xr:uid="{8F2E3C64-8EDE-4121-A5E7-F1CC34FD1A23}"/>
    <cellStyle name="Comma 11 10 5" xfId="15615" xr:uid="{9697643A-4D65-4674-8A53-396D2743163B}"/>
    <cellStyle name="Comma 11 11" xfId="2976" xr:uid="{94013982-5B2D-44BC-AD88-1D316D4FF7B9}"/>
    <cellStyle name="Comma 11 11 2" xfId="6268" xr:uid="{CCEF7D2A-A859-478C-B8E3-EBB89B803A2A}"/>
    <cellStyle name="Comma 11 11 2 2" xfId="28769" xr:uid="{3413C8D7-CF8D-4B7E-96E6-1CBD8AB45B95}"/>
    <cellStyle name="Comma 11 11 2 3" xfId="18475" xr:uid="{88D33B85-C7A3-4E8C-94A1-BA7275FEA8EA}"/>
    <cellStyle name="Comma 11 11 3" xfId="9459" xr:uid="{0972F1CE-F99A-439A-A600-625810B21BF3}"/>
    <cellStyle name="Comma 11 11 3 2" xfId="31729" xr:uid="{74FA2ED7-FBC9-44BF-A186-9AA50A0E575B}"/>
    <cellStyle name="Comma 11 11 3 3" xfId="21453" xr:uid="{652E08BD-D160-4B76-B79D-2700ACE9C9E5}"/>
    <cellStyle name="Comma 11 11 4" xfId="25805" xr:uid="{7C8A33A6-D4D8-439B-9D50-0064ADE7E4C1}"/>
    <cellStyle name="Comma 11 11 5" xfId="15505" xr:uid="{D2D72CF0-9AA8-431C-ACA4-C46E46BA4D5E}"/>
    <cellStyle name="Comma 11 12" xfId="6181" xr:uid="{4E3856A3-B87B-47C0-8EC1-EE32FE5ABF9E}"/>
    <cellStyle name="Comma 11 12 2" xfId="28682" xr:uid="{344751AC-AC5F-45B9-A3DB-CAB092F19AC5}"/>
    <cellStyle name="Comma 11 12 3" xfId="18388" xr:uid="{EF14E6D2-C6C6-47EA-A812-B0820AF9EAFC}"/>
    <cellStyle name="Comma 11 13" xfId="9372" xr:uid="{ABC48226-31B8-4699-8C17-0862C8165DA8}"/>
    <cellStyle name="Comma 11 13 2" xfId="31642" xr:uid="{677CB120-888B-4B65-B547-81B8EF64A840}"/>
    <cellStyle name="Comma 11 13 3" xfId="21366" xr:uid="{DA29A63C-676A-4A74-8C5C-4D844EEFA8B2}"/>
    <cellStyle name="Comma 11 14" xfId="12693" xr:uid="{1102D03C-D418-4DFF-9EA5-B0BD739EC4B3}"/>
    <cellStyle name="Comma 11 14 3" xfId="23561" xr:uid="{E5DA6111-8569-43BB-9162-15F02F499F01}"/>
    <cellStyle name="Comma 11 15" xfId="14269" xr:uid="{CEEC043B-0E5A-41CC-BA8D-447BEE2A9B47}"/>
    <cellStyle name="Comma 11 15 2" xfId="25718" xr:uid="{EF2E6519-BE3C-4592-BEC0-42E6541C797F}"/>
    <cellStyle name="Comma 11 16" xfId="15418" xr:uid="{739A7BCC-E6BE-4324-9070-0C3D6AE1053D}"/>
    <cellStyle name="Comma 11 18" xfId="1214" xr:uid="{B21C2DB4-0751-482F-A10D-CD5D0758E3B4}"/>
    <cellStyle name="Comma 11 2" xfId="357" xr:uid="{1B4EDD31-6A6F-4E36-A45F-562349B5A371}"/>
    <cellStyle name="Comma 11 2 10" xfId="33112" xr:uid="{172C8D9A-16F6-4D19-8CAF-1EA5F9AB2ADC}"/>
    <cellStyle name="Comma 11 2 11" xfId="1282" xr:uid="{A043D25E-784A-4455-B310-974C522A8ACD}"/>
    <cellStyle name="Comma 11 2 2" xfId="445" xr:uid="{750857A2-8B7C-47DC-B732-36453A6E2193}"/>
    <cellStyle name="Comma 11 2 2 2" xfId="956" xr:uid="{8F728AFC-447E-472B-95BE-BBE260AD6DED}"/>
    <cellStyle name="Comma 11 2 2 2 2" xfId="8245" xr:uid="{23278A28-02AD-439B-AD97-282022BF5F70}"/>
    <cellStyle name="Comma 11 2 2 2 2 2" xfId="30657" xr:uid="{A629E08F-2A00-498F-A3D1-25F8E9779773}"/>
    <cellStyle name="Comma 11 2 2 2 2 3" xfId="20368" xr:uid="{15C0970C-019F-43DE-B0A1-A71B782C5ADF}"/>
    <cellStyle name="Comma 11 2 2 2 3" xfId="11350" xr:uid="{9699331A-702E-4B47-862E-69956D014570}"/>
    <cellStyle name="Comma 11 2 2 2 3 3" xfId="23348" xr:uid="{7593C22F-5DB2-4C5C-8B94-CBBCBBF97334}"/>
    <cellStyle name="Comma 11 2 2 2 4" xfId="13665" xr:uid="{22FDF5B3-512A-4983-8641-6C72D61E3A29}"/>
    <cellStyle name="Comma 11 2 2 2 4 3" xfId="24303" xr:uid="{03903649-6C2D-4AF4-A14C-6E569F4552C5}"/>
    <cellStyle name="Comma 11 2 2 2 5" xfId="27694" xr:uid="{D5A487AD-941E-4E03-B19F-AC52F2F9BE99}"/>
    <cellStyle name="Comma 11 2 2 2 6" xfId="17400" xr:uid="{8B3F47DC-9575-4820-B33F-83C8D0909A19}"/>
    <cellStyle name="Comma 11 2 2 2 8" xfId="5047" xr:uid="{C35D2BD5-7AEE-427E-92A0-A8CB7C177808}"/>
    <cellStyle name="Comma 11 2 2 3" xfId="7239" xr:uid="{27F7036A-DC12-4446-88FC-2D95BB1699EB}"/>
    <cellStyle name="Comma 11 2 2 3 2" xfId="29711" xr:uid="{EE0509A8-5A1B-459E-A503-F0CBAF18E542}"/>
    <cellStyle name="Comma 11 2 2 3 3" xfId="19421" xr:uid="{86352317-2E9A-445D-979B-03BDA2543A34}"/>
    <cellStyle name="Comma 11 2 2 4" xfId="10405" xr:uid="{D9AF7364-5232-4DEE-B17D-C3BBE9235C80}"/>
    <cellStyle name="Comma 11 2 2 4 3" xfId="22400" xr:uid="{03122A5D-7097-4539-8263-552D96B269C2}"/>
    <cellStyle name="Comma 11 2 2 5" xfId="13061" xr:uid="{E5DA062E-1B0E-4721-B1CC-66984681C1A1}"/>
    <cellStyle name="Comma 11 2 2 5 3" xfId="23886" xr:uid="{43084E15-78E2-493A-9FC2-FE8CAB41A65F}"/>
    <cellStyle name="Comma 11 2 2 6" xfId="26751" xr:uid="{7372F5FB-E546-4B8F-B408-CC41391094F0}"/>
    <cellStyle name="Comma 11 2 2 7" xfId="16452" xr:uid="{5A72FE58-1238-4AF9-B297-C8617F8EAE48}"/>
    <cellStyle name="Comma 11 2 2 9" xfId="4064" xr:uid="{A7882DAD-EE9B-4C74-87DE-39C790B73D14}"/>
    <cellStyle name="Comma 11 2 3" xfId="807" xr:uid="{C7FB5666-9DB9-4968-973B-EC93BAD9ED81}"/>
    <cellStyle name="Comma 11 2 3 2" xfId="7082" xr:uid="{6EAB22FD-561C-4A14-8944-FF9BE39AA906}"/>
    <cellStyle name="Comma 11 2 3 2 2" xfId="29552" xr:uid="{7F4D6D8F-8581-4EA7-A1DC-0DCBE6B98FC9}"/>
    <cellStyle name="Comma 11 2 3 2 3" xfId="19260" xr:uid="{93132EB1-46E6-40B4-AC97-961F97638949}"/>
    <cellStyle name="Comma 11 2 3 3" xfId="10244" xr:uid="{C8DC5A2D-0A7B-4492-A229-7E950920473B}"/>
    <cellStyle name="Comma 11 2 3 3 2" xfId="32514" xr:uid="{9EF4A6B5-8F41-413A-BC75-220FB16A61BF}"/>
    <cellStyle name="Comma 11 2 3 3 3" xfId="22239" xr:uid="{6CB76A88-9F5E-40D2-A625-64BFFD36702F}"/>
    <cellStyle name="Comma 11 2 3 4" xfId="13502" xr:uid="{4EA46B14-A3DE-45EB-A3A6-29E759F0FF5F}"/>
    <cellStyle name="Comma 11 2 3 4 3" xfId="24141" xr:uid="{1E85A16C-ED56-4292-B5CA-62DDEF4A75E0}"/>
    <cellStyle name="Comma 11 2 3 5" xfId="26590" xr:uid="{C5F662DF-5855-41D5-8367-64BB97BADEC5}"/>
    <cellStyle name="Comma 11 2 3 6" xfId="16291" xr:uid="{144F98B0-4C2E-41B8-B9F1-A21CB76B0459}"/>
    <cellStyle name="Comma 11 2 3 8" xfId="3910" xr:uid="{5E9E6091-218C-4D68-8075-835E5F45250C}"/>
    <cellStyle name="Comma 11 2 4" xfId="3439" xr:uid="{C6861A6D-1BD3-42D8-A37A-866FA96FA665}"/>
    <cellStyle name="Comma 11 2 4 2" xfId="6796" xr:uid="{DDC40697-E2F0-4949-98F5-18D25C5CB420}"/>
    <cellStyle name="Comma 11 2 4 2 2" xfId="29296" xr:uid="{CA697CA6-4F35-45BB-9C61-FEEEBEE71482}"/>
    <cellStyle name="Comma 11 2 4 2 3" xfId="19003" xr:uid="{6B63F165-797C-4C69-872C-9CF6FFE2CF3D}"/>
    <cellStyle name="Comma 11 2 4 3" xfId="9987" xr:uid="{DAD7B012-D6DE-486C-9D04-4FE70773A646}"/>
    <cellStyle name="Comma 11 2 4 3 2" xfId="32257" xr:uid="{35099B8D-C007-4C01-9C5C-E03011072B7C}"/>
    <cellStyle name="Comma 11 2 4 3 3" xfId="21981" xr:uid="{A3BEFB39-ADAB-40CC-818A-FB260392902F}"/>
    <cellStyle name="Comma 11 2 4 4" xfId="14166" xr:uid="{DE77B9F4-FC0C-43CC-8B8B-3BEC38883A4D}"/>
    <cellStyle name="Comma 11 2 4 4 3" xfId="24802" xr:uid="{C73DF0D0-D1EB-421A-B329-1EFA848596FA}"/>
    <cellStyle name="Comma 11 2 4 5" xfId="26332" xr:uid="{C5AAF228-5B69-4877-B4E4-414A05A51C58}"/>
    <cellStyle name="Comma 11 2 4 6" xfId="16033" xr:uid="{A6084731-C6EA-4D6D-8948-23BCE3F3FBE0}"/>
    <cellStyle name="Comma 11 2 5" xfId="6543" xr:uid="{E461E283-4D00-4311-9401-F18984F3D49F}"/>
    <cellStyle name="Comma 11 2 5 2" xfId="29043" xr:uid="{22693B5F-A1AA-4CDB-BE10-750DD7CF44F7}"/>
    <cellStyle name="Comma 11 2 5 3" xfId="18750" xr:uid="{A4A4A5AB-DD37-4504-AD7E-84BB4CF213F7}"/>
    <cellStyle name="Comma 11 2 6" xfId="9734" xr:uid="{B4F5B703-C027-49AC-9ECF-7D6D4824C954}"/>
    <cellStyle name="Comma 11 2 6 2" xfId="32004" xr:uid="{BA712E77-C42D-4A67-A116-60D0E10973BB}"/>
    <cellStyle name="Comma 11 2 6 3" xfId="21728" xr:uid="{10BC3CF5-4956-420B-85C2-D57EF7A76924}"/>
    <cellStyle name="Comma 11 2 7" xfId="12853" xr:uid="{56DA9DB1-7A87-40C3-9968-23A2A38999F3}"/>
    <cellStyle name="Comma 11 2 7 3" xfId="23724" xr:uid="{4F422C61-B1C5-465F-A42A-A16CB24FC3C0}"/>
    <cellStyle name="Comma 11 2 8" xfId="14337" xr:uid="{23B4519E-F646-4FF6-95DE-4DCA88CA3014}"/>
    <cellStyle name="Comma 11 2 8 2" xfId="26080" xr:uid="{764C0A8D-7C41-433F-88AB-C30382BD2C56}"/>
    <cellStyle name="Comma 11 2 9" xfId="15780" xr:uid="{5099C91D-E463-42DA-9FE9-D657E2EC5AC0}"/>
    <cellStyle name="Comma 11 3" xfId="327" xr:uid="{58D3A0FD-A335-460F-8127-290D19EF3F06}"/>
    <cellStyle name="Comma 11 3 11" xfId="3151" xr:uid="{720C3BF1-81D5-48B6-A753-18F6F6EEE4A6}"/>
    <cellStyle name="Comma 11 3 2" xfId="827" xr:uid="{EBC48D32-1E7B-481A-BBEF-E365FF70B3CF}"/>
    <cellStyle name="Comma 11 3 2 2" xfId="4832" xr:uid="{DF56B4DD-0259-40FE-81D9-1322D679753B}"/>
    <cellStyle name="Comma 11 3 2 2 2" xfId="8018" xr:uid="{1B939392-D619-4F85-A9D9-367E0CFAD351}"/>
    <cellStyle name="Comma 11 3 2 2 2 2" xfId="30448" xr:uid="{48848FDD-FA33-42F2-9A6F-42A1E7B03D64}"/>
    <cellStyle name="Comma 11 3 2 2 2 3" xfId="20158" xr:uid="{2108FD82-622B-4724-B61D-B9A6CD9661FC}"/>
    <cellStyle name="Comma 11 3 2 2 3" xfId="11140" xr:uid="{A9A43675-D871-493E-BAA4-DFEE2C9952E8}"/>
    <cellStyle name="Comma 11 3 2 2 3 3" xfId="23138" xr:uid="{1C59BDA4-06B9-42A0-8093-A80CEB05502D}"/>
    <cellStyle name="Comma 11 3 2 2 4" xfId="13589" xr:uid="{2CEBE0C7-89B7-4510-8C32-A4F862C8CEC2}"/>
    <cellStyle name="Comma 11 3 2 2 4 3" xfId="24225" xr:uid="{42D0D885-66AF-4FC7-B6D5-9376E521F5B0}"/>
    <cellStyle name="Comma 11 3 2 2 5" xfId="27489" xr:uid="{04F3F187-7750-4E98-8D5A-2675F5064A2F}"/>
    <cellStyle name="Comma 11 3 2 2 6" xfId="17190" xr:uid="{F8A4EB34-554C-4B63-A57C-F3A78CA29793}"/>
    <cellStyle name="Comma 11 3 2 3" xfId="7163" xr:uid="{0D741ED6-7121-47C3-B809-AC192EB1A9CD}"/>
    <cellStyle name="Comma 11 3 2 3 2" xfId="29634" xr:uid="{660A093D-AA2D-48D0-B302-662425916626}"/>
    <cellStyle name="Comma 11 3 2 3 3" xfId="19343" xr:uid="{A63FC0E2-0E3E-466A-9B15-1412B6A977F3}"/>
    <cellStyle name="Comma 11 3 2 4" xfId="10327" xr:uid="{C9D03EBB-75F3-42BA-98D9-4B71A1E26A4E}"/>
    <cellStyle name="Comma 11 3 2 4 2" xfId="32596" xr:uid="{BC417214-960D-4BD2-B946-57C303237815}"/>
    <cellStyle name="Comma 11 3 2 4 3" xfId="22322" xr:uid="{B9743EE9-F265-418C-83FC-FF9B335B0A80}"/>
    <cellStyle name="Comma 11 3 2 5" xfId="12985" xr:uid="{77F4BCC1-B3E7-44C4-981D-A521D94EF359}"/>
    <cellStyle name="Comma 11 3 2 5 3" xfId="23808" xr:uid="{A0A162B1-7C11-4612-AFB8-A80343A51B2C}"/>
    <cellStyle name="Comma 11 3 2 6" xfId="26673" xr:uid="{EC88A573-2AA5-42DC-A9E2-0B2616E58B61}"/>
    <cellStyle name="Comma 11 3 2 7" xfId="16374" xr:uid="{B0D951EA-E23B-4855-B012-A732098A3BBB}"/>
    <cellStyle name="Comma 11 3 2 9" xfId="4017" xr:uid="{6A582769-9A4C-447C-A8D5-E5F2D6315479}"/>
    <cellStyle name="Comma 11 3 3" xfId="3838" xr:uid="{EFD58EE7-1FD8-492C-BC9F-8BAFAFA5D849}"/>
    <cellStyle name="Comma 11 3 3 2" xfId="7001" xr:uid="{686B6A7E-4C80-4F95-86C5-0716B1FFE841}"/>
    <cellStyle name="Comma 11 3 3 2 2" xfId="29472" xr:uid="{A8BECCC7-471D-4650-B535-58938033C2B7}"/>
    <cellStyle name="Comma 11 3 3 2 3" xfId="19179" xr:uid="{A31FF2C6-BCAA-417A-98A2-F55B71346620}"/>
    <cellStyle name="Comma 11 3 3 3" xfId="10164" xr:uid="{3A923CDA-FDE2-4E85-81D0-0F1E5B18C364}"/>
    <cellStyle name="Comma 11 3 3 3 2" xfId="32433" xr:uid="{1CAC1C6D-4593-4BF0-9650-EF3C0BDB0370}"/>
    <cellStyle name="Comma 11 3 3 3 3" xfId="22158" xr:uid="{04738F11-0122-4225-B3F6-81766C40B0B1}"/>
    <cellStyle name="Comma 11 3 3 4" xfId="13429" xr:uid="{1F97BA38-B65A-4B77-8F82-239C41BA2A2B}"/>
    <cellStyle name="Comma 11 3 3 4 3" xfId="24065" xr:uid="{D356A00C-43B6-44FE-898E-36EB2C0EB47B}"/>
    <cellStyle name="Comma 11 3 3 5" xfId="26509" xr:uid="{87FC8236-DD4D-479C-A81F-7A91B11E4C4A}"/>
    <cellStyle name="Comma 11 3 3 6" xfId="16210" xr:uid="{6E4E7CBA-472B-443D-B69E-1D3842077213}"/>
    <cellStyle name="Comma 11 3 4" xfId="3358" xr:uid="{CCE3233B-8133-4410-83A0-BEB8A9F1D74A}"/>
    <cellStyle name="Comma 11 3 4 2" xfId="6715" xr:uid="{158BE8C2-3CFC-4EBF-A852-0990ADC6C319}"/>
    <cellStyle name="Comma 11 3 4 2 2" xfId="29215" xr:uid="{7C870D32-6055-4A1E-81E8-C23A5BE18DEC}"/>
    <cellStyle name="Comma 11 3 4 2 3" xfId="18922" xr:uid="{2DD34EFA-ABE3-4B1E-BCAE-80D161785828}"/>
    <cellStyle name="Comma 11 3 4 3" xfId="9906" xr:uid="{AB1D82B8-7007-443F-9EC9-94F7777A9C3D}"/>
    <cellStyle name="Comma 11 3 4 3 2" xfId="32176" xr:uid="{C036E487-74CF-4735-86DE-1CB6AEBA2ED4}"/>
    <cellStyle name="Comma 11 3 4 3 3" xfId="21900" xr:uid="{CF579F7A-4999-452F-9D73-A9078A726A3C}"/>
    <cellStyle name="Comma 11 3 4 4" xfId="26251" xr:uid="{4EA9C6FF-1FE6-434C-B686-00DC5A2549BA}"/>
    <cellStyle name="Comma 11 3 4 5" xfId="15952" xr:uid="{5F5B7CFF-E5D8-4A52-B970-E02B4D0F0E8C}"/>
    <cellStyle name="Comma 11 3 5" xfId="6462" xr:uid="{F5C27689-382D-4A67-B2F3-CB012D30B5A9}"/>
    <cellStyle name="Comma 11 3 5 2" xfId="28963" xr:uid="{034A6905-0F68-46AD-865C-D19C28E0A89C}"/>
    <cellStyle name="Comma 11 3 5 3" xfId="18669" xr:uid="{C378BEFC-6A65-419D-ADBE-C5D7BE840AB3}"/>
    <cellStyle name="Comma 11 3 6" xfId="9653" xr:uid="{D591DA95-6EF7-4116-A761-48F1A1C87C29}"/>
    <cellStyle name="Comma 11 3 6 2" xfId="31923" xr:uid="{1B7CA2F4-A095-41C2-9026-13B98256DF34}"/>
    <cellStyle name="Comma 11 3 6 3" xfId="21647" xr:uid="{C1057FBC-DE9C-4453-AEDF-F6221AB3AA71}"/>
    <cellStyle name="Comma 11 3 7" xfId="12773" xr:uid="{816F2883-E32D-4F8A-ABDD-5374A1E2AF93}"/>
    <cellStyle name="Comma 11 3 7 3" xfId="23643" xr:uid="{D48612FB-AAC1-43AB-8B94-D8A1C1901111}"/>
    <cellStyle name="Comma 11 3 8" xfId="25999" xr:uid="{462D74E5-0E9A-4C49-BF83-991FF765E180}"/>
    <cellStyle name="Comma 11 3 9" xfId="15699" xr:uid="{14775EE5-84E6-48C8-B3C6-769C84CF1B65}"/>
    <cellStyle name="Comma 11 4" xfId="750" xr:uid="{43481175-4ABB-4F53-8304-9E156596F69A}"/>
    <cellStyle name="Comma 11 4 2" xfId="4712" xr:uid="{8FD462B6-3942-4422-9DD2-C40D12CF4951}"/>
    <cellStyle name="Comma 11 4 2 2" xfId="7888" xr:uid="{F3DA4AD0-EF5A-4F46-862C-04F728DECFDE}"/>
    <cellStyle name="Comma 11 4 2 2 2" xfId="30316" xr:uid="{C11C57A2-157A-4D23-89CC-34DAB8EF5E14}"/>
    <cellStyle name="Comma 11 4 2 2 3" xfId="20027" xr:uid="{DC4F4317-183B-4B1C-81B1-7C4E5B512878}"/>
    <cellStyle name="Comma 11 4 2 3" xfId="11011" xr:uid="{A332A970-34EF-499F-8537-18A991FF9E39}"/>
    <cellStyle name="Comma 11 4 2 3 3" xfId="23006" xr:uid="{34CA92FD-B6F9-4FA9-BBEB-F77F811B9398}"/>
    <cellStyle name="Comma 11 4 2 4" xfId="27357" xr:uid="{77220FE9-0B6E-41DD-83F8-1BC0CD9A1532}"/>
    <cellStyle name="Comma 11 4 2 5" xfId="17058" xr:uid="{3ECB2B0B-1807-4EB6-A9AC-DC27B12144C9}"/>
    <cellStyle name="Comma 11 4 3" xfId="6919" xr:uid="{D80C174D-D826-447D-8CF5-A2F383F7E8CB}"/>
    <cellStyle name="Comma 11 4 3 2" xfId="29390" xr:uid="{F442DBA8-14A7-4C7A-BF61-13930D0AF363}"/>
    <cellStyle name="Comma 11 4 3 3" xfId="19097" xr:uid="{33658525-582F-43CD-AF9B-490CECCA8A0E}"/>
    <cellStyle name="Comma 11 4 4" xfId="10082" xr:uid="{EA1F84BF-9882-47A2-A10E-DBC883DCDFA7}"/>
    <cellStyle name="Comma 11 4 4 2" xfId="32351" xr:uid="{CBB0A57E-3594-4266-9F08-7258F8E1BEB8}"/>
    <cellStyle name="Comma 11 4 4 3" xfId="22076" xr:uid="{51EBE909-C524-489C-8E0E-96212D648E40}"/>
    <cellStyle name="Comma 11 4 5" xfId="13348" xr:uid="{039257C0-18E2-4F78-B21E-8788681684F4}"/>
    <cellStyle name="Comma 11 4 5 3" xfId="23983" xr:uid="{C76051F2-D104-40A6-9AEF-81FFCFA7CB30}"/>
    <cellStyle name="Comma 11 4 6" xfId="26427" xr:uid="{E7DEE832-396A-41B9-8034-E221A54EBB4E}"/>
    <cellStyle name="Comma 11 4 7" xfId="16128" xr:uid="{DA619123-A9E2-473E-9582-B6F95962374E}"/>
    <cellStyle name="Comma 11 4 9" xfId="3765" xr:uid="{40520F05-A491-4001-9083-083B40B6447E}"/>
    <cellStyle name="Comma 11 5" xfId="4509" xr:uid="{E6A2DFAC-F384-420A-BE6E-1F622BB3A490}"/>
    <cellStyle name="Comma 11 5 2" xfId="7685" xr:uid="{5133C355-5E18-4F46-BC0F-85150A1345F5}"/>
    <cellStyle name="Comma 11 5 2 2" xfId="30114" xr:uid="{CE7103A1-02B3-4290-9132-172BFB3354CD}"/>
    <cellStyle name="Comma 11 5 2 3" xfId="19824" xr:uid="{3C2B9D79-5228-4CDA-9B41-E8C26DA91670}"/>
    <cellStyle name="Comma 11 5 3" xfId="10808" xr:uid="{B45487B6-56B3-42BC-B618-BECC6BA7F110}"/>
    <cellStyle name="Comma 11 5 3 3" xfId="22803" xr:uid="{89B76A5D-0C59-45DC-AAE3-53FDAF6129CE}"/>
    <cellStyle name="Comma 11 5 4" xfId="13751" xr:uid="{76353829-9F67-48D6-9509-01F956CA3E78}"/>
    <cellStyle name="Comma 11 5 4 3" xfId="24391" xr:uid="{6B67CBEA-D785-4774-A47E-7728B0632EDF}"/>
    <cellStyle name="Comma 11 5 5" xfId="27154" xr:uid="{37301226-821A-4F21-BA64-06A3806A6C82}"/>
    <cellStyle name="Comma 11 5 6" xfId="16855" xr:uid="{886907B1-C300-4ED5-9759-35C698C0E4CF}"/>
    <cellStyle name="Comma 11 6" xfId="4409" xr:uid="{205AF0D2-67AD-4664-8FA4-23CC4B1910CE}"/>
    <cellStyle name="Comma 11 6 2" xfId="7584" xr:uid="{1547A19D-6EAC-4C59-B80B-248DF4DED130}"/>
    <cellStyle name="Comma 11 6 2 2" xfId="30013" xr:uid="{A3325194-D27D-4962-B7F1-B78FA50E9382}"/>
    <cellStyle name="Comma 11 6 2 3" xfId="19723" xr:uid="{1A4E0A3E-7890-46C1-9CC5-A811D2491FEA}"/>
    <cellStyle name="Comma 11 6 3" xfId="10707" xr:uid="{5FA02040-61C0-477D-9A3F-23839E15072B}"/>
    <cellStyle name="Comma 11 6 3 3" xfId="22702" xr:uid="{26BB216F-3450-4B26-A714-1CAF98876AF9}"/>
    <cellStyle name="Comma 11 6 4" xfId="13701" xr:uid="{D9095A2B-26AE-4839-A7F6-DB205AAE4F8D}"/>
    <cellStyle name="Comma 11 6 4 3" xfId="24339" xr:uid="{63EE1AE3-B274-43E8-B1FF-B37254C75176}"/>
    <cellStyle name="Comma 11 6 5" xfId="27053" xr:uid="{D6FE3DBC-3B87-4BDE-8A4E-2EB32FC9CE10}"/>
    <cellStyle name="Comma 11 6 6" xfId="16754" xr:uid="{1DBA177A-97BD-472B-84D7-92C227394CF4}"/>
    <cellStyle name="Comma 11 7" xfId="4306" xr:uid="{B568159F-339B-46B8-AB1F-0524F422E4BE}"/>
    <cellStyle name="Comma 11 7 2" xfId="7481" xr:uid="{30FE90B6-794C-4C6D-85CC-DD4A1587C20E}"/>
    <cellStyle name="Comma 11 7 2 2" xfId="29924" xr:uid="{F390068E-4CE1-4717-88DE-95E3779EB797}"/>
    <cellStyle name="Comma 11 7 2 3" xfId="19634" xr:uid="{3E751931-A062-48B8-B241-7EDFE82F4AF8}"/>
    <cellStyle name="Comma 11 7 3" xfId="10618" xr:uid="{5007F551-042B-48E6-8052-80F6FE9FC73D}"/>
    <cellStyle name="Comma 11 7 3 3" xfId="22613" xr:uid="{D4D46D2D-B912-4D2D-B4BE-7BF0364C0F5D}"/>
    <cellStyle name="Comma 11 7 4" xfId="26964" xr:uid="{1EA129EC-A86C-452C-82DD-53ECFAA36326}"/>
    <cellStyle name="Comma 11 7 5" xfId="16665" xr:uid="{EF98195F-77D3-4B30-8FD3-737108260196}"/>
    <cellStyle name="Comma 11 8" xfId="4127" xr:uid="{1E582FD6-6B99-43A8-B7AA-DC4E37C4A108}"/>
    <cellStyle name="Comma 11 8 2" xfId="7302" xr:uid="{8DF6CBC7-94B8-44EC-8CE9-CAA402F7D75A}"/>
    <cellStyle name="Comma 11 8 2 2" xfId="29773" xr:uid="{E76AC48B-3569-44C8-8B5E-E3EB64B5C186}"/>
    <cellStyle name="Comma 11 8 2 3" xfId="19483" xr:uid="{23F2F123-7B6C-487A-9FEC-8A86A3DF4C30}"/>
    <cellStyle name="Comma 11 8 3" xfId="10467" xr:uid="{06A3806E-4304-4565-8477-E60CDAAEF8C3}"/>
    <cellStyle name="Comma 11 8 3 3" xfId="22462" xr:uid="{D148A23D-A75D-4028-8E18-14E64A5DA992}"/>
    <cellStyle name="Comma 11 8 4" xfId="26813" xr:uid="{1BAF73EB-C419-4CD5-8A01-DD77B7BA22AA}"/>
    <cellStyle name="Comma 11 8 5" xfId="16514" xr:uid="{A8D77A27-0A39-4006-A02C-B9AF3636746E}"/>
    <cellStyle name="Comma 11 9" xfId="3275" xr:uid="{BE3BE16D-6BF6-45C2-93E9-BE7C81DCF4C8}"/>
    <cellStyle name="Comma 11 9 2" xfId="6630" xr:uid="{A0933284-99BD-40CD-A2D7-C1865BBFD483}"/>
    <cellStyle name="Comma 11 9 2 2" xfId="29130" xr:uid="{A5F7D491-C931-4766-B675-8DCD44D9192E}"/>
    <cellStyle name="Comma 11 9 2 3" xfId="18837" xr:uid="{1A1BEDC2-43D6-45A4-A3D7-48C116F36D54}"/>
    <cellStyle name="Comma 11 9 3" xfId="9821" xr:uid="{028CC3AC-786B-4C39-A230-310AF3693DB7}"/>
    <cellStyle name="Comma 11 9 3 2" xfId="32091" xr:uid="{D019855E-2201-4E92-9150-06D48F8E3EA3}"/>
    <cellStyle name="Comma 11 9 3 3" xfId="21815" xr:uid="{33967FB0-E7FD-46D7-A2B6-575B42FBD8B9}"/>
    <cellStyle name="Comma 11 9 4" xfId="26167" xr:uid="{475D7F8C-1E44-4D76-AEB0-357529713DC1}"/>
    <cellStyle name="Comma 11 9 5" xfId="15867" xr:uid="{B51D3D94-4442-4D0D-AF52-19BF254008F8}"/>
    <cellStyle name="Comma 110" xfId="1604" xr:uid="{7360B62D-7E17-43A6-B76C-1DB09456E8DB}"/>
    <cellStyle name="Comma 110 2" xfId="5258" xr:uid="{FE76EF8F-77FA-4F22-A908-FFB8FBC908F9}"/>
    <cellStyle name="Comma 110 2 2" xfId="27880" xr:uid="{C5C368BC-D73E-4FAF-A7D9-4DA3C434CC6A}"/>
    <cellStyle name="Comma 110 2 3" xfId="17586" xr:uid="{CDEFDAEF-6B68-4CEE-9C8E-846148B4DEF2}"/>
    <cellStyle name="Comma 110 3" xfId="8549" xr:uid="{AC22E893-811E-4BFB-9DE5-5CAC3F714C0B}"/>
    <cellStyle name="Comma 110 3 2" xfId="30840" xr:uid="{524AD90D-9B10-4B96-875A-CB8251459F85}"/>
    <cellStyle name="Comma 110 3 3" xfId="20564" xr:uid="{B802E787-E0EB-4FB4-BFD8-9FC794E0C06E}"/>
    <cellStyle name="Comma 110 4" xfId="24895" xr:uid="{F08F149F-7E69-4353-80D6-FE0CE17DBAF6}"/>
    <cellStyle name="Comma 110 5" xfId="14595" xr:uid="{EA2A8CD6-A23D-4ED6-8B51-8A09E3606943}"/>
    <cellStyle name="Comma 111" xfId="1600" xr:uid="{99CFF144-C695-4ADC-8361-C626D640C6D6}"/>
    <cellStyle name="Comma 111 2" xfId="5254" xr:uid="{2DB5C973-620C-4C37-A42F-1B48556C0539}"/>
    <cellStyle name="Comma 111 2 2" xfId="27876" xr:uid="{A19FD4E1-072E-4883-9E00-BA7B63360956}"/>
    <cellStyle name="Comma 111 2 3" xfId="17582" xr:uid="{60C73081-8CDB-4CB1-A74D-613C0C7C26B6}"/>
    <cellStyle name="Comma 111 3" xfId="8545" xr:uid="{8CAEA04A-AB29-4165-A127-57DCE25876A0}"/>
    <cellStyle name="Comma 111 3 2" xfId="30836" xr:uid="{332BA73E-0805-4D99-8382-78053D6A6E9E}"/>
    <cellStyle name="Comma 111 3 3" xfId="20560" xr:uid="{7D8BF63E-131D-4326-BF38-C2F73EC26E47}"/>
    <cellStyle name="Comma 111 4" xfId="24891" xr:uid="{F57984AC-E5FC-4758-A5EC-31BA507678B4}"/>
    <cellStyle name="Comma 111 5" xfId="14591" xr:uid="{2EBBF51E-C62A-4C0C-9993-770A48DB30B0}"/>
    <cellStyle name="Comma 112" xfId="1596" xr:uid="{9255C515-50E0-4B52-8FFB-015FF1B9E95C}"/>
    <cellStyle name="Comma 112 2" xfId="5250" xr:uid="{4C78168C-ECFB-4F04-BAA1-F6B7C6066551}"/>
    <cellStyle name="Comma 112 2 2" xfId="27872" xr:uid="{AED1C4C5-00DC-4759-A375-5BF2D234AA64}"/>
    <cellStyle name="Comma 112 2 3" xfId="17578" xr:uid="{20A76747-CAF7-4BC8-AD7F-99923608092B}"/>
    <cellStyle name="Comma 112 3" xfId="8541" xr:uid="{A2931C46-08E0-49C2-BEF5-1987C268F0DD}"/>
    <cellStyle name="Comma 112 3 2" xfId="30832" xr:uid="{187F9248-F202-446D-A743-ACA3B77E9757}"/>
    <cellStyle name="Comma 112 3 3" xfId="20556" xr:uid="{65B02839-1138-44CC-B55D-FC13DB38B090}"/>
    <cellStyle name="Comma 112 4" xfId="24887" xr:uid="{484BE49E-DB51-41C1-9113-A0219C855E83}"/>
    <cellStyle name="Comma 112 5" xfId="14587" xr:uid="{5F3F96A9-ADBA-4011-BAAB-3C926003D474}"/>
    <cellStyle name="Comma 113" xfId="5172" xr:uid="{71E609CF-4CB1-4B38-8A22-852234150C12}"/>
    <cellStyle name="Comma 113 2" xfId="8366" xr:uid="{866B426D-5CEB-4519-9A62-D98FA62D9087}"/>
    <cellStyle name="Comma 113 2 2" xfId="30775" xr:uid="{DFCBD983-6FD4-4203-99AE-E8FEA5359065}"/>
    <cellStyle name="Comma 113 2 3" xfId="20489" xr:uid="{D7939C20-6FE5-43C6-A1EE-6A6227E14857}"/>
    <cellStyle name="Comma 113 3" xfId="11469" xr:uid="{0AC57B1C-832C-4781-AA58-FB3C04F24300}"/>
    <cellStyle name="Comma 113 3 3" xfId="23469" xr:uid="{0B8B3E4B-C0CF-4D7A-BDFE-252CEC392018}"/>
    <cellStyle name="Comma 113 4" xfId="27815" xr:uid="{72D6C954-D4D8-4DB5-94E3-30C80290CD5F}"/>
    <cellStyle name="Comma 113 5" xfId="17521" xr:uid="{080E568B-AD25-477D-A467-4B6E3B6E3BA0}"/>
    <cellStyle name="Comma 114" xfId="1592" xr:uid="{4CF1B8FC-3C35-4EE3-A82E-2ACC70FC7AF1}"/>
    <cellStyle name="Comma 114 2" xfId="5246" xr:uid="{2BED873F-C349-4C40-99F2-4D62BC91B577}"/>
    <cellStyle name="Comma 114 2 2" xfId="27868" xr:uid="{18B29C92-1DB9-4E92-82EB-21D3F47AEF9A}"/>
    <cellStyle name="Comma 114 2 3" xfId="17574" xr:uid="{5A86BB3E-1E67-4BE6-8919-2BDEA4C0CD90}"/>
    <cellStyle name="Comma 114 3" xfId="8537" xr:uid="{A15D9BB4-1EC6-4602-85B1-266E7ECF0E0F}"/>
    <cellStyle name="Comma 114 3 2" xfId="30828" xr:uid="{A96DA8A8-BD33-4C81-B4A1-3F3DBB6A7FCC}"/>
    <cellStyle name="Comma 114 3 3" xfId="20552" xr:uid="{3CF8F17A-2EF2-421E-AD60-19FFB1508E42}"/>
    <cellStyle name="Comma 114 4" xfId="24883" xr:uid="{69FCC4AD-550E-4C58-A093-D81684201621}"/>
    <cellStyle name="Comma 114 5" xfId="14583" xr:uid="{7751AF3F-F72C-4984-B4FB-79D22A5D1B1E}"/>
    <cellStyle name="Comma 115" xfId="1587" xr:uid="{8CA583E4-AD74-42CE-B022-37C946FFC989}"/>
    <cellStyle name="Comma 115 2" xfId="5241" xr:uid="{63EDE5A5-5F20-4CAB-9CBD-2981FEC64202}"/>
    <cellStyle name="Comma 115 2 2" xfId="27863" xr:uid="{251D5977-871B-4368-BC4E-F466E75F9F36}"/>
    <cellStyle name="Comma 115 2 3" xfId="17569" xr:uid="{6D61CAB8-86BA-45A1-AAB5-FE3DEA5354BA}"/>
    <cellStyle name="Comma 115 3" xfId="8532" xr:uid="{887035FA-A12F-4888-87BE-C78D9339FBFC}"/>
    <cellStyle name="Comma 115 3 2" xfId="30823" xr:uid="{80C0077E-F6E8-442A-8F74-1EE20F1039D6}"/>
    <cellStyle name="Comma 115 3 3" xfId="20547" xr:uid="{91C32E9A-0CD0-48B3-8A78-58EB0FC5EE9C}"/>
    <cellStyle name="Comma 115 4" xfId="24878" xr:uid="{91DE26D5-939D-4C9E-B0C0-6168554AAD22}"/>
    <cellStyle name="Comma 115 5" xfId="14578" xr:uid="{9F7A0335-9C99-4C00-A028-21FA6D9F57EF}"/>
    <cellStyle name="Comma 116" xfId="5174" xr:uid="{172098E9-6E1A-495E-BFEB-A9C2D054E1AC}"/>
    <cellStyle name="Comma 116 2" xfId="8368" xr:uid="{CDBF9481-19AB-4C1E-A19D-13339BB37BE4}"/>
    <cellStyle name="Comma 116 2 2" xfId="30777" xr:uid="{AF600A95-FC28-452D-9670-351CD902C664}"/>
    <cellStyle name="Comma 116 2 3" xfId="20491" xr:uid="{35544A8F-2D18-4FA5-9259-4674E077236B}"/>
    <cellStyle name="Comma 116 3" xfId="11471" xr:uid="{A68CB322-B6EA-4841-BBF6-B841A46B1C78}"/>
    <cellStyle name="Comma 116 3 3" xfId="23471" xr:uid="{A1C70E96-3E07-4943-970E-06F618A53E97}"/>
    <cellStyle name="Comma 116 4" xfId="27817" xr:uid="{76A95B0E-45BC-490B-AE7F-FE1EF4FB931A}"/>
    <cellStyle name="Comma 116 5" xfId="17523" xr:uid="{B1248D04-36C2-49AE-BBF0-706F832C5490}"/>
    <cellStyle name="Comma 117" xfId="1582" xr:uid="{AA9627FC-A909-416B-92EE-1F7AE0459B0F}"/>
    <cellStyle name="Comma 117 2" xfId="5236" xr:uid="{DDE4B4B9-2A22-4FFF-8A87-6CE9594AE7AF}"/>
    <cellStyle name="Comma 117 2 2" xfId="27858" xr:uid="{B9A5ACB3-A131-4E5B-809B-65273DDAF2A7}"/>
    <cellStyle name="Comma 117 2 3" xfId="17564" xr:uid="{0BFF4587-4B2F-4A94-98AF-DDDB12DF1B96}"/>
    <cellStyle name="Comma 117 3" xfId="8527" xr:uid="{A0EF548E-CC05-48F9-A937-56A43892E653}"/>
    <cellStyle name="Comma 117 3 2" xfId="30818" xr:uid="{49825CBC-9408-4482-AD5F-09F68CDA61BB}"/>
    <cellStyle name="Comma 117 3 3" xfId="20542" xr:uid="{A022EA78-080E-46BF-8FB2-2366DB1BE27C}"/>
    <cellStyle name="Comma 117 4" xfId="24873" xr:uid="{05FFF5CF-5F7D-4337-A32F-9C18376ECDC8}"/>
    <cellStyle name="Comma 117 5" xfId="14573" xr:uid="{8E4098A2-18C3-4439-B3FD-A74D8931AF8E}"/>
    <cellStyle name="Comma 118" xfId="1577" xr:uid="{9A633CA6-4F11-4237-996E-72C67B24EB62}"/>
    <cellStyle name="Comma 118 2" xfId="5231" xr:uid="{3E41D085-C626-4354-A0E2-77671D81D922}"/>
    <cellStyle name="Comma 118 2 2" xfId="27853" xr:uid="{C85FE5F4-A7F3-4ABF-92FD-25F6308DA575}"/>
    <cellStyle name="Comma 118 2 3" xfId="17559" xr:uid="{03455383-0AD4-4B80-8735-0EFCD09474CB}"/>
    <cellStyle name="Comma 118 3" xfId="8522" xr:uid="{B0F9A674-4412-479F-856F-FF6DDC19D329}"/>
    <cellStyle name="Comma 118 3 2" xfId="30813" xr:uid="{5DE5A0C5-93DC-43BD-8AC0-8F6D3384F5AB}"/>
    <cellStyle name="Comma 118 3 3" xfId="20537" xr:uid="{F4F0B2CA-93E7-41EB-B4BD-85A6885CB83B}"/>
    <cellStyle name="Comma 118 4" xfId="24868" xr:uid="{9B944110-5452-4A3A-B634-D8B5F81D2BD3}"/>
    <cellStyle name="Comma 118 5" xfId="14568" xr:uid="{50ADD187-DC6E-48E1-8E1A-5E1232F8C577}"/>
    <cellStyle name="Comma 119" xfId="1572" xr:uid="{BB21673C-2940-4026-9AC2-42EEEB7AD32D}"/>
    <cellStyle name="Comma 119 2" xfId="5226" xr:uid="{A902B0DE-6D54-4C41-BE63-A63F79BBCD7A}"/>
    <cellStyle name="Comma 119 2 2" xfId="27848" xr:uid="{9AEC4097-314C-41F4-8D61-4EDD1D62D280}"/>
    <cellStyle name="Comma 119 2 3" xfId="17554" xr:uid="{DF5A0744-BC20-4BAD-B210-18EFE69A2DF9}"/>
    <cellStyle name="Comma 119 3" xfId="8517" xr:uid="{528AA1D2-A731-492F-8064-AD1B522021AD}"/>
    <cellStyle name="Comma 119 3 2" xfId="30808" xr:uid="{A264AD69-6CCC-4B8C-A616-56E9BEDA6FF2}"/>
    <cellStyle name="Comma 119 3 3" xfId="20532" xr:uid="{40DA177F-A374-4CFD-8FB8-C9E83C39E4A5}"/>
    <cellStyle name="Comma 119 4" xfId="24863" xr:uid="{1FB73E79-769E-42DC-A2F1-A0373BBBCA41}"/>
    <cellStyle name="Comma 119 5" xfId="14563" xr:uid="{C2ADF5D4-1904-4603-A1E8-0CA4481F6717}"/>
    <cellStyle name="Comma 12" xfId="201" xr:uid="{90705628-2E8E-425D-9152-BD808B9C675E}"/>
    <cellStyle name="Comma 12 10" xfId="3015" xr:uid="{CB86FA63-56E5-4A75-83EF-C060083583FA}"/>
    <cellStyle name="Comma 12 10 2" xfId="6305" xr:uid="{169352FF-2B35-4F47-9F96-C6E13B7C5074}"/>
    <cellStyle name="Comma 12 10 2 2" xfId="28806" xr:uid="{F44B951F-062D-4BF2-8B1F-D08EE2EDD6AD}"/>
    <cellStyle name="Comma 12 10 2 3" xfId="18512" xr:uid="{B04F6104-E07E-4212-A8A2-A24F2ECB91B0}"/>
    <cellStyle name="Comma 12 10 3" xfId="9496" xr:uid="{EC9CB94C-CE39-40BC-8041-AF49CFDCF1AB}"/>
    <cellStyle name="Comma 12 10 3 2" xfId="31766" xr:uid="{8AA3DDD6-E90C-4DB4-BC0F-6AB85E07B403}"/>
    <cellStyle name="Comma 12 10 3 3" xfId="21490" xr:uid="{93819138-F759-411B-AF90-58DCC25BBBA2}"/>
    <cellStyle name="Comma 12 10 4" xfId="25842" xr:uid="{77FF758D-7D75-4FA2-9EE5-FD165803769A}"/>
    <cellStyle name="Comma 12 10 5" xfId="15542" xr:uid="{84393F42-63D9-4369-B16B-F9CBE6289158}"/>
    <cellStyle name="Comma 12 11" xfId="2901" xr:uid="{F34C1E5E-C454-487C-97AA-B2AEFD2C06D1}"/>
    <cellStyle name="Comma 12 11 2" xfId="6193" xr:uid="{87556BDA-6030-4466-AA92-EC0025142B94}"/>
    <cellStyle name="Comma 12 11 2 2" xfId="28694" xr:uid="{6062BF7C-3277-4005-9D77-C6E589C05F37}"/>
    <cellStyle name="Comma 12 11 2 3" xfId="18400" xr:uid="{6C88CE19-99DC-4E21-99FE-31A7846CE93D}"/>
    <cellStyle name="Comma 12 11 3" xfId="9384" xr:uid="{E178A024-352C-48A0-95BA-D84E4A196DB9}"/>
    <cellStyle name="Comma 12 11 3 2" xfId="31654" xr:uid="{76D60568-BAA7-49D4-AF80-BED1461FBB0B}"/>
    <cellStyle name="Comma 12 11 3 3" xfId="21378" xr:uid="{10094CF7-F6C1-4402-84D8-7BB0A50BAB4F}"/>
    <cellStyle name="Comma 12 11 4" xfId="25730" xr:uid="{EE018D1B-1613-459D-A7AD-249666E94109}"/>
    <cellStyle name="Comma 12 11 5" xfId="15430" xr:uid="{E948C5DD-5014-4524-91E3-664A0DCC7C83}"/>
    <cellStyle name="Comma 12 12" xfId="6106" xr:uid="{23493B7C-C9B2-4C80-9278-04685D9F41A4}"/>
    <cellStyle name="Comma 12 12 2" xfId="28607" xr:uid="{EE7845F9-D8C9-4F65-A5EE-F1AD820FC618}"/>
    <cellStyle name="Comma 12 12 3" xfId="18313" xr:uid="{B50755BE-3D57-4CBB-BE9D-ECE30216CE46}"/>
    <cellStyle name="Comma 12 13" xfId="9297" xr:uid="{7220D9C7-8FB2-4803-B69E-883BE8E634C5}"/>
    <cellStyle name="Comma 12 13 2" xfId="31567" xr:uid="{61DA5693-4924-4B3C-ABE5-7E62E469CCA4}"/>
    <cellStyle name="Comma 12 13 3" xfId="21291" xr:uid="{00F43D89-F111-4A90-99EB-9C5CB201EC98}"/>
    <cellStyle name="Comma 12 14" xfId="12549" xr:uid="{4FBC9C14-6760-446E-9DD9-406642B00D2B}"/>
    <cellStyle name="Comma 12 14 3" xfId="23554" xr:uid="{E480FB01-21EF-4DF6-8850-C953777C6EF4}"/>
    <cellStyle name="Comma 12 15" xfId="14275" xr:uid="{07804EC0-6DCC-4755-AC88-F00B03AB9206}"/>
    <cellStyle name="Comma 12 15 2" xfId="25643" xr:uid="{33784C62-79BC-4AD5-9698-C2277174FCA8}"/>
    <cellStyle name="Comma 12 16" xfId="15343" xr:uid="{554C69E6-2491-407D-A47B-98D227050FAE}"/>
    <cellStyle name="Comma 12 18" xfId="1220" xr:uid="{1FEBC889-FE3F-4BA3-9A95-7AD28CE38490}"/>
    <cellStyle name="Comma 12 2" xfId="364" xr:uid="{C6070F23-4243-4001-A4A2-A504B98497FF}"/>
    <cellStyle name="Comma 12 2 10" xfId="33107" xr:uid="{15D16FC6-BFDC-4FED-86D5-9F4805D8AF38}"/>
    <cellStyle name="Comma 12 2 11" xfId="1288" xr:uid="{A9BC49FB-BB47-45BF-B696-CD6B1DC43FB4}"/>
    <cellStyle name="Comma 12 2 2" xfId="451" xr:uid="{8F76DB58-E69D-4201-BAF4-04F0AC716699}"/>
    <cellStyle name="Comma 12 2 2 2" xfId="962" xr:uid="{880B83BA-75E0-49B4-B076-535CCAD56C37}"/>
    <cellStyle name="Comma 12 2 2 2 2" xfId="8164" xr:uid="{4EA5E21E-941C-4842-8B86-7807912EB84B}"/>
    <cellStyle name="Comma 12 2 2 2 2 2" xfId="30581" xr:uid="{FF7EDD67-71A2-40D9-992F-D8EE41C9C1B1}"/>
    <cellStyle name="Comma 12 2 2 2 2 3" xfId="20291" xr:uid="{52564A2B-39CF-407F-AB1A-6FCEC21DA0A6}"/>
    <cellStyle name="Comma 12 2 2 2 3" xfId="11273" xr:uid="{996E99B5-1938-46EA-A3E5-1D765BEE2270}"/>
    <cellStyle name="Comma 12 2 2 2 3 3" xfId="23271" xr:uid="{C178AFE7-91FD-4E1C-BB97-E853DFF65101}"/>
    <cellStyle name="Comma 12 2 2 2 4" xfId="13595" xr:uid="{A543CCCF-7FA8-4AAD-8A9E-42593C47C8FF}"/>
    <cellStyle name="Comma 12 2 2 2 4 3" xfId="24231" xr:uid="{561C68E3-97B6-484A-BEA5-9F6421E17AF8}"/>
    <cellStyle name="Comma 12 2 2 2 5" xfId="27619" xr:uid="{8E91C0F0-AB59-462A-BC28-999AEE0C8172}"/>
    <cellStyle name="Comma 12 2 2 2 6" xfId="17323" xr:uid="{E7F3E186-B555-4CB8-BEBD-982A536390E0}"/>
    <cellStyle name="Comma 12 2 2 2 8" xfId="4974" xr:uid="{D44D20CE-4E9F-4EC4-96B0-AD411F1D8065}"/>
    <cellStyle name="Comma 12 2 2 3" xfId="7169" xr:uid="{0D26D49D-5009-49A9-9401-489A775BB16D}"/>
    <cellStyle name="Comma 12 2 2 3 2" xfId="29640" xr:uid="{6197633B-E59A-4243-8F86-28074859A438}"/>
    <cellStyle name="Comma 12 2 2 3 3" xfId="19349" xr:uid="{210EC98D-CD6D-44CC-B297-2C16DFF8FDC4}"/>
    <cellStyle name="Comma 12 2 2 4" xfId="10333" xr:uid="{21E49193-2C00-4B08-8865-81CD8B7DC44E}"/>
    <cellStyle name="Comma 12 2 2 4 2" xfId="32602" xr:uid="{280FFA1F-41C7-41D2-AAAE-0634BC3B2534}"/>
    <cellStyle name="Comma 12 2 2 4 3" xfId="22328" xr:uid="{4F5889A5-6C7B-4F2F-A45C-666751655A7F}"/>
    <cellStyle name="Comma 12 2 2 5" xfId="12991" xr:uid="{55B9B3E2-E872-4BA8-B630-FB95B2DFB4C5}"/>
    <cellStyle name="Comma 12 2 2 5 3" xfId="23814" xr:uid="{F7715EEC-9A43-4330-BB66-5F6EF495C0D3}"/>
    <cellStyle name="Comma 12 2 2 6" xfId="26679" xr:uid="{FE374B52-4D07-4D27-A8BC-BC75CD0CFEDE}"/>
    <cellStyle name="Comma 12 2 2 7" xfId="16380" xr:uid="{9033E8F6-82A4-4E77-A54B-F9881D076D7B}"/>
    <cellStyle name="Comma 12 2 2 9" xfId="4022" xr:uid="{839F61EB-E79F-4046-A263-E3BB20C9A9FB}"/>
    <cellStyle name="Comma 12 2 3" xfId="813" xr:uid="{C3A0B7D9-42FF-41AF-A8B4-E29B8BAE2AC3}"/>
    <cellStyle name="Comma 12 2 3 2" xfId="7007" xr:uid="{8AF0CA98-0A81-4267-AABD-43F5DDDF402E}"/>
    <cellStyle name="Comma 12 2 3 2 2" xfId="29478" xr:uid="{19EC2AA1-4791-4A70-A8E7-DA206A9E22DD}"/>
    <cellStyle name="Comma 12 2 3 2 3" xfId="19185" xr:uid="{5F2BE10A-4791-4E85-9CC6-73EF65DA4E95}"/>
    <cellStyle name="Comma 12 2 3 3" xfId="10170" xr:uid="{692DC10A-6C83-4E85-90E8-D02C83B5F743}"/>
    <cellStyle name="Comma 12 2 3 3 2" xfId="32439" xr:uid="{C05AEACB-5FA6-419E-A79F-D93B445F64DE}"/>
    <cellStyle name="Comma 12 2 3 3 3" xfId="22164" xr:uid="{448E231A-2CD6-4761-8789-0A764DCFDCE2}"/>
    <cellStyle name="Comma 12 2 3 4" xfId="13435" xr:uid="{591A6844-FF49-4209-B7D3-543EC0AAC86D}"/>
    <cellStyle name="Comma 12 2 3 4 3" xfId="24071" xr:uid="{52331E90-3A4E-40C2-8CC2-FD46A0556365}"/>
    <cellStyle name="Comma 12 2 3 5" xfId="26515" xr:uid="{698E068E-2F51-421D-8DDC-C414FAA1FA39}"/>
    <cellStyle name="Comma 12 2 3 6" xfId="16216" xr:uid="{AF2669CA-403A-4193-8CD0-C9658D978DAA}"/>
    <cellStyle name="Comma 12 2 3 8" xfId="3844" xr:uid="{0AD946E7-A607-4AE2-8625-A9BB1E2ED751}"/>
    <cellStyle name="Comma 12 2 4" xfId="3364" xr:uid="{CE0F5302-A10C-4196-BE79-22431CB963C6}"/>
    <cellStyle name="Comma 12 2 4 2" xfId="6721" xr:uid="{3F3DA746-1507-4FD2-B6C1-A8815F28102C}"/>
    <cellStyle name="Comma 12 2 4 2 2" xfId="29221" xr:uid="{E4626CA9-04AD-4FD5-ACB0-F1E085D56162}"/>
    <cellStyle name="Comma 12 2 4 2 3" xfId="18928" xr:uid="{87FF0D9E-980C-4738-9D24-F6F730D3D3B6}"/>
    <cellStyle name="Comma 12 2 4 3" xfId="9912" xr:uid="{5422F13B-1F3D-401D-9FF1-EE01F321CFC2}"/>
    <cellStyle name="Comma 12 2 4 3 2" xfId="32182" xr:uid="{3C612F07-E1C5-4275-A940-9CEB9E38D7AA}"/>
    <cellStyle name="Comma 12 2 4 3 3" xfId="21906" xr:uid="{D57199A5-A757-4712-9C39-854C6C18FB60}"/>
    <cellStyle name="Comma 12 2 4 4" xfId="26257" xr:uid="{0958F4B9-C6B9-4BAC-827D-77257EE4D133}"/>
    <cellStyle name="Comma 12 2 4 5" xfId="15958" xr:uid="{018D69E2-B458-4782-85BC-5ADA7E5B44F4}"/>
    <cellStyle name="Comma 12 2 5" xfId="6468" xr:uid="{398437C0-3DD7-49BC-AFCB-72423640190F}"/>
    <cellStyle name="Comma 12 2 5 2" xfId="28969" xr:uid="{529ECEB3-FA7E-4983-8EA5-ED906856FE81}"/>
    <cellStyle name="Comma 12 2 5 3" xfId="18675" xr:uid="{7D67C499-C8D2-404D-8D8B-4A73EF821BD8}"/>
    <cellStyle name="Comma 12 2 6" xfId="9659" xr:uid="{DEE593D4-9257-4669-902D-BCA7FA896429}"/>
    <cellStyle name="Comma 12 2 6 2" xfId="31929" xr:uid="{62FA8205-CDAF-491C-8473-45C8AFD320A5}"/>
    <cellStyle name="Comma 12 2 6 3" xfId="21653" xr:uid="{DBB50D27-6BA9-421B-A1DF-4AB3D40C59DB}"/>
    <cellStyle name="Comma 12 2 7" xfId="12779" xr:uid="{B702BC4F-6883-4835-82E1-4D1150F9FAE0}"/>
    <cellStyle name="Comma 12 2 7 3" xfId="23649" xr:uid="{B47BBEA3-8878-438A-BC73-BF36F687127E}"/>
    <cellStyle name="Comma 12 2 8" xfId="14343" xr:uid="{413D5F10-6831-44FC-9FB3-4554E731496C}"/>
    <cellStyle name="Comma 12 2 8 2" xfId="26005" xr:uid="{C7AF5920-3042-4D69-8B74-0D1D98B51DCE}"/>
    <cellStyle name="Comma 12 2 9" xfId="15705" xr:uid="{7583FA72-56F3-4E82-9EBA-55A572536C1A}"/>
    <cellStyle name="Comma 12 3" xfId="400" xr:uid="{91C46205-9910-4148-A0D4-16AB28CA3FF3}"/>
    <cellStyle name="Comma 12 3 2" xfId="894" xr:uid="{E75D26F1-CCB0-4A3E-B7EA-40115D1AC301}"/>
    <cellStyle name="Comma 12 3 2 2" xfId="7945" xr:uid="{014FBE5A-4EFB-4642-BE58-66F21CF6FCB2}"/>
    <cellStyle name="Comma 12 3 2 2 2" xfId="30373" xr:uid="{2EBA23C7-FE92-497F-BD6E-E8507AD3148C}"/>
    <cellStyle name="Comma 12 3 2 2 3" xfId="20084" xr:uid="{8270F740-0796-4FB1-AB14-251C448989BB}"/>
    <cellStyle name="Comma 12 3 2 3" xfId="11068" xr:uid="{0E7809C9-82C9-4948-ACB3-B425AF03FDED}"/>
    <cellStyle name="Comma 12 3 2 3 3" xfId="23063" xr:uid="{3DFB4486-11BE-4A95-A9CA-B824F7450286}"/>
    <cellStyle name="Comma 12 3 2 4" xfId="27414" xr:uid="{04B77A60-368B-4345-9841-E3B546F80641}"/>
    <cellStyle name="Comma 12 3 2 5" xfId="17115" xr:uid="{9EDF56DD-851E-4AA3-8EAF-F5120F727113}"/>
    <cellStyle name="Comma 12 3 2 7" xfId="4766" xr:uid="{4512CBDB-BCE4-444B-8826-481A72CD0ED2}"/>
    <cellStyle name="Comma 12 3 3" xfId="6912" xr:uid="{5CE27531-FD9A-4C67-B230-4A675B511787}"/>
    <cellStyle name="Comma 12 3 3 2" xfId="29383" xr:uid="{EAA08A54-72F1-4104-A4ED-213157A3D517}"/>
    <cellStyle name="Comma 12 3 3 3" xfId="19090" xr:uid="{60AA348A-2806-4F87-9F6B-0283D17A06FD}"/>
    <cellStyle name="Comma 12 3 4" xfId="10075" xr:uid="{CB5D21DE-12F1-4A59-9A48-7D20E3EEA8F1}"/>
    <cellStyle name="Comma 12 3 4 2" xfId="32344" xr:uid="{ADCC0ACE-F35F-4C83-9B97-6135211DF808}"/>
    <cellStyle name="Comma 12 3 4 3" xfId="22069" xr:uid="{71609F30-0C26-44ED-BF5E-DD16AD40644A}"/>
    <cellStyle name="Comma 12 3 5" xfId="13242" xr:uid="{0519925E-DA65-4A5D-9912-4A5C4C672044}"/>
    <cellStyle name="Comma 12 3 5 3" xfId="23976" xr:uid="{886330D8-5DD9-4568-AA09-CBF1F70880EA}"/>
    <cellStyle name="Comma 12 3 6" xfId="26420" xr:uid="{9BEF7706-774F-4E23-BFE8-431E178F9CF2}"/>
    <cellStyle name="Comma 12 3 7" xfId="16121" xr:uid="{DAE15F78-8373-443B-94B6-5EA18E0B946C}"/>
    <cellStyle name="Comma 12 3 9" xfId="3622" xr:uid="{E847A2F4-FABE-42FF-B9D8-B16F30BDE210}"/>
    <cellStyle name="Comma 12 4" xfId="756" xr:uid="{1680681D-0037-4134-9421-728FAE88F0E4}"/>
    <cellStyle name="Comma 12 4 2" xfId="7813" xr:uid="{CE889FC7-37E1-45F8-824B-E80689B5C60A}"/>
    <cellStyle name="Comma 12 4 2 2" xfId="30242" xr:uid="{CF556493-3226-4803-8B6D-460E4D65112C}"/>
    <cellStyle name="Comma 12 4 2 3" xfId="19952" xr:uid="{EFE75A00-9DFC-45C8-A76E-50CCA55C5235}"/>
    <cellStyle name="Comma 12 4 3" xfId="10936" xr:uid="{B43AA212-1E10-4954-B7D0-2B3C05433ED3}"/>
    <cellStyle name="Comma 12 4 3 3" xfId="22931" xr:uid="{FDB0D6D5-0427-43DC-93E6-9230CA184473}"/>
    <cellStyle name="Comma 12 4 4" xfId="14079" xr:uid="{92ED7914-2B67-4562-83CD-CE9ED1F99AB7}"/>
    <cellStyle name="Comma 12 4 4 3" xfId="24718" xr:uid="{55A61B6D-740B-4F71-8475-9F9E793AEBA2}"/>
    <cellStyle name="Comma 12 4 5" xfId="27282" xr:uid="{35B1BF27-518F-41B1-8C85-BB3F9C68479B}"/>
    <cellStyle name="Comma 12 4 6" xfId="16983" xr:uid="{A2C7F7B0-7F9C-4AB8-8E2C-EDB1120047C6}"/>
    <cellStyle name="Comma 12 4 8" xfId="4637" xr:uid="{794267D9-FA03-4CC0-AEEA-19DA814E6C5F}"/>
    <cellStyle name="Comma 12 5" xfId="4433" xr:uid="{994DC46B-0E0A-4254-BC1F-4579E22886EF}"/>
    <cellStyle name="Comma 12 5 2" xfId="7608" xr:uid="{B1DA11EF-692B-4F23-89E3-ECBD6F8332AF}"/>
    <cellStyle name="Comma 12 5 2 2" xfId="30037" xr:uid="{DFD7FD52-43CA-45EB-98DD-CC8935E5EDC8}"/>
    <cellStyle name="Comma 12 5 2 3" xfId="19747" xr:uid="{E1A18A79-7024-4613-A739-D13F44462376}"/>
    <cellStyle name="Comma 12 5 3" xfId="10731" xr:uid="{9406C490-D228-4860-A328-B3E026B86D52}"/>
    <cellStyle name="Comma 12 5 3 3" xfId="22726" xr:uid="{BD5F1573-33A1-4F1F-B6FF-23D3F8EA94AD}"/>
    <cellStyle name="Comma 12 5 4" xfId="14051" xr:uid="{B1B980CE-202A-4210-9418-74B0945224CC}"/>
    <cellStyle name="Comma 12 5 4 3" xfId="24690" xr:uid="{872BC62D-74C1-433D-AE48-F6BF46F61CA2}"/>
    <cellStyle name="Comma 12 5 5" xfId="27077" xr:uid="{6037E6C2-0602-413C-BDA6-E0A64517A005}"/>
    <cellStyle name="Comma 12 5 6" xfId="16778" xr:uid="{1B91986D-BEC5-44BB-B2EA-F5F800E1D0BA}"/>
    <cellStyle name="Comma 12 6" xfId="4383" xr:uid="{9F6ABBA4-FD45-44FE-92C7-50F54E92FA2E}"/>
    <cellStyle name="Comma 12 6 2" xfId="7558" xr:uid="{4EEB2B84-A17F-4EA2-B0EA-DC0973CF61AA}"/>
    <cellStyle name="Comma 12 6 2 2" xfId="29987" xr:uid="{AE5D209B-7632-44C2-AF1B-45199CE67E74}"/>
    <cellStyle name="Comma 12 6 2 3" xfId="19697" xr:uid="{5A5D5385-9E12-40C3-A680-55E0BD6BD3AF}"/>
    <cellStyle name="Comma 12 6 3" xfId="10681" xr:uid="{85C29BC1-3537-4F09-B9A3-F0CCE814AD59}"/>
    <cellStyle name="Comma 12 6 3 3" xfId="22676" xr:uid="{1DF21603-9FF1-407D-AA89-7805CDE14808}"/>
    <cellStyle name="Comma 12 6 4" xfId="13852" xr:uid="{39639A79-31F5-4F4A-8071-C80B3FEDB9F2}"/>
    <cellStyle name="Comma 12 6 4 3" xfId="24492" xr:uid="{E500A047-8287-42FF-BBBE-B14E2478B226}"/>
    <cellStyle name="Comma 12 6 5" xfId="27027" xr:uid="{CAB5ADAA-C702-49B1-8944-4994A14C5EAD}"/>
    <cellStyle name="Comma 12 6 6" xfId="16728" xr:uid="{94A5EC32-96FE-4368-8CA1-A8E3015CDB7C}"/>
    <cellStyle name="Comma 12 7" xfId="4225" xr:uid="{BA5EE96D-94A7-455C-95E5-F901B71324C2}"/>
    <cellStyle name="Comma 12 7 2" xfId="7400" xr:uid="{8A9898DE-72F9-47F4-B830-89B5920CB33E}"/>
    <cellStyle name="Comma 12 7 2 2" xfId="29849" xr:uid="{B1250403-843D-45A3-91A7-2904A5DA92B9}"/>
    <cellStyle name="Comma 12 7 2 3" xfId="19559" xr:uid="{B0AF3430-EA52-4BFC-89E8-9E68CA63AE23}"/>
    <cellStyle name="Comma 12 7 3" xfId="10543" xr:uid="{95967C16-29E4-46CF-A387-CA0DADD3A850}"/>
    <cellStyle name="Comma 12 7 3 3" xfId="22538" xr:uid="{CA1D1E31-C5A4-46FD-B4D2-75A5B61B1941}"/>
    <cellStyle name="Comma 12 7 4" xfId="14161" xr:uid="{C1E77BC7-67F2-4F61-9B4E-D2477F8F537F}"/>
    <cellStyle name="Comma 12 7 4 3" xfId="24797" xr:uid="{AE22808C-4921-44BC-91EF-3FA459A046C7}"/>
    <cellStyle name="Comma 12 7 5" xfId="26889" xr:uid="{D06F12A8-8E3F-47B7-9052-EFC94A64D47D}"/>
    <cellStyle name="Comma 12 7 6" xfId="16590" xr:uid="{E8F1AC13-C6E4-4251-8C7A-163CDFD09798}"/>
    <cellStyle name="Comma 12 8" xfId="4133" xr:uid="{0B55F21B-0392-4F6C-8A16-4E4986612548}"/>
    <cellStyle name="Comma 12 8 2" xfId="7308" xr:uid="{F37A6DCD-997D-45CC-81EF-85A914236F02}"/>
    <cellStyle name="Comma 12 8 2 2" xfId="29779" xr:uid="{85FA4E51-1206-438A-A98C-A4A2D51FB9E2}"/>
    <cellStyle name="Comma 12 8 2 3" xfId="19489" xr:uid="{764769CE-B618-473B-B3A2-CD9F3A28B3D6}"/>
    <cellStyle name="Comma 12 8 3" xfId="10473" xr:uid="{58E57BC9-0F20-47CE-8762-F0D29D33BEB3}"/>
    <cellStyle name="Comma 12 8 3 3" xfId="22468" xr:uid="{53A16AEE-8EC0-4547-8F0D-809FC3D49837}"/>
    <cellStyle name="Comma 12 8 4" xfId="26819" xr:uid="{8FC19D48-1B99-4B76-A283-8BCAF2D4C194}"/>
    <cellStyle name="Comma 12 8 5" xfId="16520" xr:uid="{E0926C4E-10A0-4EF5-B9FD-60256EAFE011}"/>
    <cellStyle name="Comma 12 9" xfId="3200" xr:uid="{908AD3D5-6278-4519-ADB9-3C59E6AB18A3}"/>
    <cellStyle name="Comma 12 9 2" xfId="6555" xr:uid="{7B8C0E71-7C88-46C3-B3E0-17C30DE1FACB}"/>
    <cellStyle name="Comma 12 9 2 2" xfId="29055" xr:uid="{CDF6D0DF-C6AB-4FDE-8E1A-D0562B5CCFA5}"/>
    <cellStyle name="Comma 12 9 2 3" xfId="18762" xr:uid="{88E8B73F-2E97-4760-970D-02BCB307E3A1}"/>
    <cellStyle name="Comma 12 9 3" xfId="9746" xr:uid="{A634FE64-B8C1-4624-8DA0-EC88B8FA2506}"/>
    <cellStyle name="Comma 12 9 3 2" xfId="32016" xr:uid="{4FAACBA0-68D4-461C-8DE6-5808CEB43695}"/>
    <cellStyle name="Comma 12 9 3 3" xfId="21740" xr:uid="{A631E46C-498F-4398-A5E0-126624592354}"/>
    <cellStyle name="Comma 12 9 4" xfId="26092" xr:uid="{F47840FA-334B-4215-BCF4-2EB8701C4E14}"/>
    <cellStyle name="Comma 12 9 5" xfId="15792" xr:uid="{50A381DE-3AEC-4DE0-86B4-80E4042DB631}"/>
    <cellStyle name="Comma 120" xfId="1503" xr:uid="{3F0F9D55-61A8-4AFF-A29C-4485130AFE14}"/>
    <cellStyle name="Comma 120 2" xfId="5184" xr:uid="{5A938C5C-E697-4FE2-83CC-094C49DA51EA}"/>
    <cellStyle name="Comma 120 3" xfId="8486" xr:uid="{699D701A-897B-4D72-9557-5250879EAE62}"/>
    <cellStyle name="Comma 121" xfId="1508" xr:uid="{D0FC6258-3040-471A-ACC8-952326362191}"/>
    <cellStyle name="Comma 121 2" xfId="8373" xr:uid="{95DD5124-30B3-49B7-BB3C-7732D25CD8C6}"/>
    <cellStyle name="Comma 121 3" xfId="8491" xr:uid="{03213D81-1FA7-4025-99EB-9A7B62301F3F}"/>
    <cellStyle name="Comma 122" xfId="5177" xr:uid="{3BE28D15-4407-418A-BD8F-C58EB6C3C635}"/>
    <cellStyle name="Comma 122 2" xfId="8460" xr:uid="{948C16E3-DE14-44C8-8B88-84625F4E0CB7}"/>
    <cellStyle name="Comma 122 3" xfId="11474" xr:uid="{8EFAB6CE-C628-4AA6-88C2-1AD6B7E1B9D0}"/>
    <cellStyle name="Comma 123" xfId="8423" xr:uid="{A6592BCC-A5AA-4306-8E97-AAB85DBCE026}"/>
    <cellStyle name="Comma 123 2" xfId="8469" xr:uid="{DA9305D6-F42E-454B-8D7A-FC94A10F21E5}"/>
    <cellStyle name="Comma 124" xfId="8394" xr:uid="{1174B0BA-8FCB-429F-9046-D4130DF4AC81}"/>
    <cellStyle name="Comma 124 2" xfId="11869" xr:uid="{39265F4F-2E26-4458-8104-6451EBA9B3C5}"/>
    <cellStyle name="Comma 125" xfId="8463" xr:uid="{8C9788E5-183F-48B8-8851-F2A895485406}"/>
    <cellStyle name="Comma 125 2" xfId="11877" xr:uid="{88E92DD4-4E5A-4F73-83D2-E35726401715}"/>
    <cellStyle name="Comma 126" xfId="5181" xr:uid="{E1648C00-308A-494B-9A75-BF58015D59A5}"/>
    <cellStyle name="Comma 127" xfId="5837" xr:uid="{523B6DB9-0097-4A20-A170-EED05D946860}"/>
    <cellStyle name="Comma 128" xfId="8467" xr:uid="{46454FEF-8881-475D-A274-6BFC63356F32}"/>
    <cellStyle name="Comma 129" xfId="11987" xr:uid="{F3BFB998-9439-46D7-8CEA-7A235D08369C}"/>
    <cellStyle name="Comma 13" xfId="202" xr:uid="{A7E2E6F6-FE73-4D54-A87A-009E7DF63354}"/>
    <cellStyle name="Comma 13 10" xfId="15623" xr:uid="{5F390040-92A2-4CBF-ADF3-301AA7F2C5A8}"/>
    <cellStyle name="Comma 13 12" xfId="1224" xr:uid="{C0E32289-3D96-47E3-9F32-CAA236C33541}"/>
    <cellStyle name="Comma 13 2" xfId="361" xr:uid="{35A24BDC-AD31-4187-8CC2-38F3B58F2103}"/>
    <cellStyle name="Comma 13 2 2" xfId="455" xr:uid="{C2E0CC47-F614-4A0C-9FAD-2C75601058B0}"/>
    <cellStyle name="Comma 13 2 2 2" xfId="966" xr:uid="{0910132F-1CFC-43FF-AEC8-44FCC585AD08}"/>
    <cellStyle name="Comma 13 2 2 2 2" xfId="30664" xr:uid="{1680E76D-DF6E-4E96-9DF2-5BE77DAE4555}"/>
    <cellStyle name="Comma 13 2 2 2 3" xfId="20375" xr:uid="{3B7B5B10-075D-48CB-8298-DD318E149DB2}"/>
    <cellStyle name="Comma 13 2 2 2 5" xfId="8252" xr:uid="{30A10A64-7A08-4B0A-9D8E-02FFDCD27295}"/>
    <cellStyle name="Comma 13 2 2 3" xfId="11357" xr:uid="{D30E72B7-E2CF-411C-B1FE-C2E031DBE1A4}"/>
    <cellStyle name="Comma 13 2 2 3 3" xfId="23355" xr:uid="{52373951-16D8-47A1-81DB-B60D2D22900B}"/>
    <cellStyle name="Comma 13 2 2 4" xfId="13514" xr:uid="{A68670EA-E7E3-41A2-8009-A4FB54B9ADCC}"/>
    <cellStyle name="Comma 13 2 2 4 3" xfId="24149" xr:uid="{B4544D15-FF0A-4D6C-B869-AB5FDDFAC38C}"/>
    <cellStyle name="Comma 13 2 2 5" xfId="27701" xr:uid="{7E3B14EE-5F93-423E-B86F-F698A868519D}"/>
    <cellStyle name="Comma 13 2 2 6" xfId="17407" xr:uid="{0BB1A457-6B0E-4299-9862-1A1A07B7F294}"/>
    <cellStyle name="Comma 13 2 2 8" xfId="5054" xr:uid="{E25914E6-C0C1-4077-8A17-058ED6E2BADC}"/>
    <cellStyle name="Comma 13 2 3" xfId="817" xr:uid="{77A874FB-A882-4D6D-ADC3-34945E3933ED}"/>
    <cellStyle name="Comma 13 2 3 2" xfId="29559" xr:uid="{E0C3F080-CA82-4EBF-BD11-295E997726C9}"/>
    <cellStyle name="Comma 13 2 3 3" xfId="19267" xr:uid="{41CDF698-9686-44A8-AD6D-B587F91926E0}"/>
    <cellStyle name="Comma 13 2 3 5" xfId="7089" xr:uid="{E18181A2-EF90-4DD7-9410-AA2B03F70547}"/>
    <cellStyle name="Comma 13 2 4" xfId="10251" xr:uid="{6E9549E9-566E-444D-B481-1A680FCFD156}"/>
    <cellStyle name="Comma 13 2 4 2" xfId="32521" xr:uid="{F797558A-A054-449A-9A74-8AE007E449A7}"/>
    <cellStyle name="Comma 13 2 4 3" xfId="22246" xr:uid="{99CB7E8D-C365-49D8-AF02-86460C283376}"/>
    <cellStyle name="Comma 13 2 5" xfId="12911" xr:uid="{A62684F5-4599-4FBF-9244-216C237B40B9}"/>
    <cellStyle name="Comma 13 2 5 3" xfId="23732" xr:uid="{B4B5D78C-FEC4-4C32-A3E8-8D1926D46309}"/>
    <cellStyle name="Comma 13 2 6" xfId="14347" xr:uid="{383109A4-336B-4C44-9C7C-960BBE5045CC}"/>
    <cellStyle name="Comma 13 2 6 2" xfId="26597" xr:uid="{649C2773-56DD-4659-9DDA-32CCA7F651EB}"/>
    <cellStyle name="Comma 13 2 7" xfId="16298" xr:uid="{6B52B09F-7EA3-4E5E-A35F-A279B01DC862}"/>
    <cellStyle name="Comma 13 2 8" xfId="33108" xr:uid="{F03008E3-5D2F-4CD9-87A2-B7B324E720EC}"/>
    <cellStyle name="Comma 13 2 9" xfId="1292" xr:uid="{284BCC68-2E33-48D6-82B6-F7CC7AECDAB0}"/>
    <cellStyle name="Comma 13 3" xfId="404" xr:uid="{AE2CAAF6-FA40-4C31-8D35-5DDB9B8CB102}"/>
    <cellStyle name="Comma 13 3 2" xfId="898" xr:uid="{96F57380-0557-49F7-8A1A-2CF919363810}"/>
    <cellStyle name="Comma 13 3 2 2" xfId="8069" xr:uid="{01E2FFF1-F18E-466D-BDE5-A41DDAD37138}"/>
    <cellStyle name="Comma 13 3 2 2 2" xfId="30500" xr:uid="{A6469EEC-89DB-4EED-86C4-0B748754320A}"/>
    <cellStyle name="Comma 13 3 2 2 3" xfId="20210" xr:uid="{1A163254-E71A-4F64-B702-2B7BFB6F0401}"/>
    <cellStyle name="Comma 13 3 2 3" xfId="11192" xr:uid="{BB39F3F3-5116-4F53-8D2B-87D3734673E0}"/>
    <cellStyle name="Comma 13 3 2 3 3" xfId="23190" xr:uid="{75EB98F8-760C-4B65-8B29-F5F7ED52057D}"/>
    <cellStyle name="Comma 13 3 2 4" xfId="27540" xr:uid="{85C2B7BB-5D10-4D0B-88CF-3B47E561B461}"/>
    <cellStyle name="Comma 13 3 2 5" xfId="17242" xr:uid="{4EFB6D11-6810-4A49-A42C-1076F417472A}"/>
    <cellStyle name="Comma 13 3 2 7" xfId="4882" xr:uid="{46FDA7F6-C87C-4A9C-A72E-89D23BD0052D}"/>
    <cellStyle name="Comma 13 3 3" xfId="6925" xr:uid="{D7C18018-9B12-4EB5-8E3C-74C0015C277C}"/>
    <cellStyle name="Comma 13 3 3 2" xfId="29396" xr:uid="{AEB07A1F-6859-434A-B494-FEBA5A9B92E0}"/>
    <cellStyle name="Comma 13 3 3 3" xfId="19103" xr:uid="{CBDD36D4-6704-4F26-ADB0-4679CF4BC02B}"/>
    <cellStyle name="Comma 13 3 4" xfId="10088" xr:uid="{9F2A7805-1BF2-455B-A6DF-25B0E6551B6C}"/>
    <cellStyle name="Comma 13 3 4 2" xfId="32357" xr:uid="{CCD04C90-8BA3-4130-8941-60CB716BCB3B}"/>
    <cellStyle name="Comma 13 3 4 3" xfId="22082" xr:uid="{DBD48A6A-6538-4D5B-B4C7-14152474F6B2}"/>
    <cellStyle name="Comma 13 3 5" xfId="13354" xr:uid="{6ECD1387-3E27-4327-BF82-E95F6E0C1721}"/>
    <cellStyle name="Comma 13 3 5 3" xfId="23989" xr:uid="{42501957-251A-4263-9598-7ACA11410F1D}"/>
    <cellStyle name="Comma 13 3 6" xfId="26433" xr:uid="{99BF41B8-CF5D-4E41-BEA6-AB7964A14A5D}"/>
    <cellStyle name="Comma 13 3 7" xfId="16134" xr:uid="{D9FBE2D7-98C3-4F44-81F3-3723870658D6}"/>
    <cellStyle name="Comma 13 3 9" xfId="3770" xr:uid="{6ACBDA66-7F23-4FA4-A838-FF3D5BDDA7AE}"/>
    <cellStyle name="Comma 13 4" xfId="760" xr:uid="{26D67B1D-CE40-48B3-91BD-4AC9DEC05305}"/>
    <cellStyle name="Comma 13 4 2" xfId="7489" xr:uid="{05B47373-B05A-4FB1-AE6A-8B900FBBAF0C}"/>
    <cellStyle name="Comma 13 4 2 2" xfId="29932" xr:uid="{4F13352B-0F7F-497A-851C-4E86F1F0ABCA}"/>
    <cellStyle name="Comma 13 4 2 3" xfId="19642" xr:uid="{7D93E25C-7255-444E-A12F-69DC0D4CB134}"/>
    <cellStyle name="Comma 13 4 3" xfId="10626" xr:uid="{AC91F203-7920-4A0C-AE6A-A6869FA90AE3}"/>
    <cellStyle name="Comma 13 4 3 3" xfId="22621" xr:uid="{350A22C1-3276-4CCA-9ED2-DBAE51EEBB6A}"/>
    <cellStyle name="Comma 13 4 4" xfId="14158" xr:uid="{A1BDA2A6-16B5-481F-BC31-63E6A72F4D78}"/>
    <cellStyle name="Comma 13 4 4 3" xfId="24794" xr:uid="{6BC9874C-40CD-4B7C-9927-520D600DFB91}"/>
    <cellStyle name="Comma 13 4 5" xfId="26972" xr:uid="{80FB41F3-98B4-4FDA-AD80-908496990A78}"/>
    <cellStyle name="Comma 13 4 6" xfId="16673" xr:uid="{3C8B0649-3CFE-455B-8F62-3FA445F9D5FF}"/>
    <cellStyle name="Comma 13 4 8" xfId="4314" xr:uid="{E47CF12F-1823-485A-8A4A-2E215130D398}"/>
    <cellStyle name="Comma 13 5" xfId="3284" xr:uid="{7B96FDDE-C89D-4A00-844C-06F554B69E3F}"/>
    <cellStyle name="Comma 13 5 2" xfId="6639" xr:uid="{00EE5F4A-1BB5-4F52-8EAA-E1454BD2A431}"/>
    <cellStyle name="Comma 13 5 2 2" xfId="29139" xr:uid="{626D6918-34E6-47D4-B372-2D8FFB5C123C}"/>
    <cellStyle name="Comma 13 5 2 3" xfId="18846" xr:uid="{1FB5157F-CFE5-4F8D-8A7B-7CFB0C43841F}"/>
    <cellStyle name="Comma 13 5 3" xfId="9830" xr:uid="{4D117495-F4E8-4753-92D3-FDD0F99A21DE}"/>
    <cellStyle name="Comma 13 5 3 2" xfId="32100" xr:uid="{A00D473B-3650-43AC-86E1-ED503736705D}"/>
    <cellStyle name="Comma 13 5 3 3" xfId="21824" xr:uid="{C0205C80-2A07-42B1-995E-7305F4DD51BA}"/>
    <cellStyle name="Comma 13 5 4" xfId="26176" xr:uid="{01498C13-B6C6-4128-8FB5-D0F9CB2EA62E}"/>
    <cellStyle name="Comma 13 5 5" xfId="15876" xr:uid="{D379E9DE-CED1-461A-9BB0-BBC9244237D5}"/>
    <cellStyle name="Comma 13 6" xfId="6386" xr:uid="{8D32CB57-4231-4160-8D94-8BFB069B5E6A}"/>
    <cellStyle name="Comma 13 6 2" xfId="28887" xr:uid="{53B04487-5058-4D48-8041-624EF9D38206}"/>
    <cellStyle name="Comma 13 6 3" xfId="18593" xr:uid="{4757E6D7-F15C-4E9B-934C-CDAF248CFE1B}"/>
    <cellStyle name="Comma 13 7" xfId="9577" xr:uid="{B1217CA5-747A-4D0E-ACC7-4A560D70D4F5}"/>
    <cellStyle name="Comma 13 7 2" xfId="31847" xr:uid="{ABE5111F-106D-4AA4-B996-204F96FA909D}"/>
    <cellStyle name="Comma 13 7 3" xfId="21571" xr:uid="{3828DCD4-F141-439A-A338-24935DBDA733}"/>
    <cellStyle name="Comma 13 8" xfId="12699" xr:uid="{28ACB9F4-DE6A-41D8-8FF7-32CD17F0DAB5}"/>
    <cellStyle name="Comma 13 8 3" xfId="23567" xr:uid="{F21646F9-6E63-4C7D-9B01-7B7373F1057E}"/>
    <cellStyle name="Comma 13 9" xfId="14279" xr:uid="{FE101074-1D42-4B79-9325-0B30C058D2D7}"/>
    <cellStyle name="Comma 13 9 2" xfId="25923" xr:uid="{13E7E9FD-9492-42BB-A821-88942EB178D9}"/>
    <cellStyle name="Comma 130" xfId="1767" xr:uid="{4AB08468-6276-4CC3-844F-EEF25AA59F44}"/>
    <cellStyle name="Comma 131" xfId="3103" xr:uid="{DF7CD9C3-9AD6-4214-8986-6969E999EB63}"/>
    <cellStyle name="Comma 132" xfId="11861" xr:uid="{4D26DC59-1E0A-4246-898F-6EB7C8026AAF}"/>
    <cellStyle name="Comma 133" xfId="11989" xr:uid="{3DAC0867-E99E-4657-9275-DEABF1D460B7}"/>
    <cellStyle name="Comma 134" xfId="11988" xr:uid="{ACF41F1A-34FB-4E44-825D-6696A6C335FC}"/>
    <cellStyle name="Comma 135" xfId="14223" xr:uid="{D957DB44-7996-487C-BD51-D3D0BF32F893}"/>
    <cellStyle name="Comma 136" xfId="32657" xr:uid="{9A024FEF-801C-45EE-9BB6-01A62167D8FD}"/>
    <cellStyle name="Comma 14" xfId="198" xr:uid="{1CEC99F6-51D7-4EAE-9481-E10D5CE9CFEC}"/>
    <cellStyle name="Comma 14 2" xfId="331" xr:uid="{28A8D313-7166-4882-B4B0-BAEA055A7AF5}"/>
    <cellStyle name="Comma 14 2 2" xfId="460" xr:uid="{EBC72549-A915-4989-A630-9ECCD3D5C3AF}"/>
    <cellStyle name="Comma 14 2 2 2" xfId="971" xr:uid="{7DB87FA4-B180-4183-AC45-7D20046798D1}"/>
    <cellStyle name="Comma 14 2 2 2 2" xfId="30711" xr:uid="{E4BB3847-0502-42E5-8D9D-9EDA3DC726A6}"/>
    <cellStyle name="Comma 14 2 2 3" xfId="20424" xr:uid="{9980BBDC-17FE-42E8-B1BB-5A58C7237F20}"/>
    <cellStyle name="Comma 14 2 2 5" xfId="8301" xr:uid="{846E713A-5D64-4CC4-A168-0F9A5A0E53F1}"/>
    <cellStyle name="Comma 14 2 3" xfId="822" xr:uid="{BD88CAE7-E544-4605-926A-5FACDF51D36F}"/>
    <cellStyle name="Comma 14 2 3 3" xfId="23404" xr:uid="{7E5A7498-D414-4CEA-B7F7-DB6FC1431395}"/>
    <cellStyle name="Comma 14 2 3 5" xfId="11405" xr:uid="{17D6A29A-DBEF-40ED-8E42-935B774A7F4C}"/>
    <cellStyle name="Comma 14 2 4" xfId="14352" xr:uid="{6F130F95-D062-4308-93B3-2DC0334F0EF4}"/>
    <cellStyle name="Comma 14 2 4 2" xfId="27750" xr:uid="{10F8BEB7-10E5-4EF8-94CC-B26191188C43}"/>
    <cellStyle name="Comma 14 2 5" xfId="17456" xr:uid="{7BC6995A-05B6-4E59-B95D-544E6D48DF11}"/>
    <cellStyle name="Comma 14 2 6" xfId="33104" xr:uid="{72FFBA0B-2EBD-486B-99A6-9E49E3FDE22F}"/>
    <cellStyle name="Comma 14 2 7" xfId="1297" xr:uid="{BA88B79B-4C64-4D83-A416-7D8B21FF0385}"/>
    <cellStyle name="Comma 14 3" xfId="407" xr:uid="{5F585BD6-A627-46FF-9A28-F171EC31E656}"/>
    <cellStyle name="Comma 14 3 2" xfId="902" xr:uid="{E9A12010-5B16-47E4-B0CF-259D983896CF}"/>
    <cellStyle name="Comma 14 3 2 2" xfId="29303" xr:uid="{ABB76D0F-28F6-406E-A186-F78E33661B5E}"/>
    <cellStyle name="Comma 14 3 3" xfId="19010" xr:uid="{95D27097-9BA9-4D40-BFA8-1978DC159876}"/>
    <cellStyle name="Comma 14 3 5" xfId="6803" xr:uid="{50211B59-B989-4DF6-9316-24CA9516D744}"/>
    <cellStyle name="Comma 14 4" xfId="765" xr:uid="{D0EBFE1D-FCA7-4B05-90C8-5FE83A42EFDC}"/>
    <cellStyle name="Comma 14 4 2" xfId="32264" xr:uid="{BA080825-C58B-4792-9B9F-68AA67A516F0}"/>
    <cellStyle name="Comma 14 4 3" xfId="21988" xr:uid="{AAC9CBC1-9B4B-4855-9195-FACE37ABAAE5}"/>
    <cellStyle name="Comma 14 4 5" xfId="9994" xr:uid="{F0EB19C6-81D2-414D-BA90-24923012306D}"/>
    <cellStyle name="Comma 14 5" xfId="13071" xr:uid="{E0D890A7-0098-4BA4-9A1F-48A12EB93DF0}"/>
    <cellStyle name="Comma 14 5 3" xfId="23895" xr:uid="{6EE9AB9C-CF48-44F9-9AA5-81641FF3F721}"/>
    <cellStyle name="Comma 14 6" xfId="14283" xr:uid="{5B66F5EA-75FC-4FAE-B5B0-3032F30CCC24}"/>
    <cellStyle name="Comma 14 6 2" xfId="26339" xr:uid="{30ACCBB6-027F-4D62-BB22-C42F85B20E86}"/>
    <cellStyle name="Comma 14 7" xfId="16040" xr:uid="{E85F784C-6D92-4AA2-B88D-BEB7985BE42A}"/>
    <cellStyle name="Comma 14 9" xfId="1228" xr:uid="{C5CD70EC-7B2D-44C7-8138-CD7CC91244F0}"/>
    <cellStyle name="Comma 15" xfId="200" xr:uid="{849616A0-E0E9-4DC9-AABB-6411B1694F1B}"/>
    <cellStyle name="Comma 15 2" xfId="332" xr:uid="{740D996B-DC60-4036-B413-1DA298D649E5}"/>
    <cellStyle name="Comma 15 2 2" xfId="461" xr:uid="{CDE83F89-6C21-40F1-A2C9-177DB17EA71C}"/>
    <cellStyle name="Comma 15 2 2 2" xfId="972" xr:uid="{DB2F9CB1-6526-40DB-9584-134FFA200B7D}"/>
    <cellStyle name="Comma 15 2 2 2 2" xfId="30577" xr:uid="{6651190F-8045-43DF-B0A5-BFCE9E769D98}"/>
    <cellStyle name="Comma 15 2 2 3" xfId="14353" xr:uid="{AF21DCC2-68C7-4ED2-8173-E7EF2405C752}"/>
    <cellStyle name="Comma 15 2 3" xfId="823" xr:uid="{012F5FBE-F25A-4CFA-8BBA-5BCA22AFE642}"/>
    <cellStyle name="Comma 15 2 3 2" xfId="20287" xr:uid="{39ABCFC8-ADB4-4750-865E-E467B67D67DD}"/>
    <cellStyle name="Comma 15 2 4" xfId="33106" xr:uid="{43F13284-2025-4EFC-9667-4B916FE55E43}"/>
    <cellStyle name="Comma 15 2 5" xfId="1298" xr:uid="{5869238C-03F3-4567-B2C2-B933822A82FA}"/>
    <cellStyle name="Comma 15 3" xfId="408" xr:uid="{09284106-6D73-4DA9-B55F-CA26E7B5C126}"/>
    <cellStyle name="Comma 15 3 2" xfId="903" xr:uid="{319C2333-8E92-4E13-89B0-485FFB943B47}"/>
    <cellStyle name="Comma 15 3 3" xfId="23267" xr:uid="{D2903F79-EB27-42C4-894F-AEE4788B812D}"/>
    <cellStyle name="Comma 15 3 5" xfId="11269" xr:uid="{B58D650A-3951-4C40-B863-54763FD64266}"/>
    <cellStyle name="Comma 15 4" xfId="766" xr:uid="{7B3EEC19-2D2C-4DBB-A8C5-57BF2C9E240A}"/>
    <cellStyle name="Comma 15 4 3" xfId="24602" xr:uid="{F4AC34D1-9619-4F50-82C0-55B465681251}"/>
    <cellStyle name="Comma 15 4 4" xfId="13965" xr:uid="{40C7C2B1-859C-42E7-A538-D57CAA76B954}"/>
    <cellStyle name="Comma 15 5" xfId="14284" xr:uid="{84463C7B-9EDE-40E3-B28A-6B56674F781A}"/>
    <cellStyle name="Comma 15 5 2" xfId="27615" xr:uid="{038F77EE-A7C5-4B8A-9A49-4B5659CEF9E5}"/>
    <cellStyle name="Comma 15 6" xfId="17319" xr:uid="{E00A4543-46F2-4E23-B765-55BD4AD8F9F8}"/>
    <cellStyle name="Comma 15 8" xfId="1229" xr:uid="{412050E6-7CA7-4FF8-B133-4118FD7A54E0}"/>
    <cellStyle name="Comma 16" xfId="199" xr:uid="{103044C7-89A4-4FA4-B221-30F9E62F8636}"/>
    <cellStyle name="Comma 16 2" xfId="414" xr:uid="{675AD6C2-FD2B-4C65-B735-789059BD14AB}"/>
    <cellStyle name="Comma 16 2 2" xfId="916" xr:uid="{558CCE58-0B26-45E7-A258-24E36EA6D584}"/>
    <cellStyle name="Comma 16 2 2 2" xfId="30593" xr:uid="{FAC9701F-36E9-4C29-AE62-433CE8CCA0DF}"/>
    <cellStyle name="Comma 16 2 3" xfId="20303" xr:uid="{77AC0A9D-9C8D-463D-A919-640A3A5DF1B8}"/>
    <cellStyle name="Comma 16 2 4" xfId="33105" xr:uid="{E8226ABB-05BD-4AC5-8DC7-4157D9A5E5AE}"/>
    <cellStyle name="Comma 16 2 5" xfId="8176" xr:uid="{C6F94836-7C50-4565-B976-FDA669AE03A2}"/>
    <cellStyle name="Comma 16 3" xfId="769" xr:uid="{D671F333-C9C1-4C95-BE67-9AFD48A7FDBA}"/>
    <cellStyle name="Comma 16 3 3" xfId="23283" xr:uid="{07D7C538-7708-4B60-B07D-8055FEA6AF6F}"/>
    <cellStyle name="Comma 16 3 5" xfId="11285" xr:uid="{A81CEB34-5DEC-4094-B988-561747090426}"/>
    <cellStyle name="Comma 16 4" xfId="13979" xr:uid="{8E5BA66B-5311-4A6F-ACBB-2C1268DDC4DD}"/>
    <cellStyle name="Comma 16 4 3" xfId="24617" xr:uid="{117F5B02-0F6C-4B4D-BB19-B3ADC63FB01E}"/>
    <cellStyle name="Comma 16 5" xfId="14297" xr:uid="{48B591B8-CBD5-4594-A9C3-B0163DF051C5}"/>
    <cellStyle name="Comma 16 5 2" xfId="27631" xr:uid="{C61A5F59-0F99-4BFD-A6AD-67A8450F7127}"/>
    <cellStyle name="Comma 16 6" xfId="17335" xr:uid="{B30C1AD9-D7D7-474E-B979-FBCB583294A8}"/>
    <cellStyle name="Comma 16 8" xfId="1242" xr:uid="{AB609C91-3871-40C3-BD9F-CCFCCCB29132}"/>
    <cellStyle name="Comma 160" xfId="1168" xr:uid="{348CDF52-4EC1-4F6B-9C38-6EE5D8A8E435}"/>
    <cellStyle name="Comma 17" xfId="210" xr:uid="{554868AC-C20E-45AC-9605-43B5C286A65B}"/>
    <cellStyle name="Comma 17 2" xfId="592" xr:uid="{F4B13EF5-93B8-44C8-8FBD-8222343FC58B}"/>
    <cellStyle name="Comma 17 2 2" xfId="1141" xr:uid="{31ABF503-1B77-43AF-BD30-FAE6BD61588E}"/>
    <cellStyle name="Comma 17 2 2 2" xfId="30368" xr:uid="{195A3B2E-AC26-4CB2-80B3-DF0BE8CCB653}"/>
    <cellStyle name="Comma 17 2 3" xfId="20079" xr:uid="{4C9D3142-1381-4870-812F-0C399A7ED366}"/>
    <cellStyle name="Comma 17 2 4" xfId="33116" xr:uid="{B240738D-46F5-47A3-AF40-FDD9D71DE7A3}"/>
    <cellStyle name="Comma 17 2 5" xfId="7940" xr:uid="{07E9DD21-57C3-4A2B-998D-45E6088C5AB7}"/>
    <cellStyle name="Comma 17 3" xfId="825" xr:uid="{274CDDAE-6122-45B0-A40D-155E4B06E34D}"/>
    <cellStyle name="Comma 17 3 3" xfId="23058" xr:uid="{24162F8B-B094-44FB-BDA0-A2D4D828C6E3}"/>
    <cellStyle name="Comma 17 3 5" xfId="11063" xr:uid="{20A90967-E595-4B70-A141-FA2354ED63E8}"/>
    <cellStyle name="Comma 17 4" xfId="13801" xr:uid="{FF8DF8DC-7044-40FB-8B82-7B80FAE9A4AC}"/>
    <cellStyle name="Comma 17 4 3" xfId="24440" xr:uid="{7ED55003-3156-4312-B9CF-C3BA8663986B}"/>
    <cellStyle name="Comma 17 5" xfId="14524" xr:uid="{0EFBE4E4-F861-460C-B877-704D4D7FE965}"/>
    <cellStyle name="Comma 17 5 2" xfId="27409" xr:uid="{686AF0E2-3A24-4649-A0CA-93E8ABB6C046}"/>
    <cellStyle name="Comma 17 6" xfId="17110" xr:uid="{E7EEB3C1-2DB3-4A32-97AA-A2F72DDB657C}"/>
    <cellStyle name="Comma 17 8" xfId="1469" xr:uid="{15D12D03-8EEC-4AC8-B210-CE9C7C7DC7BB}"/>
    <cellStyle name="Comma 18" xfId="207" xr:uid="{317E4A77-2CA1-42EF-A3AB-30262D724BDA}"/>
    <cellStyle name="Comma 18 2" xfId="840" xr:uid="{6E7ABF59-8F75-4EDF-AAFF-8246102EECC6}"/>
    <cellStyle name="Comma 18 2 2" xfId="30237" xr:uid="{4639044A-F643-4F9B-A685-46FDC6C0CCB5}"/>
    <cellStyle name="Comma 18 2 3" xfId="19947" xr:uid="{2EF63F7B-7AAA-4710-9002-BC1418F20BF2}"/>
    <cellStyle name="Comma 18 2 4" xfId="33113" xr:uid="{8470779A-5AA9-4480-A909-48D1BDA17ABD}"/>
    <cellStyle name="Comma 18 2 5" xfId="7808" xr:uid="{0966BC7C-4E9B-4457-AC63-17C2AB933734}"/>
    <cellStyle name="Comma 18 3" xfId="10931" xr:uid="{7FC6F1CD-D0B8-4B0D-A3D3-A0A89C4E6433}"/>
    <cellStyle name="Comma 18 3 3" xfId="22926" xr:uid="{8C907270-D54B-459B-9ECE-DCE170234495}"/>
    <cellStyle name="Comma 18 4" xfId="13890" xr:uid="{5153BF7A-D19B-4617-A6F5-EC09722B0388}"/>
    <cellStyle name="Comma 18 4 3" xfId="24530" xr:uid="{41513D61-F683-4AE9-AFDF-DBA992F2D1DB}"/>
    <cellStyle name="Comma 18 5" xfId="27277" xr:uid="{4C070E21-9AA7-4370-8B56-A6C120C6F6FB}"/>
    <cellStyle name="Comma 18 6" xfId="16978" xr:uid="{66CAE23F-3893-4BB0-8CD9-947DED30011B}"/>
    <cellStyle name="Comma 18 8" xfId="4632" xr:uid="{915EBB12-07F3-48CA-9341-E4DEDAF164EB}"/>
    <cellStyle name="Comma 19" xfId="226" xr:uid="{EF0C9B49-60E2-4657-89DA-41459F3E47AA}"/>
    <cellStyle name="Comma 19 2" xfId="830" xr:uid="{5CF79098-4F12-40DE-8F87-DCC3D09DB126}"/>
    <cellStyle name="Comma 19 2 2" xfId="30232" xr:uid="{A7706CF0-B533-4E34-9128-DC3479374FEE}"/>
    <cellStyle name="Comma 19 2 3" xfId="19942" xr:uid="{F2EDBFD2-CEA9-4895-9CCF-A195C1721EEA}"/>
    <cellStyle name="Comma 19 2 4" xfId="33132" xr:uid="{C8253D9B-CB29-48ED-8007-3C8DED5AAF25}"/>
    <cellStyle name="Comma 19 2 5" xfId="7803" xr:uid="{83592FF7-2307-425D-AD47-41EA8A645542}"/>
    <cellStyle name="Comma 19 3" xfId="10926" xr:uid="{A6180B80-A235-4E64-AA67-294B66EAC5E6}"/>
    <cellStyle name="Comma 19 3 3" xfId="22921" xr:uid="{DFFA53AE-2ECA-439A-8761-9A9CAC20CF22}"/>
    <cellStyle name="Comma 19 4" xfId="13793" xr:uid="{5375AB72-1314-4C76-B26C-BB743C0F708B}"/>
    <cellStyle name="Comma 19 4 3" xfId="24432" xr:uid="{207FDF6C-7E9C-4481-B2C1-5F05B5A22355}"/>
    <cellStyle name="Comma 19 5" xfId="27272" xr:uid="{6EC704EA-3187-4AE4-AD39-FD8416F09C55}"/>
    <cellStyle name="Comma 19 6" xfId="16973" xr:uid="{D457EFA9-4B5E-4535-A1A0-26F16F047846}"/>
    <cellStyle name="Comma 19 8" xfId="4627" xr:uid="{6D8738A7-FF0F-4D93-A549-D7E4B88BA3F4}"/>
    <cellStyle name="Comma 2" xfId="110" xr:uid="{9B946DD6-A3AB-4F2B-B4CE-221244352281}"/>
    <cellStyle name="Comma 2 10" xfId="4234" xr:uid="{4744F507-32DC-446E-B071-5D9E9EB06570}"/>
    <cellStyle name="Comma 2 10 2" xfId="7409" xr:uid="{30173D40-C545-4BEE-AE9C-8F3F948907FD}"/>
    <cellStyle name="Comma 2 10 2 2" xfId="29858" xr:uid="{551DC5BA-1808-4B94-BFFF-F4065F54E351}"/>
    <cellStyle name="Comma 2 10 2 3" xfId="19568" xr:uid="{627BD719-0B82-42BB-947E-09638C6DAA79}"/>
    <cellStyle name="Comma 2 10 3" xfId="10552" xr:uid="{95BDE31A-C69E-4420-956C-3B512E20CE26}"/>
    <cellStyle name="Comma 2 10 3 3" xfId="22547" xr:uid="{4718E560-A4DA-4126-BEE5-280BC2862113}"/>
    <cellStyle name="Comma 2 10 4" xfId="14128" xr:uid="{2C134AC5-CB8C-4A00-9AE6-9B0F9D02D215}"/>
    <cellStyle name="Comma 2 10 4 3" xfId="24764" xr:uid="{27663F40-B524-4252-94FE-B1E5DEBEABE0}"/>
    <cellStyle name="Comma 2 10 5" xfId="26898" xr:uid="{0D78A72D-00A1-4BCA-89CC-782E17FFDEEB}"/>
    <cellStyle name="Comma 2 10 6" xfId="16599" xr:uid="{5D3853EB-F90A-4153-A7D2-6BD806C6A8F0}"/>
    <cellStyle name="Comma 2 11" xfId="4084" xr:uid="{CDF00BCF-287D-4430-BF0A-E72CB76455C2}"/>
    <cellStyle name="Comma 2 11 2" xfId="7259" xr:uid="{2C5375D5-A1C8-4C1B-8DDC-D21BFAC55988}"/>
    <cellStyle name="Comma 2 11 2 2" xfId="29730" xr:uid="{78BBE843-7567-48CC-83E9-07F85D85AF69}"/>
    <cellStyle name="Comma 2 11 2 3" xfId="19440" xr:uid="{28AB85F2-7CC4-4ACD-B9F7-A1B26905F985}"/>
    <cellStyle name="Comma 2 11 3" xfId="10424" xr:uid="{074270CA-5D13-413D-94F2-BBB58D4E855F}"/>
    <cellStyle name="Comma 2 11 3 3" xfId="22419" xr:uid="{79E540FE-5BE2-41F3-BD79-1F008209A137}"/>
    <cellStyle name="Comma 2 11 4" xfId="26770" xr:uid="{A8AD8F81-3E03-40B6-88F7-04B79589197B}"/>
    <cellStyle name="Comma 2 11 5" xfId="16471" xr:uid="{8921BDDF-55E6-4265-BBF2-73CFC2F77C80}"/>
    <cellStyle name="Comma 2 12" xfId="3209" xr:uid="{3C93BA6F-EA0B-4C17-BBAD-F09640FD444C}"/>
    <cellStyle name="Comma 2 12 2" xfId="6564" xr:uid="{38B14485-F598-4226-B625-A2269379BDAE}"/>
    <cellStyle name="Comma 2 12 2 2" xfId="29064" xr:uid="{6BC03AE4-09BC-4E49-BD04-9B949C13D418}"/>
    <cellStyle name="Comma 2 12 2 3" xfId="18771" xr:uid="{BE98D830-EE59-4F59-93F8-B85C4B8BC20F}"/>
    <cellStyle name="Comma 2 12 3" xfId="9755" xr:uid="{BB80BE16-3783-4C63-A303-4F4530153E38}"/>
    <cellStyle name="Comma 2 12 3 2" xfId="32025" xr:uid="{E88C0D20-ECC5-4FE3-B3A0-987515C22D1A}"/>
    <cellStyle name="Comma 2 12 3 3" xfId="21749" xr:uid="{77210172-1110-424E-BA17-3ECA953BD6EA}"/>
    <cellStyle name="Comma 2 12 4" xfId="26101" xr:uid="{AE03EBAD-9F4B-4FEE-8913-0FD4A47A1336}"/>
    <cellStyle name="Comma 2 12 5" xfId="15801" xr:uid="{F690D941-8D70-4756-A38E-01D14A230E38}"/>
    <cellStyle name="Comma 2 13" xfId="3025" xr:uid="{242AD2C9-55BF-4A64-B95E-09E7B7B94F4A}"/>
    <cellStyle name="Comma 2 13 2" xfId="6314" xr:uid="{841E3C16-8FA5-42E7-B542-5CDADB0EA34B}"/>
    <cellStyle name="Comma 2 13 2 2" xfId="28815" xr:uid="{4F061B1F-192B-4039-9A46-17E31A39A547}"/>
    <cellStyle name="Comma 2 13 2 3" xfId="18521" xr:uid="{A4EE1424-E9B2-4B64-99E1-C1704E742225}"/>
    <cellStyle name="Comma 2 13 3" xfId="9505" xr:uid="{9ECDBCF7-C33B-4C77-B87A-3601AB724D84}"/>
    <cellStyle name="Comma 2 13 3 2" xfId="31775" xr:uid="{C0894DC2-8FB1-4017-BA18-2B51CA182924}"/>
    <cellStyle name="Comma 2 13 3 3" xfId="21499" xr:uid="{2593D6E0-8786-41E8-850C-344D2C631295}"/>
    <cellStyle name="Comma 2 13 4" xfId="25851" xr:uid="{B4AD28CD-0E94-4765-8F19-3CB0A6D8C583}"/>
    <cellStyle name="Comma 2 13 5" xfId="15551" xr:uid="{BAF64CC8-A27D-4F6C-9E35-8A43BAAA12D8}"/>
    <cellStyle name="Comma 2 14" xfId="2910" xr:uid="{EA5EEB99-E6E5-4361-A0BD-4168F0E05264}"/>
    <cellStyle name="Comma 2 14 2" xfId="6202" xr:uid="{9EAD9A2E-65E6-4FD7-B1C6-6FEEA6998BA2}"/>
    <cellStyle name="Comma 2 14 2 2" xfId="28703" xr:uid="{B1F4E0FF-5A1E-4727-873F-36841629B5CA}"/>
    <cellStyle name="Comma 2 14 2 3" xfId="18409" xr:uid="{A0480AEF-CDC6-42DF-A77B-BADF69800CCC}"/>
    <cellStyle name="Comma 2 14 3" xfId="9393" xr:uid="{29DF20B1-F79C-4CCF-9C5C-A60B10325B65}"/>
    <cellStyle name="Comma 2 14 3 2" xfId="31663" xr:uid="{AF50CD1C-DE18-4A55-92F9-B901D3952725}"/>
    <cellStyle name="Comma 2 14 3 3" xfId="21387" xr:uid="{EAD7F4C9-804A-4539-A3AF-D744FE0FA2E5}"/>
    <cellStyle name="Comma 2 14 4" xfId="25739" xr:uid="{ECF0E4E2-1EB4-4BA5-9681-A376FE587E5B}"/>
    <cellStyle name="Comma 2 14 5" xfId="15439" xr:uid="{4290E201-A64B-4CB7-AC2F-9C4E50BF46A2}"/>
    <cellStyle name="Comma 2 15" xfId="2829" xr:uid="{A5720449-24FA-4646-B7D9-24D9466B9096}"/>
    <cellStyle name="Comma 2 15 2" xfId="6115" xr:uid="{D449E039-1086-488E-BA5D-0CC30040BA3E}"/>
    <cellStyle name="Comma 2 15 2 2" xfId="28616" xr:uid="{2015BB54-280A-4079-B5AB-DD7632AFD3C0}"/>
    <cellStyle name="Comma 2 15 2 3" xfId="18322" xr:uid="{77775AC0-8B54-4E73-A99F-BC0E89275422}"/>
    <cellStyle name="Comma 2 15 3" xfId="9306" xr:uid="{D24DA40C-99FB-4F52-AFF8-FB37B6833DBD}"/>
    <cellStyle name="Comma 2 15 3 2" xfId="31576" xr:uid="{50ECA9CF-0390-4703-8968-C1E70764F066}"/>
    <cellStyle name="Comma 2 15 3 3" xfId="21300" xr:uid="{55232101-396A-4CBA-A406-9DD087DAE565}"/>
    <cellStyle name="Comma 2 15 4" xfId="25652" xr:uid="{54CA1CB8-867B-4BE6-96E1-00FE63CD7E57}"/>
    <cellStyle name="Comma 2 15 5" xfId="15352" xr:uid="{2C9F96D9-7C49-4F0D-B5CD-D82024A97A21}"/>
    <cellStyle name="Comma 2 16" xfId="2731" xr:uid="{548A5E30-1A8F-4929-B25B-A38EBBFC5018}"/>
    <cellStyle name="Comma 2 16 2" xfId="6016" xr:uid="{894D3C0D-76F6-46A9-8B33-CA03C7A788A4}"/>
    <cellStyle name="Comma 2 16 2 2" xfId="28517" xr:uid="{32747353-DC40-4387-89A8-605C140B757B}"/>
    <cellStyle name="Comma 2 16 2 3" xfId="18223" xr:uid="{766CAD8A-76F4-4D88-9713-2BA3837D7AA7}"/>
    <cellStyle name="Comma 2 16 3" xfId="9207" xr:uid="{B41DC23C-22A2-45D6-86C0-CD1E57CA7DA2}"/>
    <cellStyle name="Comma 2 16 3 2" xfId="31477" xr:uid="{375E0762-1FE4-41C2-8165-E868E3522825}"/>
    <cellStyle name="Comma 2 16 3 3" xfId="21201" xr:uid="{925C752D-17AF-40B1-B15F-76082CCC03D9}"/>
    <cellStyle name="Comma 2 16 4" xfId="25553" xr:uid="{29CF2869-2A34-466A-B0EB-FA38E6BC2A5B}"/>
    <cellStyle name="Comma 2 16 5" xfId="15253" xr:uid="{FA050834-C255-4654-80FD-6A878213691D}"/>
    <cellStyle name="Comma 2 17" xfId="2634" xr:uid="{BB5C7748-6E1B-48D6-9A2B-7510785161F6}"/>
    <cellStyle name="Comma 2 17 2" xfId="5947" xr:uid="{030F26C4-7DA3-4226-AFE3-D0F55F3BAE1E}"/>
    <cellStyle name="Comma 2 17 2 2" xfId="28455" xr:uid="{0856611E-303A-40C0-8EC1-1AEC450F8AE7}"/>
    <cellStyle name="Comma 2 17 2 3" xfId="18161" xr:uid="{EE0533DF-076B-47CA-8413-5454340EDE39}"/>
    <cellStyle name="Comma 2 17 3" xfId="9145" xr:uid="{05FD78CE-8339-40CC-B23E-61672B021C1C}"/>
    <cellStyle name="Comma 2 17 3 2" xfId="31415" xr:uid="{F8EE45D6-F7E9-4AB4-BC39-BFFF578D34D8}"/>
    <cellStyle name="Comma 2 17 3 3" xfId="21139" xr:uid="{47B3634C-D5E5-4DB3-ADBA-2469D61848D6}"/>
    <cellStyle name="Comma 2 17 4" xfId="25491" xr:uid="{2CCD9BEF-0069-4792-93FE-9E1C4F62F1B5}"/>
    <cellStyle name="Comma 2 17 5" xfId="15191" xr:uid="{73BABE61-0C4B-43A0-88E3-8F82A426F5FC}"/>
    <cellStyle name="Comma 2 18" xfId="2617" xr:uid="{DE46C263-43E0-4A71-B7CE-2F1265BC0122}"/>
    <cellStyle name="Comma 2 18 2" xfId="5931" xr:uid="{CCCA8133-1AEF-493D-B7CA-D70C29033A2B}"/>
    <cellStyle name="Comma 2 18 2 2" xfId="28439" xr:uid="{3B0E49E2-4923-4661-B961-C7A9366DAA59}"/>
    <cellStyle name="Comma 2 18 2 3" xfId="18145" xr:uid="{85677203-A65D-4710-A898-11FA2ACCA33F}"/>
    <cellStyle name="Comma 2 18 3" xfId="9129" xr:uid="{750D209F-B596-4625-A44D-739C11D378C6}"/>
    <cellStyle name="Comma 2 18 3 2" xfId="31399" xr:uid="{2E94F8B6-B2DA-461C-A2BA-7B12ED5E3B80}"/>
    <cellStyle name="Comma 2 18 3 3" xfId="21123" xr:uid="{02F64EDC-5F62-4318-9086-F7794298DDB3}"/>
    <cellStyle name="Comma 2 18 4" xfId="25475" xr:uid="{5843BF81-2036-46F2-992B-FD2DB0AFFE0B}"/>
    <cellStyle name="Comma 2 18 5" xfId="15175" xr:uid="{CC685110-11DF-4140-8F39-A5FD7619F087}"/>
    <cellStyle name="Comma 2 19" xfId="2600" xr:uid="{746F881E-1CD7-4FD4-9C4D-D514D6667758}"/>
    <cellStyle name="Comma 2 19 2" xfId="5914" xr:uid="{06EDFE96-A5B8-42CF-86A9-4E3F73CD3A35}"/>
    <cellStyle name="Comma 2 19 2 2" xfId="28422" xr:uid="{2D0903E8-4EC8-4316-B0B7-92065EF27D08}"/>
    <cellStyle name="Comma 2 19 2 3" xfId="18128" xr:uid="{415FC32D-1ED3-4875-BB85-9FB32BA90411}"/>
    <cellStyle name="Comma 2 19 3" xfId="9112" xr:uid="{37BCAF18-98FF-4565-B286-330CDB089CF6}"/>
    <cellStyle name="Comma 2 19 3 2" xfId="31382" xr:uid="{CAC63BDC-9243-40DE-B729-951D1A174B57}"/>
    <cellStyle name="Comma 2 19 3 3" xfId="21106" xr:uid="{2E4D7FED-2859-4CB3-9278-CCF5CC990BB6}"/>
    <cellStyle name="Comma 2 19 4" xfId="25458" xr:uid="{44D15182-0672-4FF0-8AC6-89B8F1E41A76}"/>
    <cellStyle name="Comma 2 19 5" xfId="15158" xr:uid="{A295ED39-6A99-4E3D-A6BA-5FB35042BEC2}"/>
    <cellStyle name="Comma 2 2" xfId="168" xr:uid="{EABAE716-503E-4A53-B03A-4CE7881C33F3}"/>
    <cellStyle name="Comma 2 2 10" xfId="4102" xr:uid="{CC174EE7-29D9-405F-952C-6D638F318550}"/>
    <cellStyle name="Comma 2 2 10 2" xfId="7277" xr:uid="{A81FDE4D-CBF2-486D-9B1D-C0CAB59B9AE5}"/>
    <cellStyle name="Comma 2 2 10 2 2" xfId="29748" xr:uid="{73299A39-F6EB-4E83-8B11-EC9A8CFDAF2D}"/>
    <cellStyle name="Comma 2 2 10 2 3" xfId="19458" xr:uid="{454CA539-88EE-4E80-855A-72FC5D9467ED}"/>
    <cellStyle name="Comma 2 2 10 3" xfId="10442" xr:uid="{BD363E88-256B-4F13-90D8-038A70739218}"/>
    <cellStyle name="Comma 2 2 10 3 3" xfId="22437" xr:uid="{AA37AEAF-C698-4F5D-9990-B115AC86C082}"/>
    <cellStyle name="Comma 2 2 10 4" xfId="26788" xr:uid="{3F8EF934-6E8C-4917-9B43-5DA125E78747}"/>
    <cellStyle name="Comma 2 2 10 5" xfId="16489" xr:uid="{3AB18D7C-9318-4D18-9FFF-7B692152F9C8}"/>
    <cellStyle name="Comma 2 2 11" xfId="3224" xr:uid="{8731D222-01C2-4FBD-8A0F-4B5048C2BFBD}"/>
    <cellStyle name="Comma 2 2 11 2" xfId="6579" xr:uid="{7624246B-EF30-42D8-AADD-F2E5B27BCEB8}"/>
    <cellStyle name="Comma 2 2 11 2 2" xfId="29079" xr:uid="{1F01E06E-4592-4CE5-AEA0-DA5323DA1034}"/>
    <cellStyle name="Comma 2 2 11 2 3" xfId="18786" xr:uid="{E03CA2AE-84FB-48BD-9171-A7BC8D0336C3}"/>
    <cellStyle name="Comma 2 2 11 3" xfId="9770" xr:uid="{9F576EBD-A487-4EA6-B844-E1CEC8FCDD59}"/>
    <cellStyle name="Comma 2 2 11 3 2" xfId="32040" xr:uid="{431A67AA-B859-45DA-8C93-46B810836259}"/>
    <cellStyle name="Comma 2 2 11 3 3" xfId="21764" xr:uid="{D4C5B877-C3C3-42DF-BA55-6E1355BF9FFC}"/>
    <cellStyle name="Comma 2 2 11 4" xfId="26116" xr:uid="{43C7DDFD-820B-4921-958B-F8E2416F73D2}"/>
    <cellStyle name="Comma 2 2 11 5" xfId="15816" xr:uid="{C0FCD27E-2FC5-42FB-9732-DEA604DF3360}"/>
    <cellStyle name="Comma 2 2 12" xfId="3039" xr:uid="{C9991D08-EC44-430D-8B36-B1FCDBB86442}"/>
    <cellStyle name="Comma 2 2 12 2" xfId="6328" xr:uid="{0EA8592D-2826-4B6C-986F-698A3D7E0F89}"/>
    <cellStyle name="Comma 2 2 12 2 2" xfId="28829" xr:uid="{B5A6A985-41E0-4B9B-9EFD-38DFC8C6AAEE}"/>
    <cellStyle name="Comma 2 2 12 2 3" xfId="18535" xr:uid="{3596CB8F-4155-4B26-889D-2E716BC280CD}"/>
    <cellStyle name="Comma 2 2 12 3" xfId="9519" xr:uid="{6CAF7503-26F8-4669-8833-7B55DEC9AB68}"/>
    <cellStyle name="Comma 2 2 12 3 2" xfId="31789" xr:uid="{554CD6E4-A3C6-4807-ADFF-06B494AEF90C}"/>
    <cellStyle name="Comma 2 2 12 3 3" xfId="21513" xr:uid="{4148AA57-9611-45F4-865D-F044E4D35480}"/>
    <cellStyle name="Comma 2 2 12 4" xfId="25865" xr:uid="{9B24A21C-BE89-45C7-934A-7FF17FA99A6A}"/>
    <cellStyle name="Comma 2 2 12 5" xfId="15565" xr:uid="{161F5164-983F-4D28-92C9-08592263D7C8}"/>
    <cellStyle name="Comma 2 2 13" xfId="2925" xr:uid="{E7876497-26AB-4F41-BD56-042C5FDD37D1}"/>
    <cellStyle name="Comma 2 2 13 2" xfId="6217" xr:uid="{C83D53B9-9491-4374-84A5-F9552B7AFAA3}"/>
    <cellStyle name="Comma 2 2 13 2 2" xfId="28718" xr:uid="{EC3637AA-445A-47EB-8CCB-2E6983C66338}"/>
    <cellStyle name="Comma 2 2 13 2 3" xfId="18424" xr:uid="{E0C0211E-4398-4B45-8D56-25EFACF0024F}"/>
    <cellStyle name="Comma 2 2 13 3" xfId="9408" xr:uid="{474C99FE-D028-494B-B4B3-C6806A5AA0CB}"/>
    <cellStyle name="Comma 2 2 13 3 2" xfId="31678" xr:uid="{91E38CAD-BBEA-4A47-A346-679550F47961}"/>
    <cellStyle name="Comma 2 2 13 3 3" xfId="21402" xr:uid="{7D122050-09E2-42F5-8998-41CE774C5FB7}"/>
    <cellStyle name="Comma 2 2 13 4" xfId="25754" xr:uid="{2FC15B84-1149-44ED-ABCA-4AE95F3F749F}"/>
    <cellStyle name="Comma 2 2 13 5" xfId="15454" xr:uid="{0FDAA5C5-EF42-4D88-BD9E-C37D3B48F655}"/>
    <cellStyle name="Comma 2 2 14" xfId="2844" xr:uid="{31DA9D35-D710-40B2-92F7-6E51BA019ED5}"/>
    <cellStyle name="Comma 2 2 14 2" xfId="6130" xr:uid="{591568AB-DDA3-4020-B2AE-65995A39404E}"/>
    <cellStyle name="Comma 2 2 14 2 2" xfId="28631" xr:uid="{EC99F3F7-00CE-468A-B7EF-D67C9AD222C1}"/>
    <cellStyle name="Comma 2 2 14 2 3" xfId="18337" xr:uid="{5927DFD6-7451-4243-8F72-50689C682778}"/>
    <cellStyle name="Comma 2 2 14 3" xfId="9321" xr:uid="{3FACD3ED-CB50-4F4C-B94C-C465B9C1F697}"/>
    <cellStyle name="Comma 2 2 14 3 2" xfId="31591" xr:uid="{E8D5B494-574B-48CB-B40F-A3B2D4A08A46}"/>
    <cellStyle name="Comma 2 2 14 3 3" xfId="21315" xr:uid="{47744F38-9EA4-4C68-8695-8F8B785B70EB}"/>
    <cellStyle name="Comma 2 2 14 4" xfId="25667" xr:uid="{54028DC7-9E23-423A-8D32-11470D4ED892}"/>
    <cellStyle name="Comma 2 2 14 5" xfId="15367" xr:uid="{45E3756B-E947-4B00-A2B7-35B6DB66EBF4}"/>
    <cellStyle name="Comma 2 2 15" xfId="2746" xr:uid="{974F570E-6B44-45D4-A333-2819AB8875F6}"/>
    <cellStyle name="Comma 2 2 15 2" xfId="6031" xr:uid="{C95EE73C-6A25-4D89-816F-62A0428AC78E}"/>
    <cellStyle name="Comma 2 2 15 2 2" xfId="28532" xr:uid="{DF672E8F-2FE6-43E0-B00E-A218CF1A58E2}"/>
    <cellStyle name="Comma 2 2 15 2 3" xfId="18238" xr:uid="{1C64DEAD-903C-4FF2-BAAC-173CD8F6C312}"/>
    <cellStyle name="Comma 2 2 15 3" xfId="9222" xr:uid="{8678C183-B9DD-43D7-A12B-A975B5026550}"/>
    <cellStyle name="Comma 2 2 15 3 2" xfId="31492" xr:uid="{CB9CE29A-212F-4967-833A-622AFB442C54}"/>
    <cellStyle name="Comma 2 2 15 3 3" xfId="21216" xr:uid="{C008F88D-F907-45FE-8A7C-768B34418E30}"/>
    <cellStyle name="Comma 2 2 15 4" xfId="25568" xr:uid="{40950A1C-60C1-4129-826B-817DB757B3D5}"/>
    <cellStyle name="Comma 2 2 15 5" xfId="15268" xr:uid="{0F0346B2-BDA9-4204-B936-0ED996EDDFF1}"/>
    <cellStyle name="Comma 2 2 16" xfId="2275" xr:uid="{7C5A6A27-1E6B-4759-90F3-F5072BC8B93A}"/>
    <cellStyle name="Comma 2 2 16 2" xfId="5622" xr:uid="{C21297A7-F998-4A73-A301-EA29D2C134AA}"/>
    <cellStyle name="Comma 2 2 16 2 2" xfId="28138" xr:uid="{26FC4555-76FA-4C2A-BB47-936E9FC5B112}"/>
    <cellStyle name="Comma 2 2 16 2 3" xfId="17844" xr:uid="{C90F0893-3DF0-48D9-905F-287895E2D50D}"/>
    <cellStyle name="Comma 2 2 16 3" xfId="8828" xr:uid="{6B441A0E-23FF-4088-B531-CD03AA19069E}"/>
    <cellStyle name="Comma 2 2 16 3 2" xfId="31098" xr:uid="{4A63AF48-A2BC-4CB5-81D6-AD123FD41971}"/>
    <cellStyle name="Comma 2 2 16 3 3" xfId="20822" xr:uid="{92902B86-AF10-45AF-8CC0-91AC4F0EC590}"/>
    <cellStyle name="Comma 2 2 16 4" xfId="25174" xr:uid="{720E0651-86B2-431A-B378-FA167853BE82}"/>
    <cellStyle name="Comma 2 2 16 5" xfId="14874" xr:uid="{6B5A508A-B81B-466F-98AA-AF92757E6330}"/>
    <cellStyle name="Comma 2 2 17" xfId="5556" xr:uid="{9A72EA0B-D6B7-4753-9120-ACA1D668D240}"/>
    <cellStyle name="Comma 2 2 17 2" xfId="27843" xr:uid="{ED7D21F9-D802-4C26-8B17-D4ADD7EDB77F}"/>
    <cellStyle name="Comma 2 2 17 3" xfId="17545" xr:uid="{DFE5967E-DD6A-483A-A4E1-9DD02D1149E6}"/>
    <cellStyle name="Comma 2 2 18" xfId="8769" xr:uid="{948076B1-54BB-49EB-B440-3C0584119F54}"/>
    <cellStyle name="Comma 2 2 18 2" xfId="30799" xr:uid="{710FB9CD-C45B-458C-91E6-139A0A97572C}"/>
    <cellStyle name="Comma 2 2 18 3" xfId="20521" xr:uid="{4C38E941-B19E-43A9-871C-4FD5AC4A1D4A}"/>
    <cellStyle name="Comma 2 2 19" xfId="12346" xr:uid="{8819AC53-668C-4C74-9CCE-C4BFC3B4CF55}"/>
    <cellStyle name="Comma 2 2 19 3" xfId="23491" xr:uid="{D775E797-47F2-4142-8333-1F4192D0D32F}"/>
    <cellStyle name="Comma 2 2 2" xfId="516" xr:uid="{4471B12A-2453-4077-94FE-8C74299F4316}"/>
    <cellStyle name="Comma 2 2 2 10" xfId="9683" xr:uid="{CAE51549-2CDA-472B-B7D5-448EE1FD34D2}"/>
    <cellStyle name="Comma 2 2 2 10 2" xfId="31953" xr:uid="{06B34763-33EB-474C-9A90-0E8A2267307E}"/>
    <cellStyle name="Comma 2 2 2 10 3" xfId="21677" xr:uid="{5EB0EFF8-6CD7-4F75-A519-2168748A751B}"/>
    <cellStyle name="Comma 2 2 2 11" xfId="12803" xr:uid="{338FDF7B-9E56-44F6-AFDE-C006E64B4AFF}"/>
    <cellStyle name="Comma 2 2 2 11 3" xfId="23673" xr:uid="{4554FEE4-68B5-4CA0-BEDC-B26C68FA50CF}"/>
    <cellStyle name="Comma 2 2 2 12" xfId="14428" xr:uid="{40C9D094-6254-4D4B-B972-4C9BB155559A}"/>
    <cellStyle name="Comma 2 2 2 12 2" xfId="26029" xr:uid="{F3978C39-8147-4078-9E04-2EF11FFE9D14}"/>
    <cellStyle name="Comma 2 2 2 13" xfId="15729" xr:uid="{00B3A41C-3329-4354-B6C3-B87089F31B4C}"/>
    <cellStyle name="Comma 2 2 2 14" xfId="33074" xr:uid="{393A6947-47C7-47C0-B28E-92DFD90D33C5}"/>
    <cellStyle name="Comma 2 2 2 15" xfId="1373" xr:uid="{A97FECBC-3ED1-4507-903E-46E97194C0E7}"/>
    <cellStyle name="Comma 2 2 2 2" xfId="569" xr:uid="{B78507CB-F223-4373-ACE5-DD2C3CE5F4CB}"/>
    <cellStyle name="Comma 2 2 2 2 10" xfId="1440" xr:uid="{6D205916-7D54-4DDE-A94A-B253601DCF6F}"/>
    <cellStyle name="Comma 2 2 2 2 2" xfId="1113" xr:uid="{B92D3EB0-A210-4720-A10B-3B41DE1E4739}"/>
    <cellStyle name="Comma 2 2 2 2 2 2" xfId="8276" xr:uid="{FA47CAC0-D008-4EF3-96EE-F84757B97632}"/>
    <cellStyle name="Comma 2 2 2 2 2 2 2" xfId="30687" xr:uid="{4A9476D0-59D9-4B20-9E99-589CE06AD417}"/>
    <cellStyle name="Comma 2 2 2 2 2 2 3" xfId="20399" xr:uid="{B779C1DA-CE18-41A3-AACB-9091635B9AB4}"/>
    <cellStyle name="Comma 2 2 2 2 2 3" xfId="11380" xr:uid="{2A2B174D-B728-4A60-A4E8-F0A6E32CEEC2}"/>
    <cellStyle name="Comma 2 2 2 2 2 3 3" xfId="23379" xr:uid="{8EE36748-E80F-482E-B5BC-C323C29DB30D}"/>
    <cellStyle name="Comma 2 2 2 2 2 4" xfId="13616" xr:uid="{4A2079E1-AE3F-427E-8FFA-0BDB9A975892}"/>
    <cellStyle name="Comma 2 2 2 2 2 4 3" xfId="24253" xr:uid="{01F3F2C7-F60A-4D3B-BF13-5B5734B39295}"/>
    <cellStyle name="Comma 2 2 2 2 2 5" xfId="27725" xr:uid="{2E8F87ED-2AEE-485B-A01A-FE402DEDC969}"/>
    <cellStyle name="Comma 2 2 2 2 2 6" xfId="17431" xr:uid="{FF0A2A93-AF2A-410D-8674-8EF3EFA236E6}"/>
    <cellStyle name="Comma 2 2 2 2 2 8" xfId="5073" xr:uid="{0D5C697E-68D2-4BDD-B6DB-001AC881B3B9}"/>
    <cellStyle name="Comma 2 2 2 2 3" xfId="7190" xr:uid="{E43F10DC-7E39-457B-9F97-5DA3D27D4E76}"/>
    <cellStyle name="Comma 2 2 2 2 3 2" xfId="29662" xr:uid="{73151FF0-A30F-4611-B1A7-E8729699599C}"/>
    <cellStyle name="Comma 2 2 2 2 3 3" xfId="19371" xr:uid="{0F283232-C597-40F8-BE6D-787D8C7ED8B8}"/>
    <cellStyle name="Comma 2 2 2 2 4" xfId="10355" xr:uid="{84EC3806-8453-41FE-9E50-2728A3782133}"/>
    <cellStyle name="Comma 2 2 2 2 4 2" xfId="32624" xr:uid="{0F40C071-C3F4-473C-80A7-699848950CD5}"/>
    <cellStyle name="Comma 2 2 2 2 4 3" xfId="22350" xr:uid="{0C300293-2714-47F4-8857-87E1E1B235A7}"/>
    <cellStyle name="Comma 2 2 2 2 5" xfId="13012" xr:uid="{995B816B-5C48-4CC1-AB36-312EE7E07A4A}"/>
    <cellStyle name="Comma 2 2 2 2 5 3" xfId="23836" xr:uid="{B84B7D84-6DDD-496F-BEFF-7DA03C70531B}"/>
    <cellStyle name="Comma 2 2 2 2 6" xfId="14495" xr:uid="{74D4B2BE-13B2-4389-A1A5-83A15B00F543}"/>
    <cellStyle name="Comma 2 2 2 2 6 2" xfId="26701" xr:uid="{3EBCF2D9-B756-412C-B189-796FD56540E1}"/>
    <cellStyle name="Comma 2 2 2 2 7" xfId="16402" xr:uid="{E12A3813-6557-4790-BC1E-AD082B540E08}"/>
    <cellStyle name="Comma 2 2 2 3" xfId="1046" xr:uid="{80F42180-D702-460E-BE9C-B476A68B7BDC}"/>
    <cellStyle name="Comma 2 2 2 3 2" xfId="4857" xr:uid="{3B3BD194-5A84-4811-84E6-C3E41DA89A14}"/>
    <cellStyle name="Comma 2 2 2 3 2 2" xfId="8044" xr:uid="{F2B4E147-7491-483A-A7D7-DC981AE88120}"/>
    <cellStyle name="Comma 2 2 2 3 2 2 2" xfId="30475" xr:uid="{5E3CBD34-A016-4DF1-A68F-404832A714CC}"/>
    <cellStyle name="Comma 2 2 2 3 2 2 3" xfId="20185" xr:uid="{0AC99FD9-4660-4593-9493-5CEE264F7ABA}"/>
    <cellStyle name="Comma 2 2 2 3 2 3" xfId="11167" xr:uid="{790CD85B-0B70-4749-BD01-8070B9FBD67C}"/>
    <cellStyle name="Comma 2 2 2 3 2 3 3" xfId="23165" xr:uid="{D42D945C-4907-427C-BBA4-22347ECF8DF7}"/>
    <cellStyle name="Comma 2 2 2 3 2 4" xfId="27516" xr:uid="{7BB88799-357F-4E00-A3A5-770439550F69}"/>
    <cellStyle name="Comma 2 2 2 3 2 5" xfId="17217" xr:uid="{5A5E2E63-8EF3-469B-834B-DB88977D3354}"/>
    <cellStyle name="Comma 2 2 2 3 3" xfId="7031" xr:uid="{C56C6C0B-4148-40D9-B6D4-69DE636C05AE}"/>
    <cellStyle name="Comma 2 2 2 3 3 2" xfId="29502" xr:uid="{4193E91C-E5FD-4687-B887-3C10B650CB8E}"/>
    <cellStyle name="Comma 2 2 2 3 3 3" xfId="19209" xr:uid="{6B24BBA2-868B-4880-9DD5-58333AC47626}"/>
    <cellStyle name="Comma 2 2 2 3 4" xfId="10193" xr:uid="{6540FCFD-8722-4AC2-852D-4932D627E71A}"/>
    <cellStyle name="Comma 2 2 2 3 4 2" xfId="32463" xr:uid="{E226B1C9-30BF-4163-B5DF-0E190E32D4D7}"/>
    <cellStyle name="Comma 2 2 2 3 4 3" xfId="22188" xr:uid="{4782C771-0A84-464C-8E45-E72E5EAFA583}"/>
    <cellStyle name="Comma 2 2 2 3 5" xfId="13455" xr:uid="{8D377622-0E17-4002-9997-54B717D64154}"/>
    <cellStyle name="Comma 2 2 2 3 5 3" xfId="24092" xr:uid="{2FC66B1D-4E8F-40EA-9B99-C49E7BBFBAD9}"/>
    <cellStyle name="Comma 2 2 2 3 6" xfId="26539" xr:uid="{424DDC89-EEE1-48EB-BAFA-2B484AB95C2A}"/>
    <cellStyle name="Comma 2 2 2 3 7" xfId="16240" xr:uid="{3FA74E94-63C2-401A-8FC5-F0574BA41EDE}"/>
    <cellStyle name="Comma 2 2 2 3 9" xfId="3861" xr:uid="{34773199-E102-47F8-A144-6442C246C1EE}"/>
    <cellStyle name="Comma 2 2 2 4" xfId="4739" xr:uid="{135D8452-C295-450D-8F53-54401A92BB7E}"/>
    <cellStyle name="Comma 2 2 2 4 2" xfId="7915" xr:uid="{B75C0061-2445-4ACA-957B-076B16AD033E}"/>
    <cellStyle name="Comma 2 2 2 4 2 2" xfId="30343" xr:uid="{F3F71EDD-6FC5-494C-833C-BCF7A7943C4E}"/>
    <cellStyle name="Comma 2 2 2 4 2 3" xfId="20054" xr:uid="{9956433C-B7E1-401E-BB26-AC14126A7354}"/>
    <cellStyle name="Comma 2 2 2 4 3" xfId="11038" xr:uid="{4E974591-AA8A-4AC3-92F2-28459E43F17D}"/>
    <cellStyle name="Comma 2 2 2 4 3 3" xfId="23033" xr:uid="{2060D6CF-ABEE-4CE4-8A75-22110E547081}"/>
    <cellStyle name="Comma 2 2 2 4 4" xfId="13712" xr:uid="{9D16B939-A3C4-4D53-A019-086475C9D007}"/>
    <cellStyle name="Comma 2 2 2 4 4 3" xfId="24350" xr:uid="{A7AB76A2-2710-4909-907E-262143FC9B5D}"/>
    <cellStyle name="Comma 2 2 2 4 5" xfId="27384" xr:uid="{76E59BDF-D390-4F90-B4F0-AB81386E4EA1}"/>
    <cellStyle name="Comma 2 2 2 4 6" xfId="17085" xr:uid="{6180B517-FD12-49F5-9FEB-285513E7A42C}"/>
    <cellStyle name="Comma 2 2 2 5" xfId="4537" xr:uid="{B036C8A7-A285-4D92-A299-8650D63FBB09}"/>
    <cellStyle name="Comma 2 2 2 5 2" xfId="7713" xr:uid="{75B2DB24-8823-49FE-8FEC-8FA93EFC2482}"/>
    <cellStyle name="Comma 2 2 2 5 2 2" xfId="30142" xr:uid="{1416E275-6AFE-4379-A36A-BE9BF31C7ECC}"/>
    <cellStyle name="Comma 2 2 2 5 2 3" xfId="19852" xr:uid="{66B3304F-80CA-46F2-933F-77F04C7C0ABB}"/>
    <cellStyle name="Comma 2 2 2 5 3" xfId="10836" xr:uid="{46B91EB9-D5DC-449E-92A2-F6C24C52F7BE}"/>
    <cellStyle name="Comma 2 2 2 5 3 3" xfId="22831" xr:uid="{E118242B-8BD2-4500-ADAA-010A804F759B}"/>
    <cellStyle name="Comma 2 2 2 5 4" xfId="13990" xr:uid="{B1313CDA-B2B1-44FB-B69E-42F93D48267E}"/>
    <cellStyle name="Comma 2 2 2 5 4 3" xfId="24629" xr:uid="{FC98BC57-F025-465E-8525-817A03FC9681}"/>
    <cellStyle name="Comma 2 2 2 5 5" xfId="27182" xr:uid="{B9DDBC79-789B-46BA-897E-36A03AD265CB}"/>
    <cellStyle name="Comma 2 2 2 5 6" xfId="16883" xr:uid="{BF02601E-2C5E-463E-8D87-0B53D4DB9391}"/>
    <cellStyle name="Comma 2 2 2 6" xfId="4339" xr:uid="{E6AAA8F0-99C1-4B07-9948-2DE4C40D2811}"/>
    <cellStyle name="Comma 2 2 2 6 2" xfId="7514" xr:uid="{64342822-71EE-42A1-90DB-7AED62F7227F}"/>
    <cellStyle name="Comma 2 2 2 6 2 2" xfId="29950" xr:uid="{422D5E2E-48D7-462B-8B8F-AB7F8A964E23}"/>
    <cellStyle name="Comma 2 2 2 6 2 3" xfId="19660" xr:uid="{A1653C6C-3ABE-48B5-8851-7CD551ECE384}"/>
    <cellStyle name="Comma 2 2 2 6 3" xfId="10644" xr:uid="{318284FE-42FB-4A75-B56A-3C60FED05102}"/>
    <cellStyle name="Comma 2 2 2 6 3 3" xfId="22639" xr:uid="{0EB84A96-11B7-43BC-849C-D5D0CB98A141}"/>
    <cellStyle name="Comma 2 2 2 6 4" xfId="14207" xr:uid="{E1A42A9E-3D35-49AB-8EE1-A5E5331BA9CA}"/>
    <cellStyle name="Comma 2 2 2 6 4 3" xfId="24843" xr:uid="{82A55BA1-4AF9-4AED-9356-98BCDFB3CFDA}"/>
    <cellStyle name="Comma 2 2 2 6 5" xfId="26990" xr:uid="{DB0C8447-AE7F-4643-A037-B0AAA9B4E6F4}"/>
    <cellStyle name="Comma 2 2 2 6 6" xfId="16691" xr:uid="{CDEAFB2C-3E9A-4A3B-AF99-1F743937D826}"/>
    <cellStyle name="Comma 2 2 2 7" xfId="4158" xr:uid="{D6D68B9C-52D9-4319-931E-67EE157A16B3}"/>
    <cellStyle name="Comma 2 2 2 7 2" xfId="7333" xr:uid="{5A5947DE-302A-4030-B6C8-080E0E3C696B}"/>
    <cellStyle name="Comma 2 2 2 7 2 2" xfId="29797" xr:uid="{CB7A64A2-6D29-4123-AE0F-D12C5C6D3C8A}"/>
    <cellStyle name="Comma 2 2 2 7 2 3" xfId="19507" xr:uid="{C2B44281-4C88-4181-BB6A-7E39FC4FD100}"/>
    <cellStyle name="Comma 2 2 2 7 3" xfId="10491" xr:uid="{FE645E8D-1586-4A14-B312-31894D98D57E}"/>
    <cellStyle name="Comma 2 2 2 7 3 3" xfId="22486" xr:uid="{FDB8B228-04EA-41C1-8654-AA36752BFD4F}"/>
    <cellStyle name="Comma 2 2 2 7 4" xfId="26837" xr:uid="{8CCF9833-D50B-4ED4-A0F6-ECDC40D52287}"/>
    <cellStyle name="Comma 2 2 2 7 5" xfId="16538" xr:uid="{E778DA20-5AB3-4005-A780-19113C039678}"/>
    <cellStyle name="Comma 2 2 2 8" xfId="3388" xr:uid="{A7A0617D-6758-467E-AB2E-8EF2E9B09ED3}"/>
    <cellStyle name="Comma 2 2 2 8 2" xfId="6745" xr:uid="{E9358319-C6FD-43B4-A046-57E1C8559D8F}"/>
    <cellStyle name="Comma 2 2 2 8 2 2" xfId="29245" xr:uid="{2FFA4797-4E41-448C-8F2D-4518D52D3499}"/>
    <cellStyle name="Comma 2 2 2 8 2 3" xfId="18952" xr:uid="{13EA3973-45E4-4E1B-8EED-7EFA016E7B28}"/>
    <cellStyle name="Comma 2 2 2 8 3" xfId="9936" xr:uid="{83773744-E969-4E90-9A1F-BE434A1F99BB}"/>
    <cellStyle name="Comma 2 2 2 8 3 2" xfId="32206" xr:uid="{27C4038B-8D65-466C-ADE9-050C391CE05A}"/>
    <cellStyle name="Comma 2 2 2 8 3 3" xfId="21930" xr:uid="{DA5FF99B-0ACA-4F50-B4F2-D03579DF4222}"/>
    <cellStyle name="Comma 2 2 2 8 4" xfId="26281" xr:uid="{3FB80795-61AD-44DD-898A-5B34B288E26F}"/>
    <cellStyle name="Comma 2 2 2 8 5" xfId="15982" xr:uid="{85D6D91B-F2A0-427C-8977-E550F8263404}"/>
    <cellStyle name="Comma 2 2 2 9" xfId="6492" xr:uid="{78BDFBD4-9452-462B-B71F-72CF1413BBE0}"/>
    <cellStyle name="Comma 2 2 2 9 2" xfId="28993" xr:uid="{64AE3E05-A691-4D72-BFD9-15D6C959C791}"/>
    <cellStyle name="Comma 2 2 2 9 3" xfId="18699" xr:uid="{164AE7EE-41E3-4B5B-9AC1-FFF28B76ACED}"/>
    <cellStyle name="Comma 2 2 20" xfId="14315" xr:uid="{081A0CBA-5A5E-45A2-B7CE-F488260C2914}"/>
    <cellStyle name="Comma 2 2 20 2" xfId="25115" xr:uid="{39A2687B-8E58-4CEE-9205-98D89DA171AF}"/>
    <cellStyle name="Comma 2 2 21" xfId="14815" xr:uid="{1ACE1DCB-2F12-4767-BCCA-05C1BCB66CAE}"/>
    <cellStyle name="Comma 2 2 23" xfId="1260" xr:uid="{C7291428-BE9E-4EDE-8614-28D7CF06F4B1}"/>
    <cellStyle name="Comma 2 2 3" xfId="423" xr:uid="{5C1253B0-32EB-4A66-AD2B-30D2A764DE7D}"/>
    <cellStyle name="Comma 2 2 3 12" xfId="3107" xr:uid="{A0CFA827-C36D-44FA-A7ED-1CB5B2CEC1A9}"/>
    <cellStyle name="Comma 2 2 3 2" xfId="934" xr:uid="{174293FC-F477-47FA-849C-A4F05DD471E9}"/>
    <cellStyle name="Comma 2 2 3 2 2" xfId="5132" xr:uid="{8A717B30-A384-4637-B1E2-03A1BE6750CD}"/>
    <cellStyle name="Comma 2 2 3 2 2 2" xfId="8343" xr:uid="{D7DAFEEE-BE44-4FDF-967B-9013EAC5B1A0}"/>
    <cellStyle name="Comma 2 2 3 2 2 2 2" xfId="30753" xr:uid="{5581C7C6-A707-41FA-8B0D-73A7BA70E8CC}"/>
    <cellStyle name="Comma 2 2 3 2 2 2 3" xfId="20467" xr:uid="{89F8FB90-0B39-4DED-81CA-59E0E11DA62B}"/>
    <cellStyle name="Comma 2 2 3 2 2 3" xfId="11447" xr:uid="{BDDD0407-EBF6-4321-8DBB-B9834755D156}"/>
    <cellStyle name="Comma 2 2 3 2 2 3 3" xfId="23447" xr:uid="{0AEC404E-E8F8-4E2B-837D-70908EEFF327}"/>
    <cellStyle name="Comma 2 2 3 2 2 4" xfId="13537" xr:uid="{E87330F6-0E83-427B-BFD6-C479935F6EBD}"/>
    <cellStyle name="Comma 2 2 3 2 2 4 3" xfId="24173" xr:uid="{80C8FB77-A95D-484C-8E68-87488ED642CF}"/>
    <cellStyle name="Comma 2 2 3 2 2 5" xfId="27793" xr:uid="{7BB98F12-29CF-4F4F-837E-B6A82584D763}"/>
    <cellStyle name="Comma 2 2 3 2 2 6" xfId="17499" xr:uid="{F50F19DE-A490-497F-B13B-D89667059D54}"/>
    <cellStyle name="Comma 2 2 3 2 3" xfId="7112" xr:uid="{7C0696AE-3E9E-4646-B140-021D0E730E47}"/>
    <cellStyle name="Comma 2 2 3 2 3 2" xfId="29582" xr:uid="{723D2A47-85AA-48DE-85FF-10E2D90F2C04}"/>
    <cellStyle name="Comma 2 2 3 2 3 3" xfId="19291" xr:uid="{E40D6A0D-2BC5-4BD5-A2B5-910C1D4E6F7E}"/>
    <cellStyle name="Comma 2 2 3 2 4" xfId="10275" xr:uid="{BD74E9D0-5CD8-4D35-8F0B-C7CCD6997D9C}"/>
    <cellStyle name="Comma 2 2 3 2 4 2" xfId="32545" xr:uid="{C3EF9F2A-39A7-48AC-B32E-F4035E17E125}"/>
    <cellStyle name="Comma 2 2 3 2 4 3" xfId="22270" xr:uid="{732A54FF-527E-4376-89ED-4989E062AF42}"/>
    <cellStyle name="Comma 2 2 3 2 5" xfId="12935" xr:uid="{D1E5B0C5-9F35-4682-941B-72E1C7AB76C1}"/>
    <cellStyle name="Comma 2 2 3 2 5 3" xfId="23756" xr:uid="{20469EE5-0F84-4DD5-9E30-2C972810998B}"/>
    <cellStyle name="Comma 2 2 3 2 6" xfId="26621" xr:uid="{446A3CA4-ADC8-4BDE-BB01-CA6AC120C0A5}"/>
    <cellStyle name="Comma 2 2 3 2 7" xfId="16322" xr:uid="{62A1008A-0A69-4B1A-9111-819C2715308E}"/>
    <cellStyle name="Comma 2 2 3 2 9" xfId="3968" xr:uid="{CC40B75B-E827-4FF0-BF9A-ECFB60959DEF}"/>
    <cellStyle name="Comma 2 2 3 3" xfId="3787" xr:uid="{FD7E4864-8745-4BDE-AD47-E54E2209997E}"/>
    <cellStyle name="Comma 2 2 3 3 2" xfId="4901" xr:uid="{65432006-4126-46D5-B8B7-093319EF8D4A}"/>
    <cellStyle name="Comma 2 2 3 3 2 2" xfId="8088" xr:uid="{B5E1218C-7AB6-4283-8B58-D0CC3FA3AFCF}"/>
    <cellStyle name="Comma 2 2 3 3 2 2 2" xfId="30518" xr:uid="{EA3CC7F2-F40D-48FB-9CCF-105B496D659F}"/>
    <cellStyle name="Comma 2 2 3 3 2 2 3" xfId="20228" xr:uid="{63BAF258-7874-43E7-B631-97F886F2DA5B}"/>
    <cellStyle name="Comma 2 2 3 3 2 3" xfId="11210" xr:uid="{CBAAA22C-E77E-474F-AB9C-4749BE363040}"/>
    <cellStyle name="Comma 2 2 3 3 2 3 3" xfId="23208" xr:uid="{2960909A-1DD4-4611-A9E1-CBF077DDC8A3}"/>
    <cellStyle name="Comma 2 2 3 3 2 4" xfId="27557" xr:uid="{8ACB0172-620A-4F18-9348-EE6E4CCA3839}"/>
    <cellStyle name="Comma 2 2 3 3 2 5" xfId="17260" xr:uid="{6D2F20CA-4D1D-4DAE-9954-148A15FF9947}"/>
    <cellStyle name="Comma 2 2 3 3 3" xfId="6949" xr:uid="{3FCC5E1E-4016-42C2-A0C1-1B50FEF864EE}"/>
    <cellStyle name="Comma 2 2 3 3 3 2" xfId="29420" xr:uid="{7A5B94BA-D82A-4CB1-8CDC-AE5D08D6AE3A}"/>
    <cellStyle name="Comma 2 2 3 3 3 3" xfId="19127" xr:uid="{63FDAF25-DC58-4399-BA6D-BA20BDF927C7}"/>
    <cellStyle name="Comma 2 2 3 3 4" xfId="10112" xr:uid="{AE2E947E-5785-42A3-8E07-7B1E89CA11C0}"/>
    <cellStyle name="Comma 2 2 3 3 4 2" xfId="32381" xr:uid="{02BED203-E5A5-48F0-805E-9F7B61C93C97}"/>
    <cellStyle name="Comma 2 2 3 3 4 3" xfId="22106" xr:uid="{08BE7631-785B-4365-A9F1-4A7A542D2A0E}"/>
    <cellStyle name="Comma 2 2 3 3 5" xfId="13377" xr:uid="{F613CFDC-8DD1-4135-98B2-5FCB404BA2F7}"/>
    <cellStyle name="Comma 2 2 3 3 5 3" xfId="24013" xr:uid="{A41E4060-2565-4541-BBDC-15392C39F744}"/>
    <cellStyle name="Comma 2 2 3 3 6" xfId="26457" xr:uid="{EAD366B5-0658-464D-840E-F260ACBDB64F}"/>
    <cellStyle name="Comma 2 2 3 3 7" xfId="16158" xr:uid="{6EFA74D5-46DB-4F32-A445-6374C1B961A2}"/>
    <cellStyle name="Comma 2 2 3 4" xfId="3306" xr:uid="{0A4A9355-18A0-4548-9DDF-D86A737641DF}"/>
    <cellStyle name="Comma 2 2 3 4 2" xfId="6663" xr:uid="{2303A713-57EA-428E-B9F2-8E0A78C4D506}"/>
    <cellStyle name="Comma 2 2 3 4 2 2" xfId="29163" xr:uid="{4102FDE3-27C4-409C-B2E7-FECDA6D15596}"/>
    <cellStyle name="Comma 2 2 3 4 2 3" xfId="18870" xr:uid="{4C58280A-7B31-490F-8EE0-552D67A31AF0}"/>
    <cellStyle name="Comma 2 2 3 4 3" xfId="9854" xr:uid="{0F522DAD-1F6C-4693-9ACD-BFA42F915C86}"/>
    <cellStyle name="Comma 2 2 3 4 3 2" xfId="32124" xr:uid="{31D84BC1-8EF3-4223-ABB3-2B8FC8EA44E4}"/>
    <cellStyle name="Comma 2 2 3 4 3 3" xfId="21848" xr:uid="{58AFB20A-3483-4C01-9408-59D5140B0782}"/>
    <cellStyle name="Comma 2 2 3 4 4" xfId="26199" xr:uid="{A8A081B0-238F-42CF-A12B-2A411CEC782E}"/>
    <cellStyle name="Comma 2 2 3 4 5" xfId="15900" xr:uid="{9BB5566D-2C38-4735-AFEC-FEF8935E9D73}"/>
    <cellStyle name="Comma 2 2 3 5" xfId="6410" xr:uid="{50130948-CE9B-4654-9A43-8687C568ABB4}"/>
    <cellStyle name="Comma 2 2 3 5 2" xfId="28911" xr:uid="{9C69B99C-4769-4260-826F-6F6A9A96E42C}"/>
    <cellStyle name="Comma 2 2 3 5 3" xfId="18617" xr:uid="{B8BF918A-467D-4563-808C-ADFECA4BEA90}"/>
    <cellStyle name="Comma 2 2 3 6" xfId="9601" xr:uid="{61427A46-1669-4F93-BA2B-A370A31EAA9A}"/>
    <cellStyle name="Comma 2 2 3 6 2" xfId="31871" xr:uid="{4BEE09B4-1615-448B-8740-4B96DA8A2DAD}"/>
    <cellStyle name="Comma 2 2 3 6 3" xfId="21595" xr:uid="{C3896D12-97D8-421F-AA80-A23D3FF2FD87}"/>
    <cellStyle name="Comma 2 2 3 7" xfId="12723" xr:uid="{BFCA0254-5418-466D-859A-7A87A154982D}"/>
    <cellStyle name="Comma 2 2 3 7 3" xfId="23591" xr:uid="{7EE16B53-5559-4384-B18A-B967AAA13374}"/>
    <cellStyle name="Comma 2 2 3 8" xfId="25947" xr:uid="{02646B4D-D4A3-498E-AEA4-15FFF870B836}"/>
    <cellStyle name="Comma 2 2 3 9" xfId="15647" xr:uid="{B330DB7A-35D7-4BFB-8B1A-ACA50EB46D8C}"/>
    <cellStyle name="Comma 2 2 4" xfId="785" xr:uid="{BBC86F65-0762-42D5-9309-7EB2C804ACE4}"/>
    <cellStyle name="Comma 2 2 4 2" xfId="4990" xr:uid="{C76EB129-76C9-47C9-B579-5CF79EE05FCC}"/>
    <cellStyle name="Comma 2 2 4 2 2" xfId="8188" xr:uid="{13C43498-D42B-43A1-9642-9816BE4D2013}"/>
    <cellStyle name="Comma 2 2 4 2 2 2" xfId="30606" xr:uid="{3E61E926-CB71-44A4-A9C7-4A39977C2585}"/>
    <cellStyle name="Comma 2 2 4 2 2 3" xfId="20317" xr:uid="{AAA30376-23BA-4C26-B275-3F64FC1CE19C}"/>
    <cellStyle name="Comma 2 2 4 2 3" xfId="11299" xr:uid="{E9E27A82-17B5-4005-8FE3-1124E53CADE6}"/>
    <cellStyle name="Comma 2 2 4 2 3 3" xfId="23297" xr:uid="{E4B70D0E-FBAA-43D7-B850-11EDC146C690}"/>
    <cellStyle name="Comma 2 2 4 2 4" xfId="27644" xr:uid="{F1E63AB6-6050-491F-AA66-D22DA93145A6}"/>
    <cellStyle name="Comma 2 2 4 2 5" xfId="17349" xr:uid="{78ED6CFB-654A-476F-9CB5-68B324D4FAA1}"/>
    <cellStyle name="Comma 2 2 4 3" xfId="6828" xr:uid="{1C07FE91-283D-4132-85D0-92FC7A562490}"/>
    <cellStyle name="Comma 2 2 4 3 2" xfId="29320" xr:uid="{4E3B0416-EB5C-42A4-8382-1763509A8EAC}"/>
    <cellStyle name="Comma 2 2 4 3 3" xfId="19027" xr:uid="{75E94B37-DCCE-44E3-9AAE-4FB3557FA360}"/>
    <cellStyle name="Comma 2 2 4 4" xfId="10012" xr:uid="{8EA58BED-D5AD-4789-A94B-ADB170040312}"/>
    <cellStyle name="Comma 2 2 4 4 2" xfId="32281" xr:uid="{04145376-E7FC-4498-97FA-51C9BD0A90C8}"/>
    <cellStyle name="Comma 2 2 4 4 3" xfId="22006" xr:uid="{00C096FB-BE4C-44D2-AF74-87107A6B445E}"/>
    <cellStyle name="Comma 2 2 4 5" xfId="13089" xr:uid="{59D1AD32-D45A-44E3-AF46-50F5724335AE}"/>
    <cellStyle name="Comma 2 2 4 5 3" xfId="23913" xr:uid="{BD6694B7-B77C-4B8A-B763-955BEB0E7F56}"/>
    <cellStyle name="Comma 2 2 4 6" xfId="26357" xr:uid="{DE187D38-9FCD-4524-80E4-F9AB962C0696}"/>
    <cellStyle name="Comma 2 2 4 7" xfId="16058" xr:uid="{530CADA1-E7A4-4D86-A962-522388479681}"/>
    <cellStyle name="Comma 2 2 4 9" xfId="3455" xr:uid="{98CCBD31-85E0-4169-B6CF-8312A885643E}"/>
    <cellStyle name="Comma 2 2 5" xfId="4782" xr:uid="{88748507-F254-4A19-9A20-B0C3AEE8855F}"/>
    <cellStyle name="Comma 2 2 5 2" xfId="7967" xr:uid="{1E08FB4E-CC55-4072-836E-A8CBD74D8A17}"/>
    <cellStyle name="Comma 2 2 5 2 2" xfId="30397" xr:uid="{1A4421DA-FBF9-40B5-8D02-B3070FE16ABB}"/>
    <cellStyle name="Comma 2 2 5 2 3" xfId="20107" xr:uid="{E5BC4BA6-9220-496C-A109-68FE77928BB9}"/>
    <cellStyle name="Comma 2 2 5 3" xfId="11089" xr:uid="{D63F51D9-FDE0-4D81-AF47-2EEDBDF00A27}"/>
    <cellStyle name="Comma 2 2 5 3 3" xfId="23087" xr:uid="{6C38A2E5-93B2-43E3-8E08-FA3DB1EF4511}"/>
    <cellStyle name="Comma 2 2 5 4" xfId="13828" xr:uid="{A59EA450-8FF9-4C42-98CE-49D1C2840A68}"/>
    <cellStyle name="Comma 2 2 5 4 3" xfId="24467" xr:uid="{1DD04945-0FDF-42B5-8A7C-830D2CD012D8}"/>
    <cellStyle name="Comma 2 2 5 5" xfId="27438" xr:uid="{28FD4416-E14A-457D-B2AE-5AAF2887FD38}"/>
    <cellStyle name="Comma 2 2 5 6" xfId="17139" xr:uid="{ACF213E9-FBF0-4852-B022-CF70176AF475}"/>
    <cellStyle name="Comma 2 2 6" xfId="4661" xr:uid="{9B5F7756-B7A9-4018-B032-48898C19E341}"/>
    <cellStyle name="Comma 2 2 6 2" xfId="7837" xr:uid="{07A9714B-DC43-4B5D-892E-73A7D8F3995A}"/>
    <cellStyle name="Comma 2 2 6 2 2" xfId="30265" xr:uid="{315259E6-4700-45DA-BE43-3974BFE2B8CD}"/>
    <cellStyle name="Comma 2 2 6 2 3" xfId="19976" xr:uid="{25F2D3CE-6AC7-4A33-9B83-57A95A1865E1}"/>
    <cellStyle name="Comma 2 2 6 3" xfId="10960" xr:uid="{F395E6E2-D53F-4DA5-A1EC-3ACAA4238B68}"/>
    <cellStyle name="Comma 2 2 6 3 3" xfId="22955" xr:uid="{F54D4F2C-91E1-49EB-A33D-A7A5F553F595}"/>
    <cellStyle name="Comma 2 2 6 4" xfId="13968" xr:uid="{68EC1015-B5BD-4BB3-B4C9-5F14449ADB45}"/>
    <cellStyle name="Comma 2 2 6 4 3" xfId="24605" xr:uid="{C48C43EA-BB29-4999-B74D-549D8AE65D5D}"/>
    <cellStyle name="Comma 2 2 6 5" xfId="27306" xr:uid="{09CFD546-6941-431D-BE16-C4293B631AAC}"/>
    <cellStyle name="Comma 2 2 6 6" xfId="17007" xr:uid="{FBB1ABAA-A503-43A3-8B33-E6DDC695CF4E}"/>
    <cellStyle name="Comma 2 2 7" xfId="4593" xr:uid="{DA5F0DEB-6305-4AA7-A479-7B61FA36B234}"/>
    <cellStyle name="Comma 2 2 7 2" xfId="7769" xr:uid="{AC13CC16-BC4E-4412-BED5-D111A8EB33E1}"/>
    <cellStyle name="Comma 2 2 7 2 2" xfId="30198" xr:uid="{B45BED6C-7DE9-4AC9-B1FE-069F221FBFA7}"/>
    <cellStyle name="Comma 2 2 7 2 3" xfId="19908" xr:uid="{90CC6BAB-CD60-4AF2-9146-029B0BC3581B}"/>
    <cellStyle name="Comma 2 2 7 3" xfId="10892" xr:uid="{3973700F-5FBB-414E-9036-3BCE9B1414AC}"/>
    <cellStyle name="Comma 2 2 7 3 3" xfId="22887" xr:uid="{D7BBB49B-D1C0-47CF-890C-2356A3A40662}"/>
    <cellStyle name="Comma 2 2 7 4" xfId="13684" xr:uid="{7255A801-404C-452F-B671-F44DB609B403}"/>
    <cellStyle name="Comma 2 2 7 4 3" xfId="24322" xr:uid="{59C10BE4-4577-4800-AE39-0396391B0959}"/>
    <cellStyle name="Comma 2 2 7 5" xfId="27238" xr:uid="{EFF12D97-526D-485D-8112-3B543815E41D}"/>
    <cellStyle name="Comma 2 2 7 6" xfId="16939" xr:uid="{B5C65C0C-EC72-40B4-A778-11CC090ADC33}"/>
    <cellStyle name="Comma 2 2 8" xfId="4458" xr:uid="{F9A0DE03-0184-4F28-9122-A1D467E67192}"/>
    <cellStyle name="Comma 2 2 8 2" xfId="7634" xr:uid="{D7C0FEA9-3924-427B-9722-210E1D938DEF}"/>
    <cellStyle name="Comma 2 2 8 2 2" xfId="30063" xr:uid="{0C09D239-8ACA-4D43-AC5D-AC6584AF831B}"/>
    <cellStyle name="Comma 2 2 8 2 3" xfId="19773" xr:uid="{198D829C-4EC5-4150-B6F4-105011622B6A}"/>
    <cellStyle name="Comma 2 2 8 3" xfId="10757" xr:uid="{F4B62C2B-136C-4B03-9123-A98700B5A4D6}"/>
    <cellStyle name="Comma 2 2 8 3 3" xfId="22752" xr:uid="{87C73927-E30E-4EFE-BE40-06F4213335EE}"/>
    <cellStyle name="Comma 2 2 8 4" xfId="13753" xr:uid="{66BC53FB-6DFB-4569-BFA7-13D2C9420BC3}"/>
    <cellStyle name="Comma 2 2 8 4 3" xfId="24393" xr:uid="{0AA93724-67DE-4382-B913-0962B5E19EA3}"/>
    <cellStyle name="Comma 2 2 8 5" xfId="27103" xr:uid="{5F70ECEC-6BC1-4447-BDB6-A98DAAD51557}"/>
    <cellStyle name="Comma 2 2 8 6" xfId="16804" xr:uid="{28AA2D90-3A36-4018-84B5-95F8B26BEBFF}"/>
    <cellStyle name="Comma 2 2 9" xfId="4249" xr:uid="{27DC9317-2607-4419-943F-FA4D2C33B463}"/>
    <cellStyle name="Comma 2 2 9 2" xfId="7424" xr:uid="{C95E9376-70D9-4AD4-BD0F-5BC5A71DD670}"/>
    <cellStyle name="Comma 2 2 9 2 2" xfId="29873" xr:uid="{AA26743F-496B-4F31-81E3-E12C42DDEF88}"/>
    <cellStyle name="Comma 2 2 9 2 3" xfId="19583" xr:uid="{6A498263-6453-4F39-8BF7-C72EAC4953C4}"/>
    <cellStyle name="Comma 2 2 9 3" xfId="10567" xr:uid="{CDDDE9D2-AA33-4DF8-9592-34AD6D5832F2}"/>
    <cellStyle name="Comma 2 2 9 3 3" xfId="22562" xr:uid="{F2460AB6-5521-4B33-A4F8-10E50C92A3CB}"/>
    <cellStyle name="Comma 2 2 9 4" xfId="14146" xr:uid="{42BB48CD-F46D-4F1C-967E-45D2FD017CCD}"/>
    <cellStyle name="Comma 2 2 9 4 3" xfId="24782" xr:uid="{3790A8C2-3D6B-4F0B-BB4B-BD07DD947B89}"/>
    <cellStyle name="Comma 2 2 9 5" xfId="26913" xr:uid="{23D07F5B-A16F-413D-98F0-72EC750F23DA}"/>
    <cellStyle name="Comma 2 2 9 6" xfId="16614" xr:uid="{45572FD6-7731-4CF8-81E4-044D38F6D72C}"/>
    <cellStyle name="Comma 2 20" xfId="2577" xr:uid="{90BBE543-64B1-43F3-9E56-604D8DCF8681}"/>
    <cellStyle name="Comma 2 20 2" xfId="5891" xr:uid="{C22791CA-2A43-44EC-BA1F-520EEA86212C}"/>
    <cellStyle name="Comma 2 20 2 2" xfId="28399" xr:uid="{15556517-5E0B-412D-B6A0-C9BDC4EC0CD4}"/>
    <cellStyle name="Comma 2 20 2 3" xfId="18105" xr:uid="{9EACDE8E-F965-4D1F-B130-7EEA5AD8474F}"/>
    <cellStyle name="Comma 2 20 3" xfId="9089" xr:uid="{BC4A6CC5-69C6-49C0-BC99-4F5CCE761261}"/>
    <cellStyle name="Comma 2 20 3 2" xfId="31359" xr:uid="{D64A1F2E-BA6A-40EA-A83C-4E1B1D6CEC83}"/>
    <cellStyle name="Comma 2 20 3 3" xfId="21083" xr:uid="{D3E87D3B-BDC4-4294-98A7-7227C294E1BE}"/>
    <cellStyle name="Comma 2 20 4" xfId="25435" xr:uid="{C4AFF1B4-FB93-49BF-BD81-303CB0782DBC}"/>
    <cellStyle name="Comma 2 20 5" xfId="15135" xr:uid="{C6EA16FE-B8B8-4A6C-8F8A-2EC2428F6722}"/>
    <cellStyle name="Comma 2 21" xfId="2550" xr:uid="{5DACD785-AE14-4EDC-B645-97BC59E7A558}"/>
    <cellStyle name="Comma 2 21 2" xfId="5864" xr:uid="{D03D5FEA-E3BD-403A-9953-A70582DB3695}"/>
    <cellStyle name="Comma 2 21 2 2" xfId="28372" xr:uid="{09979ECF-7EB7-4E90-B8A9-CF446B61A6F1}"/>
    <cellStyle name="Comma 2 21 2 3" xfId="18078" xr:uid="{3BEEB713-7671-449A-8A60-BAC048C20197}"/>
    <cellStyle name="Comma 2 21 3" xfId="9062" xr:uid="{D9077AF4-371D-4FAB-A18E-F9453828BF31}"/>
    <cellStyle name="Comma 2 21 3 2" xfId="31332" xr:uid="{B42FAB2C-674E-4FFD-84AC-8B3683A589F4}"/>
    <cellStyle name="Comma 2 21 3 3" xfId="21056" xr:uid="{4F446B37-EC9E-4A06-BDEA-D9E0F6F968E3}"/>
    <cellStyle name="Comma 2 21 4" xfId="25408" xr:uid="{33B5BB5E-7091-4F73-AC0C-6BF4E53B5CD9}"/>
    <cellStyle name="Comma 2 21 5" xfId="15108" xr:uid="{8D7E1DE7-E397-420A-A291-1E58A2B78ACA}"/>
    <cellStyle name="Comma 2 22" xfId="2477" xr:uid="{0FEFAA28-295F-41BA-9480-0DC6AD2CF8E3}"/>
    <cellStyle name="Comma 2 22 2" xfId="5821" xr:uid="{397114E8-553C-4050-BED2-CE24A9C2AEC9}"/>
    <cellStyle name="Comma 2 22 2 2" xfId="28337" xr:uid="{18F5F71B-507A-4A06-A946-5574B9ACAFF6}"/>
    <cellStyle name="Comma 2 22 2 3" xfId="18043" xr:uid="{E705F2A3-FBE5-45A8-9273-C2C200A5D56C}"/>
    <cellStyle name="Comma 2 22 3" xfId="9027" xr:uid="{46AF5C89-98D7-4ED9-887E-4238C6D1B103}"/>
    <cellStyle name="Comma 2 22 3 2" xfId="31297" xr:uid="{1DEC20D0-BA8E-4230-82B1-17D81CE960FC}"/>
    <cellStyle name="Comma 2 22 3 3" xfId="21021" xr:uid="{6FCB28BE-5329-4CC8-8623-32684B13477B}"/>
    <cellStyle name="Comma 2 22 4" xfId="25373" xr:uid="{0B8901F5-1C3C-49CB-84C5-C207DE239413}"/>
    <cellStyle name="Comma 2 22 5" xfId="15073" xr:uid="{25D66DBB-16EF-4373-9BE5-210DF31D034D}"/>
    <cellStyle name="Comma 2 23" xfId="2407" xr:uid="{09BD455C-4ECA-423F-BA62-D1588C2B37F3}"/>
    <cellStyle name="Comma 2 23 2" xfId="5754" xr:uid="{B57B7DAA-9C0B-4ECB-B16F-70BCDFA69010}"/>
    <cellStyle name="Comma 2 23 2 2" xfId="28270" xr:uid="{090E7B3B-8C64-40D2-BB2D-AA4A6DD65B6B}"/>
    <cellStyle name="Comma 2 23 2 3" xfId="17976" xr:uid="{08FC4F14-8BAD-404E-BE76-47655CC86F74}"/>
    <cellStyle name="Comma 2 23 3" xfId="8960" xr:uid="{39F4E5CD-A8B4-4A42-80E1-D7462B547953}"/>
    <cellStyle name="Comma 2 23 3 2" xfId="31230" xr:uid="{682BA7E5-1A10-4C42-9FCF-8418D0B43CA0}"/>
    <cellStyle name="Comma 2 23 3 3" xfId="20954" xr:uid="{3621F0C1-2353-49D4-9B01-9166112ECC90}"/>
    <cellStyle name="Comma 2 23 4" xfId="25306" xr:uid="{8F678B7F-992A-49F3-AB1C-BDB94A975F7F}"/>
    <cellStyle name="Comma 2 23 5" xfId="15006" xr:uid="{3CF2C840-9DD8-4F28-9288-4412FD3BB418}"/>
    <cellStyle name="Comma 2 24" xfId="2387" xr:uid="{39CB5873-8A01-47B1-9288-3C6CCF61CA1B}"/>
    <cellStyle name="Comma 2 24 2" xfId="5734" xr:uid="{59205D50-7498-4826-94B8-1D257C053C35}"/>
    <cellStyle name="Comma 2 24 2 2" xfId="28250" xr:uid="{BEC00191-4F00-41B4-99CE-39A60D1D056E}"/>
    <cellStyle name="Comma 2 24 2 3" xfId="17956" xr:uid="{0849EF96-0EF4-401F-9782-E6FE1473BF37}"/>
    <cellStyle name="Comma 2 24 3" xfId="8940" xr:uid="{ED74F76E-5867-4A8C-85D5-8B0D4B1F85B8}"/>
    <cellStyle name="Comma 2 24 3 2" xfId="31210" xr:uid="{0E1AC6C3-0206-4247-ABED-63C90A25CA8B}"/>
    <cellStyle name="Comma 2 24 3 3" xfId="20934" xr:uid="{C6C10EA8-1DD2-442A-B05B-E52AB64C598D}"/>
    <cellStyle name="Comma 2 24 4" xfId="25286" xr:uid="{4E1134E1-D32C-4A72-AD75-0ED7B73133DC}"/>
    <cellStyle name="Comma 2 24 5" xfId="14986" xr:uid="{E18A0A50-A431-4438-ADA8-2766A147CDE8}"/>
    <cellStyle name="Comma 2 25" xfId="2374" xr:uid="{603AA272-8743-4659-A026-F33A89E12770}"/>
    <cellStyle name="Comma 2 25 2" xfId="5721" xr:uid="{8DCC6311-1915-4761-BEF0-26B69E0CC58C}"/>
    <cellStyle name="Comma 2 25 2 2" xfId="28237" xr:uid="{021AA050-B447-4A80-8933-16C7DA218DBB}"/>
    <cellStyle name="Comma 2 25 2 3" xfId="17943" xr:uid="{EF30A500-CA75-47E7-B4E8-7CA23776B92F}"/>
    <cellStyle name="Comma 2 25 3" xfId="8927" xr:uid="{3EB1812D-74B7-44E9-BA44-265DC2ECE3DA}"/>
    <cellStyle name="Comma 2 25 3 2" xfId="31197" xr:uid="{C7C32482-3987-49A6-8238-F84C5943DE9E}"/>
    <cellStyle name="Comma 2 25 3 3" xfId="20921" xr:uid="{EA0F90B6-7A98-4A9A-8FB2-B45BF8152E53}"/>
    <cellStyle name="Comma 2 25 4" xfId="25273" xr:uid="{A57E3A42-0E0E-4B31-920B-68667B6DBFC6}"/>
    <cellStyle name="Comma 2 25 5" xfId="14973" xr:uid="{1CD9016E-1865-423F-9251-E518A7538BF1}"/>
    <cellStyle name="Comma 2 26" xfId="2355" xr:uid="{FE8BBF25-5028-49B4-B872-18E04B2EB179}"/>
    <cellStyle name="Comma 2 26 2" xfId="5702" xr:uid="{73AC5BBC-4147-4927-8A81-F1114CA0B065}"/>
    <cellStyle name="Comma 2 26 2 2" xfId="28218" xr:uid="{EC3990C4-B30C-4D31-B66A-4BB3854D2E8F}"/>
    <cellStyle name="Comma 2 26 2 3" xfId="17924" xr:uid="{29B624B3-F4AF-4263-8AD7-25924E560E91}"/>
    <cellStyle name="Comma 2 26 3" xfId="8908" xr:uid="{099B0C0F-E72C-4DD2-AD8F-A97717FA02E9}"/>
    <cellStyle name="Comma 2 26 3 2" xfId="31178" xr:uid="{0233A0E5-221F-4E8F-A496-C6C4A3E5104A}"/>
    <cellStyle name="Comma 2 26 3 3" xfId="20902" xr:uid="{A368D36C-0EEA-44A3-BFB7-9C74A51D7DE4}"/>
    <cellStyle name="Comma 2 26 4" xfId="25254" xr:uid="{E6A69ED8-B1F2-4FEA-9418-C5A96AD4C8D9}"/>
    <cellStyle name="Comma 2 26 5" xfId="14954" xr:uid="{5AAE24F0-118B-44D1-BA9C-09143D9A6B10}"/>
    <cellStyle name="Comma 2 27" xfId="2335" xr:uid="{97EF4452-E4D9-4128-B575-34417F60E949}"/>
    <cellStyle name="Comma 2 27 2" xfId="5682" xr:uid="{21EF5681-C0C1-4E24-B2B9-518D6303CB22}"/>
    <cellStyle name="Comma 2 27 2 2" xfId="28198" xr:uid="{C15C1F7A-A389-4870-8DD6-D8AFD5B7A4A7}"/>
    <cellStyle name="Comma 2 27 2 3" xfId="17904" xr:uid="{0E9815F7-53C2-4B4B-97AF-3EECE4AE2590}"/>
    <cellStyle name="Comma 2 27 3" xfId="8888" xr:uid="{C2FADDBA-D244-49DB-BC86-B3D3D3F5DF16}"/>
    <cellStyle name="Comma 2 27 3 2" xfId="31158" xr:uid="{50CDEC29-B6CA-46E6-B8F9-311D6D239012}"/>
    <cellStyle name="Comma 2 27 3 3" xfId="20882" xr:uid="{333CB0E6-4892-42E2-98C3-6AF739D73676}"/>
    <cellStyle name="Comma 2 27 4" xfId="25234" xr:uid="{20D42C8B-2E06-437D-9795-75337698C870}"/>
    <cellStyle name="Comma 2 27 5" xfId="14934" xr:uid="{F9A26D76-CB23-4028-B535-1765493B8B46}"/>
    <cellStyle name="Comma 2 28" xfId="2322" xr:uid="{8B2C3AB1-2FE4-4F07-BDC0-4038A4CD5222}"/>
    <cellStyle name="Comma 2 28 2" xfId="5669" xr:uid="{85B1AE29-54B2-4FEF-9D7F-CC24F2292A9F}"/>
    <cellStyle name="Comma 2 28 2 2" xfId="28185" xr:uid="{42924251-4CF7-4DBF-8971-CE7380675176}"/>
    <cellStyle name="Comma 2 28 2 3" xfId="17891" xr:uid="{D0B01414-C141-4D61-ADA8-E9D85E06F2F9}"/>
    <cellStyle name="Comma 2 28 3" xfId="8875" xr:uid="{82FB65D8-A245-4F7E-97D9-E2C2074BA849}"/>
    <cellStyle name="Comma 2 28 3 2" xfId="31145" xr:uid="{7858124A-606D-4DA0-9893-8E25E0FABB03}"/>
    <cellStyle name="Comma 2 28 3 3" xfId="20869" xr:uid="{C1C45BAF-C20B-4C95-8E73-5B34ACE9BD04}"/>
    <cellStyle name="Comma 2 28 4" xfId="25221" xr:uid="{5BF74F1B-299E-45D8-AA48-3BEA0420C2C9}"/>
    <cellStyle name="Comma 2 28 5" xfId="14921" xr:uid="{9D37FD08-3224-40AC-960B-F556D35E4542}"/>
    <cellStyle name="Comma 2 29" xfId="2301" xr:uid="{88EDB24B-4F18-420F-B16E-B41572F08E04}"/>
    <cellStyle name="Comma 2 29 2" xfId="5648" xr:uid="{61AB18FD-012B-4FAC-8D6E-160713267508}"/>
    <cellStyle name="Comma 2 29 2 2" xfId="28164" xr:uid="{6D1B5803-7D20-40DE-B0A9-96CCE18A39EC}"/>
    <cellStyle name="Comma 2 29 2 3" xfId="17870" xr:uid="{2B6DCF3C-FF35-4C45-94DF-F3BA51F45F3A}"/>
    <cellStyle name="Comma 2 29 3" xfId="8854" xr:uid="{69BD5420-4C58-40BC-A082-56BC4AE797C1}"/>
    <cellStyle name="Comma 2 29 3 2" xfId="31124" xr:uid="{D01DE83F-E679-4516-B19A-50D58F5813BE}"/>
    <cellStyle name="Comma 2 29 3 3" xfId="20848" xr:uid="{D074C04F-B309-4645-91C5-572FF4972C46}"/>
    <cellStyle name="Comma 2 29 4" xfId="25200" xr:uid="{12C228EF-E31B-4E45-87E7-5264C0DF3DA9}"/>
    <cellStyle name="Comma 2 29 5" xfId="14900" xr:uid="{FEF295EE-22F0-4362-8D48-2DEE39AA7E38}"/>
    <cellStyle name="Comma 2 3" xfId="237" xr:uid="{E23655D5-15AC-48FE-AD83-65E9E04D254C}"/>
    <cellStyle name="Comma 2 3 10" xfId="9668" xr:uid="{12E2D11B-B4BA-4810-A4A9-DA524967B48F}"/>
    <cellStyle name="Comma 2 3 10 2" xfId="31938" xr:uid="{E31DFCAF-31A1-4941-B9E3-5C3B65EBF006}"/>
    <cellStyle name="Comma 2 3 10 3" xfId="21662" xr:uid="{8A83D74A-D0AC-44A1-AD74-046182C0A348}"/>
    <cellStyle name="Comma 2 3 11" xfId="12788" xr:uid="{4BF58F03-17C3-43D9-A449-BCF784ACB046}"/>
    <cellStyle name="Comma 2 3 11 3" xfId="23658" xr:uid="{EF664485-5DD6-4BDA-B89B-D2B21E878C56}"/>
    <cellStyle name="Comma 2 3 12" xfId="14394" xr:uid="{14B49800-DA27-4DC6-80D6-08F4E5FFBA45}"/>
    <cellStyle name="Comma 2 3 12 2" xfId="26014" xr:uid="{8035C3C2-A24E-4E6D-9318-F9309FF67B3C}"/>
    <cellStyle name="Comma 2 3 13" xfId="15714" xr:uid="{268D4192-73FA-4088-9CCA-6B92A697CF41}"/>
    <cellStyle name="Comma 2 3 15" xfId="1339" xr:uid="{871AF77C-F70D-4E5F-A7B3-6EA0A30BA71C}"/>
    <cellStyle name="Comma 2 3 2" xfId="531" xr:uid="{EECA12EF-C22A-489E-BAD3-F32999D6B9E6}"/>
    <cellStyle name="Comma 2 3 2 10" xfId="1388" xr:uid="{A18ECBA3-843E-4A6B-81DD-DBA2BC8ACA17}"/>
    <cellStyle name="Comma 2 3 2 2" xfId="1061" xr:uid="{25E88735-89D5-48A7-890B-45C9E49AC188}"/>
    <cellStyle name="Comma 2 3 2 2 2" xfId="8261" xr:uid="{8407EB87-8673-417D-A184-F7FBED93814A}"/>
    <cellStyle name="Comma 2 3 2 2 2 2" xfId="30673" xr:uid="{CAAB1E15-DC7B-40EA-9873-BBE448AC78BD}"/>
    <cellStyle name="Comma 2 3 2 2 2 3" xfId="20384" xr:uid="{A5679550-5AE6-457B-BCF4-8036CEA6297A}"/>
    <cellStyle name="Comma 2 3 2 2 3" xfId="11366" xr:uid="{553ACD06-6C40-44CB-AE9B-93058F9F5D3B}"/>
    <cellStyle name="Comma 2 3 2 2 3 3" xfId="23364" xr:uid="{DF0552B5-1AA2-415B-9C5E-E53BEF345232}"/>
    <cellStyle name="Comma 2 3 2 2 4" xfId="13604" xr:uid="{F392F845-CF43-4774-A394-D7A562F6C2CE}"/>
    <cellStyle name="Comma 2 3 2 2 4 3" xfId="24240" xr:uid="{9AAC2C8E-6EE2-4611-AAD6-7C9A7DA1D917}"/>
    <cellStyle name="Comma 2 3 2 2 5" xfId="27710" xr:uid="{805BDD4F-2ED5-40E1-AA8A-E72C37F1740C}"/>
    <cellStyle name="Comma 2 3 2 2 6" xfId="17416" xr:uid="{8D798656-F8AC-465C-BEAC-0DA08B7244C6}"/>
    <cellStyle name="Comma 2 3 2 2 8" xfId="5063" xr:uid="{0323EE30-CD6A-421A-8F26-B03F751BE0D5}"/>
    <cellStyle name="Comma 2 3 2 3" xfId="7178" xr:uid="{445B0AD7-CD55-46E9-8FBC-0EED7651E108}"/>
    <cellStyle name="Comma 2 3 2 3 2" xfId="29649" xr:uid="{DA93BE27-F9DA-46DE-96BF-194D1513E085}"/>
    <cellStyle name="Comma 2 3 2 3 3" xfId="19358" xr:uid="{F2197219-2E77-490B-8189-DC90B056B550}"/>
    <cellStyle name="Comma 2 3 2 4" xfId="10342" xr:uid="{743B7BA5-B2EE-4B21-A795-6B51902A83AE}"/>
    <cellStyle name="Comma 2 3 2 4 2" xfId="32611" xr:uid="{CCC1D475-C035-4D8B-8996-9E5A82F94F28}"/>
    <cellStyle name="Comma 2 3 2 4 3" xfId="22337" xr:uid="{D1BF0B90-7A70-47E3-B16F-C217784159AC}"/>
    <cellStyle name="Comma 2 3 2 5" xfId="13000" xr:uid="{B82C2EF9-90DE-449B-A04C-2B7B4A02A6EE}"/>
    <cellStyle name="Comma 2 3 2 5 3" xfId="23823" xr:uid="{4FFBB77B-B272-47D1-B5FA-45B9AB529BA5}"/>
    <cellStyle name="Comma 2 3 2 6" xfId="14443" xr:uid="{4EA018A8-13E3-4756-BC78-44D29604DCB0}"/>
    <cellStyle name="Comma 2 3 2 6 2" xfId="26688" xr:uid="{E7868D6E-851D-49B7-A9C7-5B7EFFBA0A0B}"/>
    <cellStyle name="Comma 2 3 2 7" xfId="16389" xr:uid="{8B922AA0-A9E9-4A51-8428-C7C97F5290A7}"/>
    <cellStyle name="Comma 2 3 2 8" xfId="33143" xr:uid="{E1C0D4FC-2C54-4BD9-8EA1-EAF319CCD5FE}"/>
    <cellStyle name="Comma 2 3 3" xfId="547" xr:uid="{41F103A5-174D-4D37-AE95-AC3B9C13E982}"/>
    <cellStyle name="Comma 2 3 3 2" xfId="1081" xr:uid="{21FAEE04-FF44-4B9F-9247-88BC0534EA30}"/>
    <cellStyle name="Comma 2 3 3 2 2" xfId="8030" xr:uid="{C421C25D-C060-4159-95FE-C94B9A27EAC5}"/>
    <cellStyle name="Comma 2 3 3 2 2 2" xfId="30460" xr:uid="{36590D8D-52B7-40B7-971B-64D2B3B588B0}"/>
    <cellStyle name="Comma 2 3 3 2 2 3" xfId="20170" xr:uid="{986E284D-2E82-4A73-BD01-7F8128FC3757}"/>
    <cellStyle name="Comma 2 3 3 2 3" xfId="11152" xr:uid="{FD9B6D2C-FEE4-43C3-8579-04AA306E4D59}"/>
    <cellStyle name="Comma 2 3 3 2 3 3" xfId="23150" xr:uid="{6A77252A-345F-4217-8A94-CE1D29EEEAD5}"/>
    <cellStyle name="Comma 2 3 3 2 4" xfId="27501" xr:uid="{F41CF858-352A-43FE-A179-A4065D3592C8}"/>
    <cellStyle name="Comma 2 3 3 2 5" xfId="17202" xr:uid="{2CEB10F2-5CF4-4B6E-A6D6-F27E63216244}"/>
    <cellStyle name="Comma 2 3 3 2 7" xfId="4844" xr:uid="{625BC5C0-E0E9-4AD6-B21C-273476EEA05C}"/>
    <cellStyle name="Comma 2 3 3 3" xfId="7016" xr:uid="{00CB8B9A-AC5A-4CA4-A0AA-B65163611E3B}"/>
    <cellStyle name="Comma 2 3 3 3 2" xfId="29487" xr:uid="{869C5D23-0BF9-4A8F-8787-682A2F26DCE5}"/>
    <cellStyle name="Comma 2 3 3 3 3" xfId="19194" xr:uid="{59DE97C3-09C7-46CD-B4D9-199AD010A278}"/>
    <cellStyle name="Comma 2 3 3 4" xfId="10179" xr:uid="{F11D7B8C-A5D4-46DD-B994-459E28089B76}"/>
    <cellStyle name="Comma 2 3 3 4 2" xfId="32448" xr:uid="{E7857218-0FA3-4784-B0CC-FAF3CBB0DE88}"/>
    <cellStyle name="Comma 2 3 3 4 3" xfId="22173" xr:uid="{A2D951B0-1653-481B-A65B-3F61CBC7D1D1}"/>
    <cellStyle name="Comma 2 3 3 5" xfId="13444" xr:uid="{DAEDC87F-4DE2-4033-9F66-C2E2D56C5373}"/>
    <cellStyle name="Comma 2 3 3 5 3" xfId="24080" xr:uid="{159F7F48-13E4-4600-B693-154801AB6F25}"/>
    <cellStyle name="Comma 2 3 3 6" xfId="14463" xr:uid="{032BD6E3-2849-42F0-9F93-07FF63B3B020}"/>
    <cellStyle name="Comma 2 3 3 6 2" xfId="26524" xr:uid="{6D57514D-E977-40F3-A8D1-5A49B51C865D}"/>
    <cellStyle name="Comma 2 3 3 7" xfId="16225" xr:uid="{610D9CEC-AFC4-49A1-9F6F-DD266F93CCC8}"/>
    <cellStyle name="Comma 2 3 3 9" xfId="1408" xr:uid="{C1F43B16-E474-4BB0-B2FC-D5ED4A5374D6}"/>
    <cellStyle name="Comma 2 3 4" xfId="1012" xr:uid="{A03C067A-C300-40F7-95F1-465354AB5047}"/>
    <cellStyle name="Comma 2 3 4 2" xfId="7900" xr:uid="{242DC990-2090-450F-8A9C-9B9B7D0FD88E}"/>
    <cellStyle name="Comma 2 3 4 2 2" xfId="30328" xr:uid="{F28BC6FE-DE2B-4F0F-A500-A5657F9EA4AC}"/>
    <cellStyle name="Comma 2 3 4 2 3" xfId="20039" xr:uid="{D5C95ECD-D37B-407A-A0F1-9B39FB461053}"/>
    <cellStyle name="Comma 2 3 4 3" xfId="11023" xr:uid="{1F00E79B-3795-4AEA-9130-4E90D69335E8}"/>
    <cellStyle name="Comma 2 3 4 3 3" xfId="23018" xr:uid="{4C035E23-4F8D-4432-825F-F76DF159934C}"/>
    <cellStyle name="Comma 2 3 4 4" xfId="13687" xr:uid="{5DD8BA66-FE16-4191-B0E8-B7853335FCA9}"/>
    <cellStyle name="Comma 2 3 4 4 3" xfId="24325" xr:uid="{3792318F-ECC3-447D-8B43-8F411E3435AF}"/>
    <cellStyle name="Comma 2 3 4 5" xfId="27369" xr:uid="{92C11BF7-0AB9-42CB-BBC8-76FE065673F0}"/>
    <cellStyle name="Comma 2 3 4 6" xfId="17070" xr:uid="{34D8FEA0-611D-402C-8ABB-0C9B758A333F}"/>
    <cellStyle name="Comma 2 3 4 8" xfId="4724" xr:uid="{8D94711D-0372-4762-A43C-C5370E27E271}"/>
    <cellStyle name="Comma 2 3 5" xfId="4522" xr:uid="{E99A4283-C89B-40BA-B907-59552BEC6DF0}"/>
    <cellStyle name="Comma 2 3 5 2" xfId="7698" xr:uid="{A25CD898-6B4C-4A14-8632-7081D9A01046}"/>
    <cellStyle name="Comma 2 3 5 2 2" xfId="30127" xr:uid="{A8DA6C1F-7342-470A-94C0-A769001C7189}"/>
    <cellStyle name="Comma 2 3 5 2 3" xfId="19837" xr:uid="{A8794649-98FC-4DAC-BFD0-37AC1DADC8DA}"/>
    <cellStyle name="Comma 2 3 5 3" xfId="10821" xr:uid="{660F1CAB-0957-4AAB-BEF9-5C6D056F0D13}"/>
    <cellStyle name="Comma 2 3 5 3 3" xfId="22816" xr:uid="{7CED989C-FFC8-4447-A7CD-13BA8023C7DF}"/>
    <cellStyle name="Comma 2 3 5 4" xfId="13792" xr:uid="{DA9DD007-2589-4E53-A310-B11E08063614}"/>
    <cellStyle name="Comma 2 3 5 4 3" xfId="24431" xr:uid="{464C235C-4636-4CF0-80C1-35D58777A289}"/>
    <cellStyle name="Comma 2 3 5 5" xfId="27167" xr:uid="{40D3048B-FC02-4BF4-A636-458FA1F97096}"/>
    <cellStyle name="Comma 2 3 5 6" xfId="16868" xr:uid="{AFE8FF4B-00D6-4BE6-A52D-7077D0608A36}"/>
    <cellStyle name="Comma 2 3 6" xfId="4317" xr:uid="{E9FD0874-09EA-4130-804C-7D9DF7D37592}"/>
    <cellStyle name="Comma 2 3 6 2" xfId="7492" xr:uid="{843DAB5E-AC11-45CD-8CB4-29E3C14E7351}"/>
    <cellStyle name="Comma 2 3 6 2 2" xfId="29935" xr:uid="{BE4EE789-E420-492F-BF34-6663AD6DD08E}"/>
    <cellStyle name="Comma 2 3 6 2 3" xfId="19645" xr:uid="{D2D2FDE6-CFA2-4242-B84C-B08FCDFA68B3}"/>
    <cellStyle name="Comma 2 3 6 3" xfId="10629" xr:uid="{69D454EC-CB56-49DC-8B69-9B6024218D21}"/>
    <cellStyle name="Comma 2 3 6 3 3" xfId="22624" xr:uid="{7BF2AF32-DFB0-4539-ABD5-AE97B8E05D0D}"/>
    <cellStyle name="Comma 2 3 6 4" xfId="14189" xr:uid="{A7A41136-BBA8-47AD-AA49-33AAE185A6B4}"/>
    <cellStyle name="Comma 2 3 6 4 3" xfId="24825" xr:uid="{56ABF906-0D19-4D57-A349-192D8BAD5BEE}"/>
    <cellStyle name="Comma 2 3 6 5" xfId="26975" xr:uid="{5177E4DA-CE3E-478B-95B1-CBEBADE13EF9}"/>
    <cellStyle name="Comma 2 3 6 6" xfId="16676" xr:uid="{98BEF05A-6E19-4624-969B-51236D79BED4}"/>
    <cellStyle name="Comma 2 3 7" xfId="4136" xr:uid="{0B2EB098-31A5-41F0-AB4A-2C61A29ED379}"/>
    <cellStyle name="Comma 2 3 7 2" xfId="7311" xr:uid="{E5C4C6E7-47F6-4372-B0CC-87D124B1C352}"/>
    <cellStyle name="Comma 2 3 7 2 2" xfId="29782" xr:uid="{F153A8B4-6EE1-4EE4-9572-99723775ABF4}"/>
    <cellStyle name="Comma 2 3 7 2 3" xfId="19492" xr:uid="{A022B8E0-13E3-4880-89D4-9558FE33B71C}"/>
    <cellStyle name="Comma 2 3 7 3" xfId="10476" xr:uid="{1286F665-3C8D-4CEA-869A-DFBCB2303387}"/>
    <cellStyle name="Comma 2 3 7 3 3" xfId="22471" xr:uid="{54251C21-D6E9-49A8-81D7-CF3424DEADB7}"/>
    <cellStyle name="Comma 2 3 7 4" xfId="26822" xr:uid="{699FDD87-2F64-4767-B036-B88CA6509ECC}"/>
    <cellStyle name="Comma 2 3 7 5" xfId="16523" xr:uid="{5FC467EC-9848-43D1-8D93-D1C71095B0D5}"/>
    <cellStyle name="Comma 2 3 8" xfId="3373" xr:uid="{275FDD52-4EC7-4015-8A2D-F805A38102B5}"/>
    <cellStyle name="Comma 2 3 8 2" xfId="6730" xr:uid="{5B61118F-B57D-478A-9607-797738C085BB}"/>
    <cellStyle name="Comma 2 3 8 2 2" xfId="29230" xr:uid="{98502DFA-E6D4-4C7A-B818-72CDBF2D3D42}"/>
    <cellStyle name="Comma 2 3 8 2 3" xfId="18937" xr:uid="{1BE4E865-84F6-4BB9-89AA-21AB37DF78A3}"/>
    <cellStyle name="Comma 2 3 8 3" xfId="9921" xr:uid="{A719F021-2F00-47AE-90D3-F624264B4B7E}"/>
    <cellStyle name="Comma 2 3 8 3 2" xfId="32191" xr:uid="{7AFA6259-5682-4E1E-83C6-32D93DAA7A0A}"/>
    <cellStyle name="Comma 2 3 8 3 3" xfId="21915" xr:uid="{CEBC9DA3-C344-47A6-8A57-970478E7BE66}"/>
    <cellStyle name="Comma 2 3 8 4" xfId="26266" xr:uid="{C4CF8748-6C0E-4129-BE9F-4A1726CD76F8}"/>
    <cellStyle name="Comma 2 3 8 5" xfId="15967" xr:uid="{2529B46A-AC30-4C58-9801-50D212169900}"/>
    <cellStyle name="Comma 2 3 9" xfId="6477" xr:uid="{5C066D1D-9D90-4418-BC74-497333FC7E80}"/>
    <cellStyle name="Comma 2 3 9 2" xfId="28978" xr:uid="{3A28A10D-7235-47DD-9A63-CB8BF3C511B5}"/>
    <cellStyle name="Comma 2 3 9 3" xfId="18684" xr:uid="{F812A707-1724-444C-936B-DA282ABB8FBF}"/>
    <cellStyle name="Comma 2 30" xfId="2258" xr:uid="{FDF60729-9EBE-4CA8-9AB7-931BA1184569}"/>
    <cellStyle name="Comma 2 30 2" xfId="5601" xr:uid="{6A52BED7-BABF-4CBD-96FD-596FF0E0B52F}"/>
    <cellStyle name="Comma 2 30 2 2" xfId="28117" xr:uid="{39C6F71E-76C9-4EDE-9C61-1A48DFCCA3B8}"/>
    <cellStyle name="Comma 2 30 2 3" xfId="17823" xr:uid="{6A2C3EAE-180A-408A-A100-D2EF055336F6}"/>
    <cellStyle name="Comma 2 30 3" xfId="8807" xr:uid="{EC600B98-DF0E-40C4-909F-284FC23B51CE}"/>
    <cellStyle name="Comma 2 30 3 2" xfId="31077" xr:uid="{C6DDD8BE-D541-4805-92FD-E81D5906D159}"/>
    <cellStyle name="Comma 2 30 3 3" xfId="20801" xr:uid="{A354EFC2-7830-427B-82A3-4C009CDCF86A}"/>
    <cellStyle name="Comma 2 30 4" xfId="25153" xr:uid="{900F0A68-11C3-40C8-B179-A2ACC3402A7B}"/>
    <cellStyle name="Comma 2 30 5" xfId="14853" xr:uid="{EF2B8199-7656-40A0-8105-FC1FEE9831B8}"/>
    <cellStyle name="Comma 2 31" xfId="2157" xr:uid="{D1E4EB15-6044-4078-9F75-5C9CA6D42433}"/>
    <cellStyle name="Comma 2 31 2" xfId="5534" xr:uid="{64899526-FC0B-4F79-8B55-81C1E36BB3B9}"/>
    <cellStyle name="Comma 2 31 2 2" xfId="28071" xr:uid="{B73FEBB2-01E0-44C1-B083-512DBE64F4C9}"/>
    <cellStyle name="Comma 2 31 2 3" xfId="17777" xr:uid="{13B4209A-8A0F-474F-B505-6919BDE1AA53}"/>
    <cellStyle name="Comma 2 31 3" xfId="8754" xr:uid="{2B5E1FD7-DEB5-40A3-A1CB-AFCEB1952BE1}"/>
    <cellStyle name="Comma 2 31 3 2" xfId="31031" xr:uid="{1968D2B0-65C6-43A5-A7B2-4420625B8AF8}"/>
    <cellStyle name="Comma 2 31 3 3" xfId="20755" xr:uid="{725BE70F-D9C0-4082-9B79-01F241AA322B}"/>
    <cellStyle name="Comma 2 31 4" xfId="25100" xr:uid="{74B11F9C-D08C-435A-8F30-3802F1918893}"/>
    <cellStyle name="Comma 2 31 5" xfId="14800" xr:uid="{61223B9F-EE60-4147-92A6-FD64B6616184}"/>
    <cellStyle name="Comma 2 32" xfId="1673" xr:uid="{E1355B60-E54F-4372-A71B-F758EE03E6C0}"/>
    <cellStyle name="Comma 2 32 2" xfId="5323" xr:uid="{141C1D1E-431F-4504-BDFE-1FD3B096BCAD}"/>
    <cellStyle name="Comma 2 32 2 2" xfId="27920" xr:uid="{0E024E01-E6AF-4391-BE64-8F0A6CC84CA9}"/>
    <cellStyle name="Comma 2 32 2 3" xfId="17626" xr:uid="{0DC6679A-1E7E-491C-9FEF-3CFBD7982DFA}"/>
    <cellStyle name="Comma 2 32 3" xfId="8600" xr:uid="{259EECC7-B4A0-4DF8-9FDD-0F196A8652D1}"/>
    <cellStyle name="Comma 2 32 3 2" xfId="30880" xr:uid="{50E39C1B-F92B-4A4F-8DFE-85F1881891E4}"/>
    <cellStyle name="Comma 2 32 3 3" xfId="20604" xr:uid="{7034C386-2FC8-4DB7-BEA6-3103075E1CF0}"/>
    <cellStyle name="Comma 2 32 4" xfId="24946" xr:uid="{204A50E7-E740-4AFC-B6B3-2D8CDA29F137}"/>
    <cellStyle name="Comma 2 32 5" xfId="14646" xr:uid="{6EE19E9C-F30B-4553-880C-732865994468}"/>
    <cellStyle name="Comma 2 33" xfId="5283" xr:uid="{272D9567-7BE7-41AB-A0E8-C7BC4686AC77}"/>
    <cellStyle name="Comma 2 33 2" xfId="27830" xr:uid="{420FA9F3-B4FA-449F-BEF9-55F89FB24BB6}"/>
    <cellStyle name="Comma 2 33 3" xfId="17534" xr:uid="{B4C18548-A8F3-49CF-9AE9-3F71B684105A}"/>
    <cellStyle name="Comma 2 34" xfId="8567" xr:uid="{B827C392-B3DA-4926-96A9-9E56ACEBE033}"/>
    <cellStyle name="Comma 2 34 2" xfId="30788" xr:uid="{FBAC1E71-CA8D-4158-8F3E-328DD5D37729}"/>
    <cellStyle name="Comma 2 34 3" xfId="20506" xr:uid="{0D551881-CE3D-4A8B-9E5F-D3A2DD5DBCE2}"/>
    <cellStyle name="Comma 2 35" xfId="12283" xr:uid="{82167B99-DF00-467E-94E7-7A57F8306A0C}"/>
    <cellStyle name="Comma 2 35 3" xfId="23476" xr:uid="{D9143327-F002-43AF-8372-0F92542EA264}"/>
    <cellStyle name="Comma 2 36" xfId="14248" xr:uid="{79D48F89-F3E5-42D6-A731-11BABD1FB3E0}"/>
    <cellStyle name="Comma 2 36 2" xfId="24913" xr:uid="{7ECF5C54-55CD-49BF-A9C4-09CC6C8A05A8}"/>
    <cellStyle name="Comma 2 37" xfId="14613" xr:uid="{1768874F-0601-4668-8A67-57F08969FD88}"/>
    <cellStyle name="Comma 2 4" xfId="297" xr:uid="{3DF8DB4E-CF2B-4B5A-87C1-154CEF9BD106}"/>
    <cellStyle name="Comma 2 4 12" xfId="1323" xr:uid="{F2F7E210-42CE-47A3-9CD4-9B6BD5C49DBB}"/>
    <cellStyle name="Comma 2 4 2" xfId="505" xr:uid="{1E026A4C-B4CC-4338-B6C3-585463CFA170}"/>
    <cellStyle name="Comma 2 4 2 2" xfId="1034" xr:uid="{B6F7FF71-5916-4010-8ABC-223364F2F24D}"/>
    <cellStyle name="Comma 2 4 2 2 2" xfId="8325" xr:uid="{FC191F9A-B474-499A-9C20-4290A6528B8A}"/>
    <cellStyle name="Comma 2 4 2 2 2 2" xfId="30735" xr:uid="{6FE37C7E-57B1-4382-BFAD-62D78359EB8B}"/>
    <cellStyle name="Comma 2 4 2 2 2 3" xfId="20449" xr:uid="{C9C33A51-39D7-4448-8EF8-138E5F5B246F}"/>
    <cellStyle name="Comma 2 4 2 2 3" xfId="11429" xr:uid="{028FBC6F-9BBA-496D-8007-ACD1C6695DF3}"/>
    <cellStyle name="Comma 2 4 2 2 3 3" xfId="23429" xr:uid="{BD8674B5-773F-43B0-AEFF-EC97F8393AA0}"/>
    <cellStyle name="Comma 2 4 2 2 4" xfId="13523" xr:uid="{CB47AB38-25F2-410C-A400-113482A98D5E}"/>
    <cellStyle name="Comma 2 4 2 2 4 3" xfId="24158" xr:uid="{AB317BB2-6ED6-42C4-A38C-70C89C71BB1F}"/>
    <cellStyle name="Comma 2 4 2 2 5" xfId="27775" xr:uid="{1B16B21A-C822-447E-8550-73DF3E7A4737}"/>
    <cellStyle name="Comma 2 4 2 2 6" xfId="17481" xr:uid="{E86CFFB0-CC9B-4DEE-AB66-BD1CA3DC10EB}"/>
    <cellStyle name="Comma 2 4 2 2 8" xfId="5117" xr:uid="{C082753A-59CA-4378-AB51-EFAD41BE2B98}"/>
    <cellStyle name="Comma 2 4 2 3" xfId="7098" xr:uid="{9994E485-5D95-4F5B-979E-BD376ABB8D01}"/>
    <cellStyle name="Comma 2 4 2 3 2" xfId="29568" xr:uid="{B93A517A-2DD2-4001-B20D-969AB37DCA3D}"/>
    <cellStyle name="Comma 2 4 2 3 3" xfId="19276" xr:uid="{59E25FD1-3BB1-4A36-90FF-EF7AA6194D59}"/>
    <cellStyle name="Comma 2 4 2 4" xfId="10260" xr:uid="{E72234B1-B829-44D6-AE60-EFC3421AE2F5}"/>
    <cellStyle name="Comma 2 4 2 4 2" xfId="32530" xr:uid="{60A77C0A-2C46-49AE-A087-1796A2D46DA4}"/>
    <cellStyle name="Comma 2 4 2 4 3" xfId="22255" xr:uid="{D8D4F697-D782-43D2-822E-E5C4778F821A}"/>
    <cellStyle name="Comma 2 4 2 5" xfId="12920" xr:uid="{E7243F33-5204-41D4-8E8A-F43E1905B64F}"/>
    <cellStyle name="Comma 2 4 2 5 3" xfId="23741" xr:uid="{20B3F1FD-B345-45A2-A65B-A94622C25D25}"/>
    <cellStyle name="Comma 2 4 2 6" xfId="14416" xr:uid="{A1254971-60A7-4C36-99F5-2BC3F93C1A05}"/>
    <cellStyle name="Comma 2 4 2 6 2" xfId="26606" xr:uid="{1FF8D6E8-C133-4545-9231-5F78C4A510C6}"/>
    <cellStyle name="Comma 2 4 2 7" xfId="16307" xr:uid="{7A6AB1F5-52DA-436C-9C6B-B8BE7AD146B3}"/>
    <cellStyle name="Comma 2 4 2 8" xfId="33203" xr:uid="{63153318-1AAE-49FD-A925-CE4CDC1A410B}"/>
    <cellStyle name="Comma 2 4 2 9" xfId="1361" xr:uid="{63895172-B976-4A81-A4CF-7C0BFF8568CF}"/>
    <cellStyle name="Comma 2 4 3" xfId="996" xr:uid="{F4F189AE-F424-49B9-AE93-237205C18892}"/>
    <cellStyle name="Comma 2 4 3 2" xfId="4885" xr:uid="{DA5CD68A-ADA1-4022-AE00-C2D0780C4721}"/>
    <cellStyle name="Comma 2 4 3 2 2" xfId="8072" xr:uid="{466E1B11-2B6E-47F9-A04F-9BEAB497E1E1}"/>
    <cellStyle name="Comma 2 4 3 2 2 2" xfId="30503" xr:uid="{0809CFE5-FAF6-42CD-97AE-7234384F1357}"/>
    <cellStyle name="Comma 2 4 3 2 2 3" xfId="20213" xr:uid="{A08281D1-8482-44CB-82C1-919E98E63F20}"/>
    <cellStyle name="Comma 2 4 3 2 3" xfId="11195" xr:uid="{C3344E88-FF21-45E6-B672-9034A8BC50B7}"/>
    <cellStyle name="Comma 2 4 3 2 3 3" xfId="23193" xr:uid="{A8F1DF4B-A4B8-40AB-9E99-FBB168CAD1DC}"/>
    <cellStyle name="Comma 2 4 3 2 4" xfId="27543" xr:uid="{124D7247-244B-43CE-BAB4-5C35183C6668}"/>
    <cellStyle name="Comma 2 4 3 2 5" xfId="17245" xr:uid="{3EBA2C75-6440-4251-86DC-66B5DB24E39D}"/>
    <cellStyle name="Comma 2 4 3 3" xfId="6934" xr:uid="{0E475E3F-81BB-47EF-8DE3-C00B3ECAFFFC}"/>
    <cellStyle name="Comma 2 4 3 3 2" xfId="29405" xr:uid="{CE13C0FA-7A3B-4927-A23B-AB884F024F40}"/>
    <cellStyle name="Comma 2 4 3 3 3" xfId="19112" xr:uid="{AAA01DF8-E0A2-4D8B-B2CA-FE53CD8E49E7}"/>
    <cellStyle name="Comma 2 4 3 4" xfId="10097" xr:uid="{1DB00DB4-CDAC-4D3A-B1D7-4D9A686D8601}"/>
    <cellStyle name="Comma 2 4 3 4 2" xfId="32366" xr:uid="{44534573-D5A4-42F2-B63E-7813A5E71B07}"/>
    <cellStyle name="Comma 2 4 3 4 3" xfId="22091" xr:uid="{34C56E7E-3BA0-4555-B5D0-67CA3F557B8D}"/>
    <cellStyle name="Comma 2 4 3 5" xfId="13363" xr:uid="{120B6CDD-7DFD-4667-BAA0-61C9442069FC}"/>
    <cellStyle name="Comma 2 4 3 5 3" xfId="23998" xr:uid="{2FBA28C0-9205-419E-B36F-92E718B46B2A}"/>
    <cellStyle name="Comma 2 4 3 6" xfId="26442" xr:uid="{16DBA035-B988-471A-AF07-E2A3E16D431A}"/>
    <cellStyle name="Comma 2 4 3 7" xfId="16143" xr:uid="{D38E926F-3BEF-41EC-85F0-0E5DEFE82400}"/>
    <cellStyle name="Comma 2 4 3 9" xfId="3778" xr:uid="{5009F689-1C9A-4C83-A2A9-D2CE2244AFFA}"/>
    <cellStyle name="Comma 2 4 4" xfId="3293" xr:uid="{1AE0E359-9C3B-4FCF-B675-44AFE1ACF52B}"/>
    <cellStyle name="Comma 2 4 4 2" xfId="6648" xr:uid="{0BF4E4B1-A2EE-44AB-A909-D07DD09BAE9D}"/>
    <cellStyle name="Comma 2 4 4 2 2" xfId="29148" xr:uid="{1C5C93D1-BCF7-4EDB-A603-37DC3EE3BBC0}"/>
    <cellStyle name="Comma 2 4 4 2 3" xfId="18855" xr:uid="{BE55AFC9-836F-4F78-B16C-14E612F2C59B}"/>
    <cellStyle name="Comma 2 4 4 3" xfId="9839" xr:uid="{14C54E9D-1C76-43FA-A0A5-E9B7901E56F2}"/>
    <cellStyle name="Comma 2 4 4 3 2" xfId="32109" xr:uid="{7CB37724-F8FC-40D1-B772-9A732B8B2175}"/>
    <cellStyle name="Comma 2 4 4 3 3" xfId="21833" xr:uid="{3BF65F03-CBFE-4307-98C0-B618E3AAE8A8}"/>
    <cellStyle name="Comma 2 4 4 4" xfId="26185" xr:uid="{1CDF86AA-556D-494A-BFD6-31639B39A529}"/>
    <cellStyle name="Comma 2 4 4 5" xfId="15885" xr:uid="{4BD1498A-3996-4093-A396-981899118E1F}"/>
    <cellStyle name="Comma 2 4 5" xfId="6395" xr:uid="{C0E3A0F4-E1A6-4CD8-86FA-A07B61F6C156}"/>
    <cellStyle name="Comma 2 4 5 2" xfId="28896" xr:uid="{1556FC49-0011-474D-9684-C6A6118C50A6}"/>
    <cellStyle name="Comma 2 4 5 3" xfId="18602" xr:uid="{1325A6DD-EA6B-4113-91B6-B6CC35B67E6E}"/>
    <cellStyle name="Comma 2 4 6" xfId="9586" xr:uid="{627A1B59-727D-4145-B288-F64411EA8F76}"/>
    <cellStyle name="Comma 2 4 6 2" xfId="31856" xr:uid="{C4BE8E2E-91E9-4F33-89C9-F62DABB19160}"/>
    <cellStyle name="Comma 2 4 6 3" xfId="21580" xr:uid="{1C1487A6-AC72-4974-83F4-6C0608E41D4B}"/>
    <cellStyle name="Comma 2 4 7" xfId="12708" xr:uid="{22DE5B7B-09A7-4F2A-8347-808C950CB672}"/>
    <cellStyle name="Comma 2 4 7 3" xfId="23576" xr:uid="{DC171F63-8418-4792-979D-44D3E56102C0}"/>
    <cellStyle name="Comma 2 4 8" xfId="14378" xr:uid="{9E484AF1-807C-437F-90C1-1B1A11D6AB4E}"/>
    <cellStyle name="Comma 2 4 8 2" xfId="25932" xr:uid="{5A906F70-DB02-4977-B134-B8B1BE1F897F}"/>
    <cellStyle name="Comma 2 4 9" xfId="15632" xr:uid="{95B0E053-8D8C-4F38-915A-091E5F17DB51}"/>
    <cellStyle name="Comma 2 44" xfId="1193" xr:uid="{99F3B737-DB58-495E-B5A8-988D77D5288B}"/>
    <cellStyle name="Comma 2 5" xfId="498" xr:uid="{DA50B972-A2D7-4832-AD0F-D8E0541B0DC8}"/>
    <cellStyle name="Comma 2 5 2" xfId="1026" xr:uid="{45E3B33C-2304-45F7-880B-F310D5EFD7EE}"/>
    <cellStyle name="Comma 2 5 2 2" xfId="8173" xr:uid="{ECA988EA-C955-49CD-AFF1-E16CAC83A321}"/>
    <cellStyle name="Comma 2 5 2 2 2" xfId="30590" xr:uid="{D9071042-9195-4599-9152-F68A5F3E9E12}"/>
    <cellStyle name="Comma 2 5 2 2 3" xfId="20300" xr:uid="{BD852A96-B74F-4159-95F0-8CEB068B0515}"/>
    <cellStyle name="Comma 2 5 2 3" xfId="11282" xr:uid="{3581CD45-4C54-4798-BA3A-7BF6096F2BBA}"/>
    <cellStyle name="Comma 2 5 2 3 3" xfId="23280" xr:uid="{F376421A-382E-4521-B969-39FB30870D45}"/>
    <cellStyle name="Comma 2 5 2 4" xfId="27628" xr:uid="{319DD996-3D0F-4231-AFDA-CC374F0E5925}"/>
    <cellStyle name="Comma 2 5 2 5" xfId="17332" xr:uid="{2F61BF11-0DC7-4A07-9394-A7BD8489C336}"/>
    <cellStyle name="Comma 2 5 2 7" xfId="4983" xr:uid="{9DD54F84-D133-428C-8929-615C88DA2BA0}"/>
    <cellStyle name="Comma 2 5 3" xfId="6806" xr:uid="{56CCA55A-711A-49BA-A99C-84C79D1202AB}"/>
    <cellStyle name="Comma 2 5 3 2" xfId="29306" xr:uid="{C803E43F-2B05-4BBE-9D6E-DE73FEF2A358}"/>
    <cellStyle name="Comma 2 5 3 3" xfId="19013" xr:uid="{467EAF4F-A7D2-4A51-9480-5C85C6D3453A}"/>
    <cellStyle name="Comma 2 5 4" xfId="9997" xr:uid="{360D9EB8-4AE4-49C3-8DA3-BD406511AA4D}"/>
    <cellStyle name="Comma 2 5 4 2" xfId="32267" xr:uid="{340E7671-D209-438D-918B-41900E5AE627}"/>
    <cellStyle name="Comma 2 5 4 3" xfId="21991" xr:uid="{085C6E29-1580-4B45-9176-C529614C2A8C}"/>
    <cellStyle name="Comma 2 5 5" xfId="13074" xr:uid="{61B5971D-D654-458B-BF97-2448797E3705}"/>
    <cellStyle name="Comma 2 5 5 3" xfId="23898" xr:uid="{801713F8-5F92-4846-951A-BD37E411E9B0}"/>
    <cellStyle name="Comma 2 5 6" xfId="14408" xr:uid="{709E2A47-0FB6-4B40-BDD2-D5E6745E4C0B}"/>
    <cellStyle name="Comma 2 5 6 2" xfId="26342" xr:uid="{E16679A5-8F49-4C01-A42D-3612D069A5C0}"/>
    <cellStyle name="Comma 2 5 7" xfId="16043" xr:uid="{22F5C4B7-1401-4461-AD82-A7F8ECDAE203}"/>
    <cellStyle name="Comma 2 5 8" xfId="33016" xr:uid="{25A5D65C-4990-4607-8B6B-ECFF92DC7F78}"/>
    <cellStyle name="Comma 2 5 9" xfId="1353" xr:uid="{A62C6DAC-2603-487D-9DD1-757DB37E5ED6}"/>
    <cellStyle name="Comma 2 6" xfId="395" xr:uid="{7D333CEB-EF3B-4BD6-8C79-80C62E66B973}"/>
    <cellStyle name="Comma 2 6 2" xfId="888" xr:uid="{95A84E6A-A6E7-4E19-A209-61A0EC1C8C4D}"/>
    <cellStyle name="Comma 2 6 2 2" xfId="30382" xr:uid="{5175105C-16B9-4204-8449-40A0CC59BFEB}"/>
    <cellStyle name="Comma 2 6 2 3" xfId="20093" xr:uid="{35846F9C-7983-420B-99E5-8950B2BD49C1}"/>
    <cellStyle name="Comma 2 6 2 5" xfId="7954" xr:uid="{27148D56-361B-42A4-809E-8A206A8A82BE}"/>
    <cellStyle name="Comma 2 6 3" xfId="11077" xr:uid="{95586D8C-7E68-4A17-9267-8BC227DC1E8A}"/>
    <cellStyle name="Comma 2 6 3 3" xfId="23072" xr:uid="{010F0891-AE7D-4EEC-981A-144C0459DDB6}"/>
    <cellStyle name="Comma 2 6 4" xfId="13813" xr:uid="{BE19FF0C-F20D-48F8-B25A-1A444CB2AE4B}"/>
    <cellStyle name="Comma 2 6 4 3" xfId="24452" xr:uid="{F88FB3B1-0761-4BC2-A145-C9A6BD534537}"/>
    <cellStyle name="Comma 2 6 5" xfId="27423" xr:uid="{1BC1883D-928D-452E-A89C-5FE1187F0CB1}"/>
    <cellStyle name="Comma 2 6 6" xfId="17124" xr:uid="{B73E2ECF-19DF-4C12-96C6-0B653608CB4A}"/>
    <cellStyle name="Comma 2 6 8" xfId="4775" xr:uid="{34D5AFB4-595D-4783-9F0E-D2C8EF12AB05}"/>
    <cellStyle name="Comma 2 7" xfId="736" xr:uid="{066DCAB0-A41C-445F-86D2-F203039494EE}"/>
    <cellStyle name="Comma 2 7 2" xfId="7822" xr:uid="{C438C914-C107-4ED7-9E7F-7FBBCC015B75}"/>
    <cellStyle name="Comma 2 7 2 2" xfId="30251" xr:uid="{8AED4B73-8FAF-4239-9682-89B3F1E4E67B}"/>
    <cellStyle name="Comma 2 7 2 3" xfId="19961" xr:uid="{B386D183-A891-41DE-8D29-109D6EBCC944}"/>
    <cellStyle name="Comma 2 7 3" xfId="10945" xr:uid="{B3CF4CC7-412F-44DC-A86D-F67AB294EAF0}"/>
    <cellStyle name="Comma 2 7 3 3" xfId="22940" xr:uid="{AB01CCAD-6961-4596-A95B-2FE5205485DB}"/>
    <cellStyle name="Comma 2 7 4" xfId="13869" xr:uid="{EF5BD860-CB84-4410-83D1-C18F1191DD26}"/>
    <cellStyle name="Comma 2 7 4 3" xfId="24509" xr:uid="{3DE4C0DA-81D8-405E-92B2-44E1B771200C}"/>
    <cellStyle name="Comma 2 7 5" xfId="27291" xr:uid="{7B01523A-77CD-4B92-8AA8-AD5D601EDB42}"/>
    <cellStyle name="Comma 2 7 6" xfId="16992" xr:uid="{75DD2F94-2D27-42F1-8599-19572A794637}"/>
    <cellStyle name="Comma 2 7 8" xfId="4646" xr:uid="{DFD76961-806F-4EF3-BF4F-FE17B9D02DC8}"/>
    <cellStyle name="Comma 2 8" xfId="4575" xr:uid="{3ED3D7C0-EC04-4B1D-9A14-9A1380DBC543}"/>
    <cellStyle name="Comma 2 8 2" xfId="7751" xr:uid="{998A378C-B63F-457F-8F60-7F1710127C10}"/>
    <cellStyle name="Comma 2 8 2 2" xfId="30180" xr:uid="{2A07B299-9ED1-4005-A4A1-AC38CC2887B3}"/>
    <cellStyle name="Comma 2 8 2 3" xfId="19890" xr:uid="{EAF56D01-CB91-4F26-B52C-946C0AE94618}"/>
    <cellStyle name="Comma 2 8 3" xfId="10874" xr:uid="{24558D93-F9BF-43AF-A55A-2B4BFE71B8A0}"/>
    <cellStyle name="Comma 2 8 3 3" xfId="22869" xr:uid="{6499A3A6-8854-4C70-ADDB-BFF856FAF8B7}"/>
    <cellStyle name="Comma 2 8 4" xfId="13910" xr:uid="{85211DE5-ADC0-4EE5-BA2A-E322605F031E}"/>
    <cellStyle name="Comma 2 8 4 3" xfId="24550" xr:uid="{2360BBAF-3CC9-4390-AE4D-3624AB87FD86}"/>
    <cellStyle name="Comma 2 8 5" xfId="27220" xr:uid="{C45A07FB-3A69-43A4-9A0C-95A79DDBAE3C}"/>
    <cellStyle name="Comma 2 8 6" xfId="16921" xr:uid="{25F9DD6D-EDAA-453C-84A6-852806B8554D}"/>
    <cellStyle name="Comma 2 9" xfId="4442" xr:uid="{FBD7592C-2235-4DB0-B682-FADE76329A7F}"/>
    <cellStyle name="Comma 2 9 2" xfId="7617" xr:uid="{D9AEECE7-41BF-4587-B261-C473F4B31F60}"/>
    <cellStyle name="Comma 2 9 2 2" xfId="30046" xr:uid="{2D6DD6A8-0E94-4E40-96CC-CE09DD587588}"/>
    <cellStyle name="Comma 2 9 2 3" xfId="19756" xr:uid="{3C85D0B3-6494-467B-85F7-60B81FC62736}"/>
    <cellStyle name="Comma 2 9 3" xfId="10740" xr:uid="{9F95B73C-CF67-40CE-AB69-D13310260A50}"/>
    <cellStyle name="Comma 2 9 3 3" xfId="22735" xr:uid="{383C914A-0495-4ACE-AB88-09348E128DD1}"/>
    <cellStyle name="Comma 2 9 4" xfId="13994" xr:uid="{BD4576CB-3F82-42F6-AA80-234BC70F5F96}"/>
    <cellStyle name="Comma 2 9 4 3" xfId="24633" xr:uid="{10060A53-369B-4933-A6AB-16318945E09A}"/>
    <cellStyle name="Comma 2 9 5" xfId="27086" xr:uid="{CFCD6162-198F-447F-B5C8-47D5E2FEA8D2}"/>
    <cellStyle name="Comma 2 9 6" xfId="16787" xr:uid="{C882CC39-1457-4E41-8041-8CA6110C6BFD}"/>
    <cellStyle name="Comma 20" xfId="266" xr:uid="{222863A4-3E99-45BC-BC80-D7E4AED61F1A}"/>
    <cellStyle name="Comma 20 2" xfId="855" xr:uid="{ACB2FE0E-4BFE-4369-A8FB-FF6DCCB0F7CB}"/>
    <cellStyle name="Comma 20 2 2" xfId="30227" xr:uid="{E35EE333-C068-44BA-9910-F95135AF047B}"/>
    <cellStyle name="Comma 20 2 3" xfId="19937" xr:uid="{0BAE7630-F2D4-4F91-BE9D-19A892CAC21C}"/>
    <cellStyle name="Comma 20 2 4" xfId="33172" xr:uid="{4FE79009-B56F-4D09-B699-EA160D173446}"/>
    <cellStyle name="Comma 20 2 5" xfId="7798" xr:uid="{FFD94FC9-0B25-4A07-B3A0-56E0B80F3EFB}"/>
    <cellStyle name="Comma 20 3" xfId="10921" xr:uid="{7CD29293-770E-409E-8A3C-9FFF29D2B3F8}"/>
    <cellStyle name="Comma 20 3 3" xfId="22916" xr:uid="{3F4BF74A-4038-4BC5-AA85-72045F8449AA}"/>
    <cellStyle name="Comma 20 4" xfId="13998" xr:uid="{FB70733D-15B1-4265-90B5-DC0641EFAB11}"/>
    <cellStyle name="Comma 20 4 3" xfId="24637" xr:uid="{A3B0A256-95BA-49D4-8BDC-5272DA90A3CE}"/>
    <cellStyle name="Comma 20 5" xfId="27267" xr:uid="{C762AD40-C653-4A83-BBD5-F591A8291052}"/>
    <cellStyle name="Comma 20 6" xfId="16968" xr:uid="{AF5C3B04-71DB-4F9E-8C32-BB9211586E30}"/>
    <cellStyle name="Comma 20 8" xfId="4622" xr:uid="{3815709C-C45B-4DEB-B22E-0E6F43C5596A}"/>
    <cellStyle name="Comma 21" xfId="267" xr:uid="{F6582F63-5E4E-4B84-B1AA-55CB997B6789}"/>
    <cellStyle name="Comma 21 2" xfId="833" xr:uid="{A06AE28E-E527-40AB-9B16-8B3A3AEB582F}"/>
    <cellStyle name="Comma 21 2 2" xfId="30171" xr:uid="{863DE709-982C-4781-AED0-468E63AA61C3}"/>
    <cellStyle name="Comma 21 2 3" xfId="19881" xr:uid="{EF0F563D-10E7-446C-8B1F-21B63F56C70A}"/>
    <cellStyle name="Comma 21 2 4" xfId="33173" xr:uid="{4EA8BFCD-42CD-4AE9-B954-4A44E2FC1362}"/>
    <cellStyle name="Comma 21 2 5" xfId="7742" xr:uid="{65B5E182-E922-4553-A034-7B9A2F6545B2}"/>
    <cellStyle name="Comma 21 3" xfId="10865" xr:uid="{E13693F8-9BD5-44EF-B604-7B71D4380445}"/>
    <cellStyle name="Comma 21 3 3" xfId="22860" xr:uid="{27648F09-4309-4AF2-A940-774FB2B76D10}"/>
    <cellStyle name="Comma 21 4" xfId="13972" xr:uid="{8C9CA680-CFA9-4D67-9AB1-9BDBB7D36731}"/>
    <cellStyle name="Comma 21 4 3" xfId="24609" xr:uid="{76573E1A-E169-434E-938C-413605BAEF7A}"/>
    <cellStyle name="Comma 21 5" xfId="27211" xr:uid="{D4CC9AA3-7AEB-4E5E-A55D-748BE408E2DE}"/>
    <cellStyle name="Comma 21 6" xfId="16912" xr:uid="{911404A3-FA8F-4DC7-82DF-D16C144E6B4D}"/>
    <cellStyle name="Comma 21 8" xfId="4566" xr:uid="{8F72AEEE-0EDE-4139-B41D-9407287F4AA8}"/>
    <cellStyle name="Comma 22" xfId="271" xr:uid="{3B496004-35B7-41F0-A12F-CB9C11363CAD}"/>
    <cellStyle name="Comma 22 2" xfId="836" xr:uid="{06CC2EF2-606C-45B0-BFD5-637F496B8676}"/>
    <cellStyle name="Comma 22 2 2" xfId="30183" xr:uid="{9E0845BD-3AD9-4CA7-B4EE-82374922527B}"/>
    <cellStyle name="Comma 22 2 3" xfId="19893" xr:uid="{94FC160A-71DB-45BF-8E59-048B6CB0782D}"/>
    <cellStyle name="Comma 22 2 4" xfId="33177" xr:uid="{E9F732B0-E7FD-4595-A2D6-C371A5885B7E}"/>
    <cellStyle name="Comma 22 2 5" xfId="7754" xr:uid="{2FDEA10C-EB2B-4CE4-95D4-4C1B61AA9649}"/>
    <cellStyle name="Comma 22 3" xfId="10877" xr:uid="{D89B0F51-24C6-4BD6-8AB8-90D44D7E6D12}"/>
    <cellStyle name="Comma 22 3 3" xfId="22872" xr:uid="{4A19758A-73C8-4B57-AD86-A4CE27D574A5}"/>
    <cellStyle name="Comma 22 4" xfId="13781" xr:uid="{68041063-17E3-440E-8EEB-859306D82761}"/>
    <cellStyle name="Comma 22 4 3" xfId="24420" xr:uid="{E6B62F2F-80C2-47E3-89A1-FEFA87039A9F}"/>
    <cellStyle name="Comma 22 5" xfId="27223" xr:uid="{F623DB34-153C-4CF4-AB55-A8CF6C6DC899}"/>
    <cellStyle name="Comma 22 6" xfId="16924" xr:uid="{03F0FCF1-DC2C-4634-BCFE-B9539ACD8B44}"/>
    <cellStyle name="Comma 22 8" xfId="4578" xr:uid="{1BAEC0F3-60F8-4684-99BA-79BC84F59A65}"/>
    <cellStyle name="Comma 23" xfId="275" xr:uid="{0BFDB492-061B-4598-B625-006D3978798C}"/>
    <cellStyle name="Comma 23 2" xfId="876" xr:uid="{2A52B0E4-A1D5-4B11-8FF1-3DC12DBB2CA9}"/>
    <cellStyle name="Comma 23 2 2" xfId="30033" xr:uid="{963E5C85-FAF0-4670-952A-8751807E1B4D}"/>
    <cellStyle name="Comma 23 2 3" xfId="19743" xr:uid="{F2F90225-F697-4641-B108-6166773387B8}"/>
    <cellStyle name="Comma 23 2 4" xfId="33181" xr:uid="{8546EA2E-B47B-48E1-889C-6A0187F269B5}"/>
    <cellStyle name="Comma 23 2 5" xfId="7604" xr:uid="{EF1C3433-B106-4E09-8793-BA76D887D134}"/>
    <cellStyle name="Comma 23 3" xfId="10727" xr:uid="{5EA8A285-FB23-4A0B-82E4-3FDCAE0A5853}"/>
    <cellStyle name="Comma 23 3 3" xfId="22722" xr:uid="{32217540-8A93-42F6-B3E9-326F6D150BB1}"/>
    <cellStyle name="Comma 23 4" xfId="13677" xr:uid="{71EDF30A-F8EE-4487-BC9F-4D0CBDF935D0}"/>
    <cellStyle name="Comma 23 4 3" xfId="24315" xr:uid="{987BE529-81BA-4E07-A748-0BB408103E8C}"/>
    <cellStyle name="Comma 23 5" xfId="27073" xr:uid="{F1EDF818-0380-4485-8B74-2E9F627B0AFF}"/>
    <cellStyle name="Comma 23 6" xfId="16774" xr:uid="{5DD3287E-1BC6-441A-BF12-8E534CC80CC3}"/>
    <cellStyle name="Comma 23 8" xfId="4429" xr:uid="{040ACA3E-2D6A-44DB-A77A-176369DABCBD}"/>
    <cellStyle name="Comma 24" xfId="281" xr:uid="{2A8E34C5-4733-4DA2-A6EE-C6BE7049582D}"/>
    <cellStyle name="Comma 24 2" xfId="869" xr:uid="{2E542081-552A-4623-B9F3-0975998B9047}"/>
    <cellStyle name="Comma 24 2 2" xfId="30049" xr:uid="{4800216A-744A-43F3-AF4B-10B73F815B84}"/>
    <cellStyle name="Comma 24 2 3" xfId="19759" xr:uid="{E5623670-2520-4D6C-ACBB-7F3E884AB170}"/>
    <cellStyle name="Comma 24 2 4" xfId="33187" xr:uid="{F73468E4-F5DB-46D5-A4BD-E7B004D79E2F}"/>
    <cellStyle name="Comma 24 2 5" xfId="7620" xr:uid="{917CACA3-EC52-4809-AAFE-94447020E99D}"/>
    <cellStyle name="Comma 24 3" xfId="10743" xr:uid="{3E4A202E-C847-47A1-B341-F0E4051CFE73}"/>
    <cellStyle name="Comma 24 3 3" xfId="22738" xr:uid="{11540751-BDDB-4B66-AEBE-FC37147F2D49}"/>
    <cellStyle name="Comma 24 4" xfId="14042" xr:uid="{290AAC58-8263-4BA7-A2DD-6702108B17B7}"/>
    <cellStyle name="Comma 24 4 3" xfId="24681" xr:uid="{F7CE1612-C255-4D4D-A67E-455FAECA902C}"/>
    <cellStyle name="Comma 24 5" xfId="27089" xr:uid="{BC778D73-37F0-4484-8389-A7F547320AED}"/>
    <cellStyle name="Comma 24 6" xfId="16790" xr:uid="{8A140E51-A038-46C6-9A70-9A5087B04EF8}"/>
    <cellStyle name="Comma 24 8" xfId="4445" xr:uid="{B4369003-C117-48DC-8C58-B082732130B7}"/>
    <cellStyle name="Comma 25" xfId="373" xr:uid="{BEB85EF6-DDFD-496D-BB59-CFECFA33C6E7}"/>
    <cellStyle name="Comma 25 2" xfId="847" xr:uid="{5A208436-A7DB-4ACE-BF7B-4EC409208EE4}"/>
    <cellStyle name="Comma 25 2 2" xfId="29984" xr:uid="{241F3D0A-93B8-4E07-BD04-176609A43BC1}"/>
    <cellStyle name="Comma 25 2 3" xfId="19694" xr:uid="{793A5577-8ABE-412F-9F3B-6406FF9DC030}"/>
    <cellStyle name="Comma 25 2 5" xfId="7555" xr:uid="{7203181F-38CB-4A21-BD89-F485B4C202A0}"/>
    <cellStyle name="Comma 25 3" xfId="10678" xr:uid="{44DC90B7-FC07-4363-8576-2E6E970947A1}"/>
    <cellStyle name="Comma 25 3 3" xfId="22673" xr:uid="{1B25AAC3-09C6-4144-858A-AE13FD20B7CB}"/>
    <cellStyle name="Comma 25 4" xfId="14006" xr:uid="{B079A789-5FCE-4E4A-94C1-27CEAEC0C780}"/>
    <cellStyle name="Comma 25 4 3" xfId="24645" xr:uid="{74C958BA-DE59-44F0-93BB-B9AC1264587E}"/>
    <cellStyle name="Comma 25 5" xfId="27024" xr:uid="{275AAF79-D77B-4667-967A-BA135642CCB0}"/>
    <cellStyle name="Comma 25 6" xfId="16725" xr:uid="{393DD78C-7410-443D-B839-CEA0C35ABC16}"/>
    <cellStyle name="Comma 25 7" xfId="32991" xr:uid="{41FBB9D1-6338-4622-965A-668C2CF35375}"/>
    <cellStyle name="Comma 25 8" xfId="4380" xr:uid="{1280A757-D33A-4AA8-9D48-F7643D9EFBFF}"/>
    <cellStyle name="Comma 26" xfId="383" xr:uid="{3793F2BD-F0A9-4E39-8A0E-09A5367B020A}"/>
    <cellStyle name="Comma 26 2" xfId="865" xr:uid="{7EC537F4-5812-45DE-8D14-7EF237CAA8D6}"/>
    <cellStyle name="Comma 26 2 2" xfId="29845" xr:uid="{76A16C49-B860-4C0C-8C67-7974376B0080}"/>
    <cellStyle name="Comma 26 2 3" xfId="19555" xr:uid="{A27584D2-A61C-49E9-9AD0-6C728550575F}"/>
    <cellStyle name="Comma 26 2 5" xfId="7396" xr:uid="{0B9E4535-4429-4772-840F-2D7980117E9B}"/>
    <cellStyle name="Comma 26 3" xfId="10539" xr:uid="{2694EB08-8A2E-4B73-8707-56343F1A892B}"/>
    <cellStyle name="Comma 26 3 3" xfId="22534" xr:uid="{EA432F42-1CC3-446A-8098-450E3CD780ED}"/>
    <cellStyle name="Comma 26 4" xfId="14104" xr:uid="{4D2BBEC0-9094-4177-9FA1-0A32FD340D48}"/>
    <cellStyle name="Comma 26 4 3" xfId="24739" xr:uid="{2AD55386-D1D4-4DFE-87B4-B4018FF5352B}"/>
    <cellStyle name="Comma 26 5" xfId="26885" xr:uid="{AFDBF728-8766-49F2-8EB5-776242CD539C}"/>
    <cellStyle name="Comma 26 6" xfId="16586" xr:uid="{DC664980-2CD0-4475-BA5A-87E4035FB7E7}"/>
    <cellStyle name="Comma 26 7" xfId="33001" xr:uid="{741EA86B-1AEA-45D4-875D-CBF0A751AB5A}"/>
    <cellStyle name="Comma 26 8" xfId="4221" xr:uid="{EAE19EA8-1B2C-4257-A515-E1A025C5BC4F}"/>
    <cellStyle name="Comma 27" xfId="719" xr:uid="{B8771369-2D44-4ED5-9FC0-0F66BAD3652F}"/>
    <cellStyle name="Comma 27 2" xfId="7250" xr:uid="{F0B1081F-D55C-4446-9AEC-0E8B9E3E5B8A}"/>
    <cellStyle name="Comma 27 2 2" xfId="29721" xr:uid="{0BD58194-13CF-4282-94DF-AAF1A53B7639}"/>
    <cellStyle name="Comma 27 2 3" xfId="19431" xr:uid="{DA956D81-CFCF-4CB2-9121-4E968856F63A}"/>
    <cellStyle name="Comma 27 3" xfId="10415" xr:uid="{DD9A5A45-690E-40C6-94EA-A167AD8D4674}"/>
    <cellStyle name="Comma 27 3 3" xfId="22410" xr:uid="{9BB7B92A-924B-442B-9EA0-56796202641B}"/>
    <cellStyle name="Comma 27 4" xfId="26761" xr:uid="{C2F717CE-E80B-44A3-80A2-8263A855FEE0}"/>
    <cellStyle name="Comma 27 5" xfId="16462" xr:uid="{045F17B5-326C-4DDD-B566-98CB8D3272A8}"/>
    <cellStyle name="Comma 27 6" xfId="32995" xr:uid="{93D43FCF-C61B-447A-A17B-49D2787FDA14}"/>
    <cellStyle name="Comma 27 7" xfId="4075" xr:uid="{63B90BE4-FC0B-49B0-8782-D9A29D50DD87}"/>
    <cellStyle name="Comma 28" xfId="1146" xr:uid="{AE488AA1-6FFD-488C-9228-11078B966375}"/>
    <cellStyle name="Comma 28 2" xfId="7262" xr:uid="{A61F9DCD-F553-45D8-BAE8-5F16CFF54C1D}"/>
    <cellStyle name="Comma 28 2 2" xfId="29733" xr:uid="{59D11929-C248-4739-AAE0-628AC95D80F1}"/>
    <cellStyle name="Comma 28 2 3" xfId="19443" xr:uid="{9D5DD57E-8F48-48CC-921A-F2C3DA1AA4CC}"/>
    <cellStyle name="Comma 28 3" xfId="10427" xr:uid="{83EF6938-A9AA-4DC0-A3DA-55FC4843FFE4}"/>
    <cellStyle name="Comma 28 3 3" xfId="22422" xr:uid="{AD0C8982-B16A-4D8E-987A-242F5EAF04EF}"/>
    <cellStyle name="Comma 28 4" xfId="26773" xr:uid="{C374A7AF-C07A-4AE0-9B7C-DABB0414E62A}"/>
    <cellStyle name="Comma 28 5" xfId="16474" xr:uid="{7E598C0A-9BB8-44A0-AEF8-3487EA6C03AF}"/>
    <cellStyle name="Comma 28 6" xfId="33233" xr:uid="{7CCACB01-6300-4F1D-B0F6-87F1D7657067}"/>
    <cellStyle name="Comma 28 7" xfId="4087" xr:uid="{2FCDD463-75C2-41AE-870C-AEF03ACD7571}"/>
    <cellStyle name="Comma 29" xfId="1163" xr:uid="{356CF997-772D-4646-9C7B-78C8B65D5E12}"/>
    <cellStyle name="Comma 29 2" xfId="7245" xr:uid="{5A30C2AC-42DE-44B7-A6F4-8EC0FA3116FC}"/>
    <cellStyle name="Comma 29 2 2" xfId="29717" xr:uid="{95A53813-158A-447D-9676-2371ADCE9107}"/>
    <cellStyle name="Comma 29 2 3" xfId="19427" xr:uid="{C9EF2D9D-514C-44C3-8716-CA94957C4DAA}"/>
    <cellStyle name="Comma 29 3" xfId="10411" xr:uid="{4ABB08C5-86DD-4F9D-A466-6D8A74F812BB}"/>
    <cellStyle name="Comma 29 3 3" xfId="22406" xr:uid="{CDDD2E84-5F4B-4741-8557-B51F136DCC38}"/>
    <cellStyle name="Comma 29 4" xfId="26757" xr:uid="{6005029F-BCCE-49BC-BCD1-2EFD9D808006}"/>
    <cellStyle name="Comma 29 5" xfId="16458" xr:uid="{2C90CA03-E5EB-44C9-8B72-675BD51AE282}"/>
    <cellStyle name="Comma 29 6" xfId="33238" xr:uid="{240C1456-4620-42F3-90DD-C66CCC57B320}"/>
    <cellStyle name="Comma 29 7" xfId="4070" xr:uid="{8BC3E33D-0C4B-437C-A2AE-600B21A1D5FC}"/>
    <cellStyle name="Comma 3" xfId="120" xr:uid="{3C816B21-AF7B-45E0-8839-2C78DFC2FCDC}"/>
    <cellStyle name="Comma 3 10" xfId="4099" xr:uid="{D013AE71-99DE-4EC3-A40A-F56EEFFCB0E3}"/>
    <cellStyle name="Comma 3 10 2" xfId="7274" xr:uid="{6C0903D3-A6FB-45FF-9524-90F99A6C1CDD}"/>
    <cellStyle name="Comma 3 10 2 2" xfId="29745" xr:uid="{07611E45-C3A9-498C-9C8D-1659F8F4060C}"/>
    <cellStyle name="Comma 3 10 2 3" xfId="19455" xr:uid="{D478183E-4928-431F-BD42-7779076A1F9A}"/>
    <cellStyle name="Comma 3 10 3" xfId="10439" xr:uid="{D6C94067-899C-493C-B7E7-1A2BEDB936BC}"/>
    <cellStyle name="Comma 3 10 3 3" xfId="22434" xr:uid="{42CA5926-6651-4BB5-BE98-FB9C010F232D}"/>
    <cellStyle name="Comma 3 10 4" xfId="26785" xr:uid="{85B8A58E-FD9C-4045-BD02-BC532DA9A32F}"/>
    <cellStyle name="Comma 3 10 5" xfId="16486" xr:uid="{2F7E458C-443B-49AB-A8F2-3B1E74B75810}"/>
    <cellStyle name="Comma 3 11" xfId="3221" xr:uid="{1B3B98CF-9800-4523-A5D5-5C566E0EFE2F}"/>
    <cellStyle name="Comma 3 11 2" xfId="6576" xr:uid="{13E69064-8891-4B15-B183-ED5B3F713EE5}"/>
    <cellStyle name="Comma 3 11 2 2" xfId="29076" xr:uid="{D461A709-E6BA-421C-A110-E78236940DA8}"/>
    <cellStyle name="Comma 3 11 2 3" xfId="18783" xr:uid="{36C5CBFB-4675-4243-8268-38658A5BB6B8}"/>
    <cellStyle name="Comma 3 11 3" xfId="9767" xr:uid="{AB391086-1F20-4AA2-863A-F21B1BF074CB}"/>
    <cellStyle name="Comma 3 11 3 2" xfId="32037" xr:uid="{3115A7EC-39E7-4A94-958E-09024D83689E}"/>
    <cellStyle name="Comma 3 11 3 3" xfId="21761" xr:uid="{F3A53914-3D37-412A-8052-9DDCB10172D8}"/>
    <cellStyle name="Comma 3 11 4" xfId="26113" xr:uid="{A4BDBC1D-8038-4B03-B377-BC4604ABE459}"/>
    <cellStyle name="Comma 3 11 5" xfId="15813" xr:uid="{AD4D8348-B213-4D84-A9A5-CC2E943D5055}"/>
    <cellStyle name="Comma 3 12" xfId="3036" xr:uid="{1C1A422E-D3BA-4AAB-8FB5-CFAD132ED699}"/>
    <cellStyle name="Comma 3 12 2" xfId="6325" xr:uid="{31B9E902-4B88-440D-9A30-4082BBA73AD0}"/>
    <cellStyle name="Comma 3 12 2 2" xfId="28826" xr:uid="{01BF5875-280D-4418-9EB6-0AF351F82108}"/>
    <cellStyle name="Comma 3 12 2 3" xfId="18532" xr:uid="{B21E919F-80D8-46A8-9F3C-5812BC0DCE31}"/>
    <cellStyle name="Comma 3 12 3" xfId="9516" xr:uid="{4BB3EE76-633E-4B27-BA91-C42BFC7420B9}"/>
    <cellStyle name="Comma 3 12 3 2" xfId="31786" xr:uid="{885873BD-CA84-428D-9144-81389FAE6237}"/>
    <cellStyle name="Comma 3 12 3 3" xfId="21510" xr:uid="{424B388D-4865-4FBD-BCA3-92B18A195CEB}"/>
    <cellStyle name="Comma 3 12 4" xfId="25862" xr:uid="{55D6485A-FF4F-4665-832D-10D4751CAE32}"/>
    <cellStyle name="Comma 3 12 5" xfId="15562" xr:uid="{68051279-7060-4E51-BCDB-4C417315D2B5}"/>
    <cellStyle name="Comma 3 13" xfId="2922" xr:uid="{F660C98D-33B8-4A29-B306-15C15143E923}"/>
    <cellStyle name="Comma 3 13 2" xfId="6214" xr:uid="{05D845C0-71AE-4BE6-B753-884A3DB00E5D}"/>
    <cellStyle name="Comma 3 13 2 2" xfId="28715" xr:uid="{ADFBD65F-26E9-41BA-AF4F-6A33BC0D65E8}"/>
    <cellStyle name="Comma 3 13 2 3" xfId="18421" xr:uid="{2AC54BC5-FE99-4F76-8D95-9B25AF9FEB7F}"/>
    <cellStyle name="Comma 3 13 3" xfId="9405" xr:uid="{C13A5E51-AAB4-4330-B628-B99B91727D29}"/>
    <cellStyle name="Comma 3 13 3 2" xfId="31675" xr:uid="{26875FD4-A93C-4BFB-918B-57228850A5DB}"/>
    <cellStyle name="Comma 3 13 3 3" xfId="21399" xr:uid="{3555BEC6-123D-42FE-9283-85F967ED7078}"/>
    <cellStyle name="Comma 3 13 4" xfId="25751" xr:uid="{2D9190D0-17D6-420D-9B67-197E93BC4472}"/>
    <cellStyle name="Comma 3 13 5" xfId="15451" xr:uid="{56216D54-B58E-4984-9FCA-810AF1FCD960}"/>
    <cellStyle name="Comma 3 14" xfId="2841" xr:uid="{BBAA650A-041D-4615-B6D1-BE6B4909D631}"/>
    <cellStyle name="Comma 3 14 2" xfId="6127" xr:uid="{0AF3C163-B1A0-4179-89AC-F7BD533CD6A0}"/>
    <cellStyle name="Comma 3 14 2 2" xfId="28628" xr:uid="{0F3E0435-CA01-4E95-BFC0-7BEEB6F319E9}"/>
    <cellStyle name="Comma 3 14 2 3" xfId="18334" xr:uid="{3C052A16-5187-4E16-8D76-098F7EFB0482}"/>
    <cellStyle name="Comma 3 14 3" xfId="9318" xr:uid="{5ABBD28E-56FA-485A-A98E-B3066FEACC0D}"/>
    <cellStyle name="Comma 3 14 3 2" xfId="31588" xr:uid="{F57BB702-AE15-4C4A-9B52-4C260C1D100E}"/>
    <cellStyle name="Comma 3 14 3 3" xfId="21312" xr:uid="{74D269E2-664A-4D6B-AB63-0174D8F865FC}"/>
    <cellStyle name="Comma 3 14 4" xfId="25664" xr:uid="{67147DEE-941D-40C0-8FA2-8B65400BB325}"/>
    <cellStyle name="Comma 3 14 5" xfId="15364" xr:uid="{54DCA1F7-01CD-45B4-9FFC-56BFCAA3B0FE}"/>
    <cellStyle name="Comma 3 15" xfId="2743" xr:uid="{BC300C77-35BB-4DE7-B52C-BF2E186CB4E8}"/>
    <cellStyle name="Comma 3 15 2" xfId="6028" xr:uid="{0AE0FBC6-82A0-4D71-B432-44F3E620CE06}"/>
    <cellStyle name="Comma 3 15 2 2" xfId="28529" xr:uid="{2B70481A-40F0-452B-9DC2-3BA21D01AE3D}"/>
    <cellStyle name="Comma 3 15 2 3" xfId="18235" xr:uid="{AA36546F-E097-4BF9-83D1-1ABDF92FF2F0}"/>
    <cellStyle name="Comma 3 15 3" xfId="9219" xr:uid="{7A15E928-E5AA-400C-9836-FD88EEDFD670}"/>
    <cellStyle name="Comma 3 15 3 2" xfId="31489" xr:uid="{0702A61E-DB57-4019-A4FD-CE3C4733C861}"/>
    <cellStyle name="Comma 3 15 3 3" xfId="21213" xr:uid="{2A97DDAA-630B-4CD4-A01B-70F3F608D44F}"/>
    <cellStyle name="Comma 3 15 4" xfId="25565" xr:uid="{E3B3CA83-61F4-44BA-A3E8-F6D4D141500A}"/>
    <cellStyle name="Comma 3 15 5" xfId="15265" xr:uid="{805AF0CA-B556-4F14-BAB5-5B4CB9C69A24}"/>
    <cellStyle name="Comma 3 16" xfId="2611" xr:uid="{F3708019-C8E6-473D-B1B2-9EF466FC9C93}"/>
    <cellStyle name="Comma 3 16 2" xfId="5925" xr:uid="{B5BFE250-587C-402B-8E72-311A3783F20A}"/>
    <cellStyle name="Comma 3 16 2 2" xfId="28433" xr:uid="{3C97AEBE-025A-4018-85DE-C5D41D732DA6}"/>
    <cellStyle name="Comma 3 16 2 3" xfId="18139" xr:uid="{9379185B-F6B4-49A1-83F5-CEB82B12A660}"/>
    <cellStyle name="Comma 3 16 3" xfId="9123" xr:uid="{60000046-07CD-47E8-B358-6CDB958965CF}"/>
    <cellStyle name="Comma 3 16 3 2" xfId="31393" xr:uid="{2B41FC67-F2AF-46FE-88F1-2C23810FCEB5}"/>
    <cellStyle name="Comma 3 16 3 3" xfId="21117" xr:uid="{CD4E6043-1FE9-4C13-BFB4-2A6133C69770}"/>
    <cellStyle name="Comma 3 16 4" xfId="25469" xr:uid="{A9A6592D-5E0A-4342-AA2E-8A7452C6FA5A}"/>
    <cellStyle name="Comma 3 16 5" xfId="15169" xr:uid="{5715E913-48DA-443D-9711-2E5107243C3A}"/>
    <cellStyle name="Comma 3 17" xfId="2594" xr:uid="{40B1B874-FE1A-410F-9029-27322EE11EF7}"/>
    <cellStyle name="Comma 3 17 2" xfId="5908" xr:uid="{4A6B891F-8E6F-4A42-BF1F-C31DC5960F59}"/>
    <cellStyle name="Comma 3 17 2 2" xfId="28416" xr:uid="{26AA64ED-9D75-408C-8A99-1A81E0DDB163}"/>
    <cellStyle name="Comma 3 17 2 3" xfId="18122" xr:uid="{921ECC33-49CE-4025-B3DA-7CF11140EC23}"/>
    <cellStyle name="Comma 3 17 3" xfId="9106" xr:uid="{B5464D4E-3EE5-4656-B8EF-CB2B0D216B9E}"/>
    <cellStyle name="Comma 3 17 3 2" xfId="31376" xr:uid="{E1263059-7051-41E2-ADE8-6B22B0D32B34}"/>
    <cellStyle name="Comma 3 17 3 3" xfId="21100" xr:uid="{B85EA1FA-1B3A-45DC-B1B0-5670C9937F27}"/>
    <cellStyle name="Comma 3 17 4" xfId="25452" xr:uid="{A1036CD4-5C2E-490E-8B65-C0E69465FB90}"/>
    <cellStyle name="Comma 3 17 5" xfId="15152" xr:uid="{FEF08A82-908B-4F1D-A482-95F7D301623B}"/>
    <cellStyle name="Comma 3 18" xfId="2571" xr:uid="{3DF7F37F-401A-47C0-970A-9867F632B55B}"/>
    <cellStyle name="Comma 3 18 2" xfId="5885" xr:uid="{1174D04B-C612-4ED3-AA4C-52611C7B632F}"/>
    <cellStyle name="Comma 3 18 2 2" xfId="28393" xr:uid="{2D2A8C09-E9F6-4014-B6E8-7F9761B95CD2}"/>
    <cellStyle name="Comma 3 18 2 3" xfId="18099" xr:uid="{B03472A9-1487-46F7-B15E-448ABB637946}"/>
    <cellStyle name="Comma 3 18 3" xfId="9083" xr:uid="{77443D06-CD06-43D8-8981-49518ED503F9}"/>
    <cellStyle name="Comma 3 18 3 2" xfId="31353" xr:uid="{8EA1DFAF-774C-41F0-8214-0921539833CB}"/>
    <cellStyle name="Comma 3 18 3 3" xfId="21077" xr:uid="{53FB7356-38EC-41F7-8C6B-79F192D50FFF}"/>
    <cellStyle name="Comma 3 18 4" xfId="25429" xr:uid="{DDFB5E72-C2A5-46CF-908F-CEBA70721F5F}"/>
    <cellStyle name="Comma 3 18 5" xfId="15129" xr:uid="{009EFB10-0BDD-480B-8E50-DC19289EEC34}"/>
    <cellStyle name="Comma 3 19" xfId="2544" xr:uid="{F16B7806-81FB-4B23-AF65-B82362F9117F}"/>
    <cellStyle name="Comma 3 19 2" xfId="5858" xr:uid="{D56345AD-C53C-4712-A1F2-E21B71163539}"/>
    <cellStyle name="Comma 3 19 2 2" xfId="28366" xr:uid="{0CF6F972-C459-4511-8425-B80D6D83F8E7}"/>
    <cellStyle name="Comma 3 19 2 3" xfId="18072" xr:uid="{3EE1FD7C-C0D1-4C80-96BA-5DEA840A3461}"/>
    <cellStyle name="Comma 3 19 3" xfId="9056" xr:uid="{69A85359-0ADB-4488-B3FF-0A25F4F57B64}"/>
    <cellStyle name="Comma 3 19 3 2" xfId="31326" xr:uid="{B9ACF9E8-BA23-4ED8-B5EC-41D69867DCCB}"/>
    <cellStyle name="Comma 3 19 3 3" xfId="21050" xr:uid="{82BEF258-D8DE-486C-823C-5132BC0DBDF6}"/>
    <cellStyle name="Comma 3 19 4" xfId="25402" xr:uid="{E813AA53-BEC4-4E70-8645-DF8429BC9F3A}"/>
    <cellStyle name="Comma 3 19 5" xfId="15102" xr:uid="{AD44BECE-1FAB-4D71-BE47-20DC8D022BF2}"/>
    <cellStyle name="Comma 3 2" xfId="177" xr:uid="{2CB19E5D-7B92-428A-B658-7AD483A75A90}"/>
    <cellStyle name="Comma 3 2 10" xfId="6489" xr:uid="{1817F774-BB58-4877-85DD-81464DB8FCAC}"/>
    <cellStyle name="Comma 3 2 10 2" xfId="28990" xr:uid="{CC7B4036-4FCB-4FD6-8533-4425D26540E4}"/>
    <cellStyle name="Comma 3 2 10 3" xfId="18696" xr:uid="{EAB7A521-67C7-4DFB-B2A3-045597880DC1}"/>
    <cellStyle name="Comma 3 2 11" xfId="9680" xr:uid="{19AF195F-B833-4D3E-A23E-CD999B98B94C}"/>
    <cellStyle name="Comma 3 2 11 2" xfId="31950" xr:uid="{CEA43292-E995-4569-AAA3-C7739CE838A3}"/>
    <cellStyle name="Comma 3 2 11 3" xfId="21674" xr:uid="{78254AEA-500D-439F-89B7-0D0FD4E5BE0D}"/>
    <cellStyle name="Comma 3 2 12" xfId="12800" xr:uid="{66DF86A4-7494-480C-B727-BD2DC91469D9}"/>
    <cellStyle name="Comma 3 2 12 3" xfId="23670" xr:uid="{32DBAE9B-21C6-4FC1-8661-F092FB9AD385}"/>
    <cellStyle name="Comma 3 2 13" xfId="14322" xr:uid="{195FB33C-C46B-4675-8C94-B6A0EAEA1D9E}"/>
    <cellStyle name="Comma 3 2 13 2" xfId="26026" xr:uid="{EE0971AC-193F-4151-AF3C-873495E78305}"/>
    <cellStyle name="Comma 3 2 14" xfId="15726" xr:uid="{3725B3B0-BF8C-4D3A-9CB5-C368A978BCE2}"/>
    <cellStyle name="Comma 3 2 16" xfId="1267" xr:uid="{97DB4ED2-4628-4CF0-B4B1-ED978855E4F5}"/>
    <cellStyle name="Comma 3 2 2" xfId="520" xr:uid="{BF1B35E4-8DFA-4E90-A160-79F9EB648F4A}"/>
    <cellStyle name="Comma 3 2 2 10" xfId="33083" xr:uid="{84C67237-8524-4056-B179-B517F28C3B99}"/>
    <cellStyle name="Comma 3 2 2 2" xfId="563" xr:uid="{0B78EEE0-F707-406D-A082-5DD37F015C81}"/>
    <cellStyle name="Comma 3 2 2 2 2" xfId="1106" xr:uid="{324F57CC-84AB-4540-BC7E-89C8D1FDD628}"/>
    <cellStyle name="Comma 3 2 2 2 2 2" xfId="30760" xr:uid="{475DA0D7-54B5-4E26-8035-61C17D37427C}"/>
    <cellStyle name="Comma 3 2 2 2 2 3" xfId="20474" xr:uid="{0E1B2078-DC92-46AB-B9DD-5FFB5BA1E0A7}"/>
    <cellStyle name="Comma 3 2 2 2 2 5" xfId="8351" xr:uid="{8EBCAB5E-8AB5-42C2-A5B0-C854FA1DA087}"/>
    <cellStyle name="Comma 3 2 2 2 3" xfId="11454" xr:uid="{AF907A2C-051A-46A0-AB15-CD6F580097C9}"/>
    <cellStyle name="Comma 3 2 2 2 3 3" xfId="23454" xr:uid="{DAAAC777-B65D-4679-8E4A-0062F5155086}"/>
    <cellStyle name="Comma 3 2 2 2 4" xfId="13613" xr:uid="{CDBA8EAF-B82F-446F-85F9-E26A11795CCB}"/>
    <cellStyle name="Comma 3 2 2 2 4 3" xfId="24250" xr:uid="{6FC96D62-3013-45A5-95DD-373B5376461D}"/>
    <cellStyle name="Comma 3 2 2 2 5" xfId="14488" xr:uid="{65938679-AFFA-404D-BF8F-0A514AF15B09}"/>
    <cellStyle name="Comma 3 2 2 2 5 2" xfId="27800" xr:uid="{ACEDA941-8F2E-4118-87A9-72307CB26C6D}"/>
    <cellStyle name="Comma 3 2 2 2 6" xfId="17506" xr:uid="{43437E9E-B78F-4198-A825-98CB02DC7FDF}"/>
    <cellStyle name="Comma 3 2 2 2 9" xfId="1433" xr:uid="{5A83A2D3-2E4E-4BFE-A8D6-A2879E05990E}"/>
    <cellStyle name="Comma 3 2 2 3" xfId="1050" xr:uid="{BF098739-160B-4463-AEEE-82968002F1AF}"/>
    <cellStyle name="Comma 3 2 2 3 2" xfId="14214" xr:uid="{10CC89EC-A307-4BD3-BEA7-2CFF960A9297}"/>
    <cellStyle name="Comma 3 2 2 3 2 3" xfId="24850" xr:uid="{0BC1167A-8C01-429C-9AF5-441EE4E81EC8}"/>
    <cellStyle name="Comma 3 2 2 3 3" xfId="29659" xr:uid="{7F1A8AC0-A2CE-4C8A-9C1F-971045A518BE}"/>
    <cellStyle name="Comma 3 2 2 3 4" xfId="19368" xr:uid="{942BDAD5-3731-44FB-BA2F-E975AFBA3B7A}"/>
    <cellStyle name="Comma 3 2 2 3 6" xfId="7187" xr:uid="{685881BE-02F5-483F-B21C-6EE74741029B}"/>
    <cellStyle name="Comma 3 2 2 4" xfId="10352" xr:uid="{0CF7ACF7-D6A9-4D06-95D7-573B8C65735B}"/>
    <cellStyle name="Comma 3 2 2 4 2" xfId="32621" xr:uid="{66191295-E3F3-49F5-B2DE-0D21B8C57C2D}"/>
    <cellStyle name="Comma 3 2 2 4 3" xfId="22347" xr:uid="{D7EC0B0B-94D7-4D75-BFB7-5C391BD28339}"/>
    <cellStyle name="Comma 3 2 2 5" xfId="13009" xr:uid="{D1EC11DF-F62A-4B3E-B4F2-AF76927C735A}"/>
    <cellStyle name="Comma 3 2 2 5 3" xfId="23833" xr:uid="{B05D7989-96F4-4BC6-BAE7-D4546A7556EB}"/>
    <cellStyle name="Comma 3 2 2 6" xfId="14432" xr:uid="{5D6380D8-1B9E-45BA-AA08-98351C1AFF4D}"/>
    <cellStyle name="Comma 3 2 2 6 2" xfId="26698" xr:uid="{9FB9226B-A6F5-4EA7-8691-7F92325B0CFC}"/>
    <cellStyle name="Comma 3 2 2 7" xfId="16399" xr:uid="{9CFB607E-D87F-49F0-AA09-CF0528C09661}"/>
    <cellStyle name="Comma 3 2 2 8" xfId="32841" xr:uid="{61B9DDEB-6CFC-4198-8BA0-0F43A094233A}"/>
    <cellStyle name="Comma 3 2 2 9" xfId="1377" xr:uid="{99D58BBD-3E94-4600-B8C7-7CDE92F8D81F}"/>
    <cellStyle name="Comma 3 2 3" xfId="430" xr:uid="{F3D392A4-B820-4697-9105-E406F6E8D3EC}"/>
    <cellStyle name="Comma 3 2 3 10" xfId="3858" xr:uid="{A03C9322-E1A5-4127-BA2C-A1027F6C43CA}"/>
    <cellStyle name="Comma 3 2 3 2" xfId="941" xr:uid="{72D1083C-0EDF-4BA7-87F2-74DCA38B852F}"/>
    <cellStyle name="Comma 3 2 3 2 2" xfId="8273" xr:uid="{2A3F634C-0883-4E90-87E1-6EF4F72EBD9D}"/>
    <cellStyle name="Comma 3 2 3 2 2 2" xfId="30684" xr:uid="{9CD25160-42ED-4665-A4D2-33A2C3CFE544}"/>
    <cellStyle name="Comma 3 2 3 2 2 3" xfId="20396" xr:uid="{94779440-DD15-43F4-BBB7-AA7319415039}"/>
    <cellStyle name="Comma 3 2 3 2 3" xfId="11377" xr:uid="{7BB41633-181C-4F3A-BE43-C2CBC95CDBF9}"/>
    <cellStyle name="Comma 3 2 3 2 3 3" xfId="23376" xr:uid="{E6C0E854-789F-43BD-9EAB-74AFAD683778}"/>
    <cellStyle name="Comma 3 2 3 2 4" xfId="27722" xr:uid="{362BA2A4-4BF2-45C5-B5F4-1D37EBB1DDE0}"/>
    <cellStyle name="Comma 3 2 3 2 5" xfId="17428" xr:uid="{3978619E-2546-48A1-B4CB-1B5AE0AB3FDE}"/>
    <cellStyle name="Comma 3 2 3 2 7" xfId="5070" xr:uid="{2060AD8A-DD04-4563-985F-882F17F765AE}"/>
    <cellStyle name="Comma 3 2 3 3" xfId="7028" xr:uid="{66F027EA-1277-4EEC-859A-ACA4443A545C}"/>
    <cellStyle name="Comma 3 2 3 3 2" xfId="29499" xr:uid="{8D54F422-F95B-46CD-B1CB-6689915E5472}"/>
    <cellStyle name="Comma 3 2 3 3 3" xfId="19206" xr:uid="{730C831F-F5D3-4E2A-A589-007C52FA7585}"/>
    <cellStyle name="Comma 3 2 3 4" xfId="10190" xr:uid="{0556DCE4-C2DA-46D1-AEEE-A8A2467F4B94}"/>
    <cellStyle name="Comma 3 2 3 4 2" xfId="32460" xr:uid="{2C502D02-F09C-42AB-B353-14A81E5992B4}"/>
    <cellStyle name="Comma 3 2 3 4 3" xfId="22185" xr:uid="{8C72C8A8-1896-4830-8267-E0928B795FFC}"/>
    <cellStyle name="Comma 3 2 3 5" xfId="13452" xr:uid="{1A62D5F6-C80C-4327-BD10-F777E7B77E28}"/>
    <cellStyle name="Comma 3 2 3 5 3" xfId="24089" xr:uid="{D9870189-E343-47EF-B68A-DBECAB1774A8}"/>
    <cellStyle name="Comma 3 2 3 6" xfId="26536" xr:uid="{271F8FA0-1190-44A4-BAA4-C89D10A3E402}"/>
    <cellStyle name="Comma 3 2 3 7" xfId="16237" xr:uid="{FF4E15A3-0194-4C71-8A77-DB51D0712813}"/>
    <cellStyle name="Comma 3 2 4" xfId="792" xr:uid="{240EB91D-D945-44BB-8D3F-8B843253A127}"/>
    <cellStyle name="Comma 3 2 4 2" xfId="8041" xr:uid="{41CF1732-5CD6-43DA-AD62-732EF62AD8F9}"/>
    <cellStyle name="Comma 3 2 4 2 2" xfId="30472" xr:uid="{F8D4B393-F9CE-4B49-8066-9C1D049C1751}"/>
    <cellStyle name="Comma 3 2 4 2 3" xfId="20182" xr:uid="{3A740430-8DEA-4EF9-BEE6-FB3769F6D002}"/>
    <cellStyle name="Comma 3 2 4 3" xfId="11164" xr:uid="{E5639C8B-CBFD-4030-9E62-B73F1AE0BFD8}"/>
    <cellStyle name="Comma 3 2 4 3 3" xfId="23162" xr:uid="{0B375DBE-B6F9-49C3-9804-4D4F404DE895}"/>
    <cellStyle name="Comma 3 2 4 4" xfId="13879" xr:uid="{C5E8474F-07F0-4E43-8077-9A5EC8D25109}"/>
    <cellStyle name="Comma 3 2 4 4 3" xfId="24519" xr:uid="{5AA3EE61-AF6B-44B0-9C0A-5B3C5A8E584F}"/>
    <cellStyle name="Comma 3 2 4 5" xfId="27513" xr:uid="{40B5E1C6-6136-4F00-83BF-E01E3FC21D4D}"/>
    <cellStyle name="Comma 3 2 4 6" xfId="17214" xr:uid="{950F92F0-BAB9-4126-9FA0-38A14500641D}"/>
    <cellStyle name="Comma 3 2 4 8" xfId="4854" xr:uid="{31711415-EF9F-4195-AF01-13BE9331D0EB}"/>
    <cellStyle name="Comma 3 2 5" xfId="4736" xr:uid="{2D988046-2BBE-4929-AEFD-49DFB9586F1A}"/>
    <cellStyle name="Comma 3 2 5 2" xfId="7912" xr:uid="{DBB806D5-C9B9-467D-9036-DAC6DBD2A80F}"/>
    <cellStyle name="Comma 3 2 5 2 2" xfId="30340" xr:uid="{741F813D-2CFB-47BA-BC09-59F400496F5C}"/>
    <cellStyle name="Comma 3 2 5 2 3" xfId="20051" xr:uid="{2D65F506-D2E9-41B0-9867-D9742DC6A79B}"/>
    <cellStyle name="Comma 3 2 5 3" xfId="11035" xr:uid="{F29070F8-EDD4-4192-B870-9F7D4CCECFB3}"/>
    <cellStyle name="Comma 3 2 5 3 3" xfId="23030" xr:uid="{CA124ED5-8609-4502-80BD-092ED976525C}"/>
    <cellStyle name="Comma 3 2 5 4" xfId="13715" xr:uid="{B3F8E39B-8EE0-4FD5-BFE6-F6C446C019C7}"/>
    <cellStyle name="Comma 3 2 5 4 3" xfId="24353" xr:uid="{2BD55F67-7189-4C14-8EBB-541366694079}"/>
    <cellStyle name="Comma 3 2 5 5" xfId="27381" xr:uid="{80B2E3C9-6F4F-4D05-9387-152F84000241}"/>
    <cellStyle name="Comma 3 2 5 6" xfId="17082" xr:uid="{A5A71399-8C6B-420F-BABF-6E44A66CFDFA}"/>
    <cellStyle name="Comma 3 2 6" xfId="4534" xr:uid="{DB595ED8-28BD-4A8F-8006-877EC0F5423B}"/>
    <cellStyle name="Comma 3 2 6 2" xfId="7710" xr:uid="{FBB7F3D4-3120-4AEA-BE09-A27B838A367C}"/>
    <cellStyle name="Comma 3 2 6 2 2" xfId="30139" xr:uid="{34006A87-9E37-4759-B683-41269B8B0CDE}"/>
    <cellStyle name="Comma 3 2 6 2 3" xfId="19849" xr:uid="{4837ACCF-2A4E-473B-8015-A89EA1E77DCA}"/>
    <cellStyle name="Comma 3 2 6 3" xfId="10833" xr:uid="{2D41F8F1-64D3-4CF3-8613-1ECA22597653}"/>
    <cellStyle name="Comma 3 2 6 3 3" xfId="22828" xr:uid="{9BA35892-CE9E-45A1-BD25-FB5A5BA69428}"/>
    <cellStyle name="Comma 3 2 6 4" xfId="13871" xr:uid="{D18544A7-5A5F-4671-9FB0-90BBCCEAEB5C}"/>
    <cellStyle name="Comma 3 2 6 4 3" xfId="24511" xr:uid="{778D9E9D-3948-4EC0-9385-D28AA59D38DF}"/>
    <cellStyle name="Comma 3 2 6 5" xfId="27179" xr:uid="{F80F92D2-AE4B-45C1-B289-90F5F458CE2A}"/>
    <cellStyle name="Comma 3 2 6 6" xfId="16880" xr:uid="{5EAE1980-6C98-402A-8C0F-89766E939E90}"/>
    <cellStyle name="Comma 3 2 7" xfId="4336" xr:uid="{8EEB6BC8-5EC6-4520-91DC-EC44239FD017}"/>
    <cellStyle name="Comma 3 2 7 2" xfId="7511" xr:uid="{52DE3BDD-0A52-482D-884C-36120A2A1E51}"/>
    <cellStyle name="Comma 3 2 7 2 2" xfId="29947" xr:uid="{40822847-1385-43A6-8971-AF9C8B8E488B}"/>
    <cellStyle name="Comma 3 2 7 2 3" xfId="19657" xr:uid="{04DC0A8F-E0B2-4B23-AA66-9D3C1F925BA0}"/>
    <cellStyle name="Comma 3 2 7 3" xfId="10641" xr:uid="{2B24B662-4E32-4558-85C7-E8CDBF00546B}"/>
    <cellStyle name="Comma 3 2 7 3 3" xfId="22636" xr:uid="{FB14B9F7-A627-419B-B031-9D634FF81E15}"/>
    <cellStyle name="Comma 3 2 7 4" xfId="14154" xr:uid="{C553D5BB-560B-43B3-8F30-A54584B2D593}"/>
    <cellStyle name="Comma 3 2 7 4 3" xfId="24790" xr:uid="{14178B84-BD73-4A35-91D8-F25197CACAE5}"/>
    <cellStyle name="Comma 3 2 7 5" xfId="26987" xr:uid="{15262648-8BE3-463D-A755-336866C51393}"/>
    <cellStyle name="Comma 3 2 7 6" xfId="16688" xr:uid="{39D9C9C8-E301-43B4-8BF9-6FC813F01162}"/>
    <cellStyle name="Comma 3 2 8" xfId="4155" xr:uid="{EEBA3B22-C4CB-4194-940B-08162173BA76}"/>
    <cellStyle name="Comma 3 2 8 2" xfId="7330" xr:uid="{91E57DB4-6670-4682-B277-10630FB9A5C9}"/>
    <cellStyle name="Comma 3 2 8 2 2" xfId="29794" xr:uid="{D1B34665-7C0A-4EEA-9976-8C1CCC0C8F9A}"/>
    <cellStyle name="Comma 3 2 8 2 3" xfId="19504" xr:uid="{8458D622-42DB-4766-88F8-4FCB860D2D36}"/>
    <cellStyle name="Comma 3 2 8 3" xfId="10488" xr:uid="{7E029FF8-5A2C-4AC8-99BD-889A16EBD77F}"/>
    <cellStyle name="Comma 3 2 8 3 3" xfId="22483" xr:uid="{8F7C2CB0-621E-4D97-ABC5-4583CC66B2DC}"/>
    <cellStyle name="Comma 3 2 8 4" xfId="26834" xr:uid="{96923E83-7131-4471-99E2-7C0573DBBAD4}"/>
    <cellStyle name="Comma 3 2 8 5" xfId="16535" xr:uid="{7A681034-6132-4B6F-A065-8CA96D4D1F75}"/>
    <cellStyle name="Comma 3 2 9" xfId="3385" xr:uid="{3845BDA9-1434-4B9E-A10C-7FD09B817C74}"/>
    <cellStyle name="Comma 3 2 9 2" xfId="6742" xr:uid="{B5E14453-A1DD-4670-83E4-36406FED9D78}"/>
    <cellStyle name="Comma 3 2 9 2 2" xfId="29242" xr:uid="{D2529548-565D-4EE3-BDF2-1A50921E5F9B}"/>
    <cellStyle name="Comma 3 2 9 2 3" xfId="18949" xr:uid="{E226C0F1-CA23-4FD9-BDBB-59B5B5DF9173}"/>
    <cellStyle name="Comma 3 2 9 3" xfId="9933" xr:uid="{7E6083D0-8BC3-457E-8C7A-3F53A2987A3A}"/>
    <cellStyle name="Comma 3 2 9 3 2" xfId="32203" xr:uid="{ED6F41AD-270F-4404-9823-3440DF5F417C}"/>
    <cellStyle name="Comma 3 2 9 3 3" xfId="21927" xr:uid="{9550D6EB-A140-4016-B83D-EE31B516C538}"/>
    <cellStyle name="Comma 3 2 9 4" xfId="26278" xr:uid="{292C4885-FE3E-4809-8676-7B34B1461797}"/>
    <cellStyle name="Comma 3 2 9 5" xfId="15979" xr:uid="{79AD1025-C4BA-4DCB-AE78-994CCB53C8B2}"/>
    <cellStyle name="Comma 3 20" xfId="2471" xr:uid="{B3612BF2-5D15-4265-9CD2-81005FF2706F}"/>
    <cellStyle name="Comma 3 20 2" xfId="5815" xr:uid="{443EECD9-1A66-4201-A6E7-9FE7568EBD45}"/>
    <cellStyle name="Comma 3 20 2 2" xfId="28331" xr:uid="{B44B0EFC-73DA-4139-9311-24D7D5716168}"/>
    <cellStyle name="Comma 3 20 2 3" xfId="18037" xr:uid="{E77FC77B-F197-4135-A2F9-E76297BE5383}"/>
    <cellStyle name="Comma 3 20 3" xfId="9021" xr:uid="{169AF935-1D14-455D-B655-AEDE1210DEA8}"/>
    <cellStyle name="Comma 3 20 3 2" xfId="31291" xr:uid="{96B6601E-3F12-4394-A73F-5E22DF9359DE}"/>
    <cellStyle name="Comma 3 20 3 3" xfId="21015" xr:uid="{4960AEA8-C141-4C45-99F4-56F9CD9F70AD}"/>
    <cellStyle name="Comma 3 20 4" xfId="25367" xr:uid="{8D54A010-1886-49DA-88BF-1344A13E5A02}"/>
    <cellStyle name="Comma 3 20 5" xfId="15067" xr:uid="{4D206C15-2D7D-4890-9C2A-D19469DD16B8}"/>
    <cellStyle name="Comma 3 21" xfId="2371" xr:uid="{738E9CED-CEA9-47E0-9E38-61EA5C796747}"/>
    <cellStyle name="Comma 3 21 2" xfId="5718" xr:uid="{F619A480-640F-456F-A4FD-44407D7A7375}"/>
    <cellStyle name="Comma 3 21 2 2" xfId="28234" xr:uid="{C569934D-B735-468C-8622-F036A9CD45D0}"/>
    <cellStyle name="Comma 3 21 2 3" xfId="17940" xr:uid="{058CD7F6-DCD4-4F4A-AE90-0E43DD2D009E}"/>
    <cellStyle name="Comma 3 21 3" xfId="8924" xr:uid="{C31E23E6-F872-4734-9C8A-82265491B54E}"/>
    <cellStyle name="Comma 3 21 3 2" xfId="31194" xr:uid="{B29C4B14-8D88-45D8-AD6D-64BDC572445C}"/>
    <cellStyle name="Comma 3 21 3 3" xfId="20918" xr:uid="{36F840BB-EA16-4385-8219-5036CDD20C46}"/>
    <cellStyle name="Comma 3 21 4" xfId="25270" xr:uid="{69098BAA-65F4-4ED6-AB69-582206D83B8B}"/>
    <cellStyle name="Comma 3 21 5" xfId="14970" xr:uid="{4CA8E88E-20AB-4A94-A80D-1AF535ABFBEE}"/>
    <cellStyle name="Comma 3 22" xfId="2352" xr:uid="{A4435071-E0D9-4E17-9224-6EBCB488C4CD}"/>
    <cellStyle name="Comma 3 22 2" xfId="5699" xr:uid="{5667343F-3C9C-4CB3-B6C0-6E901B5D8CB4}"/>
    <cellStyle name="Comma 3 22 2 2" xfId="28215" xr:uid="{69863C0E-8D5E-4961-B5A1-4EEB7051F793}"/>
    <cellStyle name="Comma 3 22 2 3" xfId="17921" xr:uid="{E51153B2-E7A3-4901-B9E7-361E8951DE10}"/>
    <cellStyle name="Comma 3 22 3" xfId="8905" xr:uid="{DD81EE20-1FF9-4901-A669-E13ACE3EBBD4}"/>
    <cellStyle name="Comma 3 22 3 2" xfId="31175" xr:uid="{0126B62A-73E8-4377-A88D-4E217785DA8C}"/>
    <cellStyle name="Comma 3 22 3 3" xfId="20899" xr:uid="{FF592933-FA0E-4E4C-AB14-158147DEE643}"/>
    <cellStyle name="Comma 3 22 4" xfId="25251" xr:uid="{7C0C4574-658A-4B87-8929-6505422BFF2A}"/>
    <cellStyle name="Comma 3 22 5" xfId="14951" xr:uid="{7DCEC910-B6C2-4A71-98B8-93A71F75B538}"/>
    <cellStyle name="Comma 3 23" xfId="2319" xr:uid="{A00F06AC-50CE-42D8-9996-EF2CA77C7AF1}"/>
    <cellStyle name="Comma 3 23 2" xfId="5666" xr:uid="{994960BC-601F-47B1-8C1C-8876DEE8D9E1}"/>
    <cellStyle name="Comma 3 23 2 2" xfId="28182" xr:uid="{9C81FAAD-8F59-43BC-A73E-E47D4DE7D5CA}"/>
    <cellStyle name="Comma 3 23 2 3" xfId="17888" xr:uid="{67C465D8-9201-4F84-BF79-4A06CF96A545}"/>
    <cellStyle name="Comma 3 23 3" xfId="8872" xr:uid="{892C116C-B589-4F7E-B5EE-E131ADAD3BAA}"/>
    <cellStyle name="Comma 3 23 3 2" xfId="31142" xr:uid="{ABEEBAE6-39EA-4B6E-93F1-BB1AF3242312}"/>
    <cellStyle name="Comma 3 23 3 3" xfId="20866" xr:uid="{384DAA76-A649-4E94-982A-A8E35BF0D713}"/>
    <cellStyle name="Comma 3 23 4" xfId="25218" xr:uid="{08B61B3F-4F90-4696-9566-A43CFCA21444}"/>
    <cellStyle name="Comma 3 23 5" xfId="14918" xr:uid="{50844BF7-1670-43FE-AB59-27108DB00B44}"/>
    <cellStyle name="Comma 3 24" xfId="2298" xr:uid="{17ACB406-57D1-464D-B78B-78F295886624}"/>
    <cellStyle name="Comma 3 24 2" xfId="5645" xr:uid="{9AD4D3C3-A43C-43D3-A1BB-2E5B10607B11}"/>
    <cellStyle name="Comma 3 24 2 2" xfId="28161" xr:uid="{1427C98B-0D1F-4037-8A74-E2948583DC82}"/>
    <cellStyle name="Comma 3 24 2 3" xfId="17867" xr:uid="{BCE92920-BF8D-4D7C-BC82-E98223A36F14}"/>
    <cellStyle name="Comma 3 24 3" xfId="8851" xr:uid="{B2EB1AD5-8108-47F7-8436-8876BB020EAE}"/>
    <cellStyle name="Comma 3 24 3 2" xfId="31121" xr:uid="{CBD0604B-2F0E-4F12-B4E0-5D5A9AEE054E}"/>
    <cellStyle name="Comma 3 24 3 3" xfId="20845" xr:uid="{14ADB38C-EA01-4B09-A1A7-E2FFDCBA0DFD}"/>
    <cellStyle name="Comma 3 24 4" xfId="25197" xr:uid="{3C81C959-A9FF-4876-B83A-1F7B7F9D85EB}"/>
    <cellStyle name="Comma 3 24 5" xfId="14897" xr:uid="{1AC2246B-5DD3-47A1-900F-4874FA698A1A}"/>
    <cellStyle name="Comma 3 25" xfId="2272" xr:uid="{F457551D-5808-4422-A815-CC1023B1FC93}"/>
    <cellStyle name="Comma 3 25 2" xfId="5619" xr:uid="{C0B95A75-A048-4197-9A7D-3AAF8D8E5BC9}"/>
    <cellStyle name="Comma 3 25 2 2" xfId="28135" xr:uid="{ED1B92C7-F054-463B-AFD5-5017A736D3B5}"/>
    <cellStyle name="Comma 3 25 2 3" xfId="17841" xr:uid="{AA9BF0CF-6B35-4A60-9669-8484B8BC0A6F}"/>
    <cellStyle name="Comma 3 25 3" xfId="8825" xr:uid="{5456EC80-E534-4C7D-9A80-351AFBE11E6F}"/>
    <cellStyle name="Comma 3 25 3 2" xfId="31095" xr:uid="{7F6232AF-027C-4CF5-8052-00D3010B4943}"/>
    <cellStyle name="Comma 3 25 3 3" xfId="20819" xr:uid="{7D2BB508-7FF5-4C21-8137-135EDEA9BC76}"/>
    <cellStyle name="Comma 3 25 4" xfId="25171" xr:uid="{580CD570-BC75-410C-AF4C-B704BE412070}"/>
    <cellStyle name="Comma 3 25 5" xfId="14871" xr:uid="{49D37609-2228-4188-B63C-156EF7DEA36A}"/>
    <cellStyle name="Comma 3 26" xfId="2175" xr:uid="{CDBC7122-5805-468F-B8D8-118FAE992DA0}"/>
    <cellStyle name="Comma 3 26 2" xfId="5553" xr:uid="{B92C1B79-5176-4CF4-8E35-1B8779C18A72}"/>
    <cellStyle name="Comma 3 26 2 2" xfId="28082" xr:uid="{25733052-D816-4952-B538-164302946823}"/>
    <cellStyle name="Comma 3 26 2 3" xfId="17788" xr:uid="{7002FD1D-6BAB-4CCA-BB8C-86AC3155DFCB}"/>
    <cellStyle name="Comma 3 26 3" xfId="8766" xr:uid="{77231CBA-D446-45AE-81E0-A89214324D2D}"/>
    <cellStyle name="Comma 3 26 3 2" xfId="31042" xr:uid="{CA9137E3-407A-4CA0-9581-7CBECE36C48F}"/>
    <cellStyle name="Comma 3 26 3 3" xfId="20766" xr:uid="{CD4B231B-6586-4955-BB4E-91F0330EDFE8}"/>
    <cellStyle name="Comma 3 26 4" xfId="25112" xr:uid="{58C2F2CE-DFB3-41BB-BC59-F88B647FEDEE}"/>
    <cellStyle name="Comma 3 26 5" xfId="14812" xr:uid="{6A613FB1-9E59-4AB3-870F-B4B06C5CA3EC}"/>
    <cellStyle name="Comma 3 27" xfId="1676" xr:uid="{0AF67589-7720-44DB-995B-2368DA6C9537}"/>
    <cellStyle name="Comma 3 27 2" xfId="5326" xr:uid="{2BD0DF34-795A-40EA-9B85-16190E43B693}"/>
    <cellStyle name="Comma 3 27 2 2" xfId="27923" xr:uid="{061F50BF-ADB0-4619-AC95-BFC71CDFAF3C}"/>
    <cellStyle name="Comma 3 27 2 3" xfId="17629" xr:uid="{D5536F27-09D2-439F-9F4E-ADEE4E681A81}"/>
    <cellStyle name="Comma 3 27 3" xfId="8603" xr:uid="{C0AFB0DB-8CCA-44A8-9D97-073A3F7ACAF8}"/>
    <cellStyle name="Comma 3 27 3 2" xfId="30883" xr:uid="{78B48499-BED4-4F44-BDBF-AE34AA7E3E5A}"/>
    <cellStyle name="Comma 3 27 3 3" xfId="20607" xr:uid="{12B97968-8099-4672-B049-D67F1449310A}"/>
    <cellStyle name="Comma 3 27 4" xfId="24949" xr:uid="{F6B866A3-9CCC-4DF8-A98C-FAE24767EB95}"/>
    <cellStyle name="Comma 3 27 5" xfId="14649" xr:uid="{923059B7-AB5C-45A0-B83C-55EC2CC10FBB}"/>
    <cellStyle name="Comma 3 28" xfId="5286" xr:uid="{D0F49FCD-4775-4885-A8BB-9C3D880FEDAA}"/>
    <cellStyle name="Comma 3 28 2" xfId="27836" xr:uid="{545D233B-D35B-4CC5-AB80-2FC1D8FCB64B}"/>
    <cellStyle name="Comma 3 28 3" xfId="17538" xr:uid="{947DC543-372D-41B2-B1E9-C39A0CDA91BC}"/>
    <cellStyle name="Comma 3 29" xfId="8570" xr:uid="{834ED64F-BB29-424E-ABB5-9A2AE8E84EF8}"/>
    <cellStyle name="Comma 3 29 2" xfId="30792" xr:uid="{EB9E8912-F820-4350-A3C7-3293E472EF52}"/>
    <cellStyle name="Comma 3 29 3" xfId="20513" xr:uid="{F5B9E530-0530-4429-90F4-FB78D4896436}"/>
    <cellStyle name="Comma 3 3" xfId="248" xr:uid="{07DA8ABB-8439-4D09-9CAF-7BDC82E84262}"/>
    <cellStyle name="Comma 3 3 11" xfId="1334" xr:uid="{BE0DFA85-C099-4834-A035-DB299A867073}"/>
    <cellStyle name="Comma 3 3 2" xfId="526" xr:uid="{6BD16155-C106-4975-B7C3-814537F77BCD}"/>
    <cellStyle name="Comma 3 3 2 10" xfId="1383" xr:uid="{ADB019D2-A928-41D1-A5E6-F409CB8DCA06}"/>
    <cellStyle name="Comma 3 3 2 2" xfId="1056" xr:uid="{B8CB1D7F-269B-48D2-9618-E789568E119C}"/>
    <cellStyle name="Comma 3 3 2 2 2" xfId="8330" xr:uid="{A637BC64-F381-467E-A586-91445540B527}"/>
    <cellStyle name="Comma 3 3 2 2 2 2" xfId="30740" xr:uid="{729722EE-E23B-4168-8A5A-B04BB1B802DA}"/>
    <cellStyle name="Comma 3 3 2 2 2 3" xfId="20454" xr:uid="{F0A4E703-7D6D-455B-B5D6-0DCB857E0ECC}"/>
    <cellStyle name="Comma 3 3 2 2 3" xfId="11434" xr:uid="{FDECE441-4EDE-4935-8534-135059A78B62}"/>
    <cellStyle name="Comma 3 3 2 2 3 3" xfId="23434" xr:uid="{8B2DE4B1-6D1C-4FB5-947B-568805691D3B}"/>
    <cellStyle name="Comma 3 3 2 2 4" xfId="13534" xr:uid="{F6D48B31-7A4F-445D-B642-1FDD5B6F011E}"/>
    <cellStyle name="Comma 3 3 2 2 4 3" xfId="24170" xr:uid="{8B5A8220-1123-4E33-93F7-4779CF4BD0F8}"/>
    <cellStyle name="Comma 3 3 2 2 5" xfId="27780" xr:uid="{3F0148B6-D860-4774-9468-27116FB40429}"/>
    <cellStyle name="Comma 3 3 2 2 6" xfId="17486" xr:uid="{8BC4EBA3-43BB-405E-86BA-2369C8018169}"/>
    <cellStyle name="Comma 3 3 2 2 8" xfId="5121" xr:uid="{8F4EF2F4-D2C5-4F7A-8FA4-05873BA9C43C}"/>
    <cellStyle name="Comma 3 3 2 3" xfId="7109" xr:uid="{6DD1221D-D57E-436B-9502-8C2E3E824E92}"/>
    <cellStyle name="Comma 3 3 2 3 2" xfId="29579" xr:uid="{0EAD9D55-7999-4C3D-80AF-18A0D1EA5621}"/>
    <cellStyle name="Comma 3 3 2 3 3" xfId="19288" xr:uid="{723D626F-59D6-41F3-A158-96C4239D34AA}"/>
    <cellStyle name="Comma 3 3 2 4" xfId="10272" xr:uid="{738E617A-8A69-4EA4-87CD-897E4EFC600D}"/>
    <cellStyle name="Comma 3 3 2 4 2" xfId="32542" xr:uid="{D45528EA-3A3F-4C8E-9BB0-F3A660941609}"/>
    <cellStyle name="Comma 3 3 2 4 3" xfId="22267" xr:uid="{0EC254C5-42C5-4F55-BF65-7A719A377573}"/>
    <cellStyle name="Comma 3 3 2 5" xfId="12932" xr:uid="{D781CF67-DADA-45BA-B8E7-F6FCD1DEEA11}"/>
    <cellStyle name="Comma 3 3 2 5 3" xfId="23753" xr:uid="{D0AD9E46-C0DD-43E8-AF07-A7716E6D8737}"/>
    <cellStyle name="Comma 3 3 2 6" xfId="14438" xr:uid="{3BC5C0EC-2F09-43CB-96A3-BE9BD6BF90BC}"/>
    <cellStyle name="Comma 3 3 2 6 2" xfId="26618" xr:uid="{EF7E3058-CFA3-4143-870F-F3782C92A791}"/>
    <cellStyle name="Comma 3 3 2 7" xfId="16319" xr:uid="{2DB7C880-620F-42C4-8306-7B359C7B699B}"/>
    <cellStyle name="Comma 3 3 2 8" xfId="33154" xr:uid="{3E880472-A177-4F83-B2E4-E67A1E33C777}"/>
    <cellStyle name="Comma 3 3 3" xfId="541" xr:uid="{1D9B07EA-D624-4A32-BEE9-D2B34C027B33}"/>
    <cellStyle name="Comma 3 3 3 2" xfId="1074" xr:uid="{8202DAE4-D2BC-4D2A-9BA4-90D808FF4E76}"/>
    <cellStyle name="Comma 3 3 3 2 2" xfId="8085" xr:uid="{DD855463-5FCB-4083-99FA-290D66ED6E4B}"/>
    <cellStyle name="Comma 3 3 3 2 2 2" xfId="30515" xr:uid="{40B6B541-C654-49D8-BC5C-48D194F2CBD0}"/>
    <cellStyle name="Comma 3 3 3 2 2 3" xfId="20225" xr:uid="{00041FE8-CD2C-46F3-A28B-49A5EB75374E}"/>
    <cellStyle name="Comma 3 3 3 2 3" xfId="11207" xr:uid="{D92D4E36-CFB4-47D9-B159-24F1905FC589}"/>
    <cellStyle name="Comma 3 3 3 2 3 3" xfId="23205" xr:uid="{0E594E89-D13A-4583-9848-8BEE420AA6A7}"/>
    <cellStyle name="Comma 3 3 3 2 4" xfId="27554" xr:uid="{5FFE1562-43B0-4245-8B1F-8E230BB3FAC3}"/>
    <cellStyle name="Comma 3 3 3 2 5" xfId="17257" xr:uid="{641172F4-CD9B-46EB-B977-AA15F224D248}"/>
    <cellStyle name="Comma 3 3 3 2 7" xfId="4898" xr:uid="{94613698-6556-496C-92C0-7D91FA412DFC}"/>
    <cellStyle name="Comma 3 3 3 3" xfId="6946" xr:uid="{48FA77D1-3107-4EA6-9757-1C2FCE764CF8}"/>
    <cellStyle name="Comma 3 3 3 3 2" xfId="29417" xr:uid="{896D7DFB-7806-4E87-AE27-06B6E17D63D9}"/>
    <cellStyle name="Comma 3 3 3 3 3" xfId="19124" xr:uid="{255CAE8C-BE5E-4D21-80CD-2387E048CCC0}"/>
    <cellStyle name="Comma 3 3 3 4" xfId="10109" xr:uid="{390484F2-8957-48B5-8455-38985D7C2A7C}"/>
    <cellStyle name="Comma 3 3 3 4 2" xfId="32378" xr:uid="{3FF77F78-229A-4BA3-8A3E-E643AC85B310}"/>
    <cellStyle name="Comma 3 3 3 4 3" xfId="22103" xr:uid="{928C14F5-7588-4DC3-AA64-E0B6FDC07290}"/>
    <cellStyle name="Comma 3 3 3 5" xfId="13374" xr:uid="{8C43A7A5-2CF6-4A98-B440-96A47F39CC7F}"/>
    <cellStyle name="Comma 3 3 3 5 3" xfId="24010" xr:uid="{C0D9EF21-1B2C-4ABC-A141-537A4ED8C136}"/>
    <cellStyle name="Comma 3 3 3 6" xfId="14456" xr:uid="{B581D269-EB7E-42F8-BDF7-AB3EDE0943D1}"/>
    <cellStyle name="Comma 3 3 3 6 2" xfId="26454" xr:uid="{64A278D5-8C4E-479A-BDEF-A8568C25D38F}"/>
    <cellStyle name="Comma 3 3 3 7" xfId="16155" xr:uid="{1E7C9480-3757-4ED2-B96C-5E6FE2E75933}"/>
    <cellStyle name="Comma 3 3 3 9" xfId="1401" xr:uid="{306095B1-3007-4C21-A66F-4E4E2551FCF1}"/>
    <cellStyle name="Comma 3 3 4" xfId="1007" xr:uid="{4F286EF2-86F4-4274-AB2F-2F0D7BC582A6}"/>
    <cellStyle name="Comma 3 3 4 2" xfId="6660" xr:uid="{3F42AA27-D124-4D6F-AD05-7626F4455A61}"/>
    <cellStyle name="Comma 3 3 4 2 2" xfId="29160" xr:uid="{91DF63F9-CC41-43DE-9180-12370FF84280}"/>
    <cellStyle name="Comma 3 3 4 2 3" xfId="18867" xr:uid="{4B5FDD22-0DCF-4AD5-8EBC-2C2BCA899736}"/>
    <cellStyle name="Comma 3 3 4 3" xfId="9851" xr:uid="{4C0D2A02-91C5-4D34-A9BB-94A3512ADE59}"/>
    <cellStyle name="Comma 3 3 4 3 2" xfId="32121" xr:uid="{665A8C3C-77AB-4A8B-B2C1-A6A07D82896C}"/>
    <cellStyle name="Comma 3 3 4 3 3" xfId="21845" xr:uid="{E4BE41B0-025B-42AA-A9C4-D7A33CD728DB}"/>
    <cellStyle name="Comma 3 3 4 4" xfId="14194" xr:uid="{2B9D094E-DD1B-4B2C-BD65-52715DE3B37C}"/>
    <cellStyle name="Comma 3 3 4 4 3" xfId="24830" xr:uid="{4D3302D7-7042-43FF-A49F-3A9C8D5C5B52}"/>
    <cellStyle name="Comma 3 3 4 5" xfId="26196" xr:uid="{6F53FFD9-2F2B-4427-9015-8C71921FC962}"/>
    <cellStyle name="Comma 3 3 4 6" xfId="15897" xr:uid="{FE941C27-08F9-4825-A5C4-6C04513A49BD}"/>
    <cellStyle name="Comma 3 3 4 8" xfId="3303" xr:uid="{CDCECAA9-FB9F-4403-B0EC-E59A371990CB}"/>
    <cellStyle name="Comma 3 3 5" xfId="6407" xr:uid="{EA605628-0D4A-4855-B462-10CDE6337055}"/>
    <cellStyle name="Comma 3 3 5 2" xfId="28908" xr:uid="{DE1ED68D-ACC3-4B33-AE2D-A99FE39F1A49}"/>
    <cellStyle name="Comma 3 3 5 3" xfId="18614" xr:uid="{C3782121-A5F9-405D-9BB7-4EBAC743667C}"/>
    <cellStyle name="Comma 3 3 6" xfId="9598" xr:uid="{26ACD000-B516-4053-B389-AC828C66AAD3}"/>
    <cellStyle name="Comma 3 3 6 2" xfId="31868" xr:uid="{E3F77C04-C13A-4B93-91DA-9B4ADFFFD7A3}"/>
    <cellStyle name="Comma 3 3 6 3" xfId="21592" xr:uid="{88853EE2-49B9-4B60-86FB-9F96C163D7DA}"/>
    <cellStyle name="Comma 3 3 7" xfId="12720" xr:uid="{62F72F2C-F210-49E4-ACB7-47025C0A4057}"/>
    <cellStyle name="Comma 3 3 7 3" xfId="23588" xr:uid="{41A527D7-D61D-4C4E-8D66-BE2D898B7237}"/>
    <cellStyle name="Comma 3 3 8" xfId="14389" xr:uid="{51C1172B-1209-40E9-8FA4-E25754BC925F}"/>
    <cellStyle name="Comma 3 3 8 2" xfId="25944" xr:uid="{10100E9E-F8C0-4EFE-9301-C62445ADBE6B}"/>
    <cellStyle name="Comma 3 3 9" xfId="15644" xr:uid="{FA4E1C65-C129-4B80-A7D8-36226CB36E35}"/>
    <cellStyle name="Comma 3 30" xfId="12343" xr:uid="{8CB1AAA4-C9C5-42D8-B25E-3C9CC3931A1A}"/>
    <cellStyle name="Comma 3 30 3" xfId="23488" xr:uid="{8A1F44BC-FAD1-4928-8795-D5EB0B054D1E}"/>
    <cellStyle name="Comma 3 31" xfId="14254" xr:uid="{4894B28D-19BC-40AB-8E99-C3BBE86494A3}"/>
    <cellStyle name="Comma 3 31 2" xfId="24916" xr:uid="{00CDCBB4-92BE-43D7-826B-4B6C51CA908C}"/>
    <cellStyle name="Comma 3 32" xfId="14616" xr:uid="{D1A55184-0D31-4270-9482-2D12623C65A8}"/>
    <cellStyle name="Comma 3 35" xfId="1199" xr:uid="{63F93B21-3F08-41F7-862C-5DB4ACB77AFB}"/>
    <cellStyle name="Comma 3 4" xfId="308" xr:uid="{61CCAF86-6D3D-409B-B9B6-2B1BA7586CAB}"/>
    <cellStyle name="Comma 3 4 10" xfId="1328" xr:uid="{AC2415E9-C5CB-4BC8-8D72-3AFBD9F617AA}"/>
    <cellStyle name="Comma 3 4 2" xfId="510" xr:uid="{7EDBCF03-BBA9-4723-9409-24D2FA82E6BE}"/>
    <cellStyle name="Comma 3 4 2 2" xfId="1039" xr:uid="{BC6830A1-77AA-4D15-A7C2-01BCE8ACEFFA}"/>
    <cellStyle name="Comma 3 4 2 2 2" xfId="30603" xr:uid="{E233B2E2-71D3-4393-997F-55CA1F116982}"/>
    <cellStyle name="Comma 3 4 2 2 3" xfId="20314" xr:uid="{062B7332-5581-4CC0-876D-E6DAF38E5916}"/>
    <cellStyle name="Comma 3 4 2 2 5" xfId="8185" xr:uid="{58D66C76-54B7-4AE5-AF84-0465A31174E4}"/>
    <cellStyle name="Comma 3 4 2 3" xfId="11296" xr:uid="{8AC8C98F-A38D-412B-B660-8B34F7C4610D}"/>
    <cellStyle name="Comma 3 4 2 3 3" xfId="23294" xr:uid="{D6D014D6-21C3-4C1D-97F9-E37B27366EFD}"/>
    <cellStyle name="Comma 3 4 2 4" xfId="14421" xr:uid="{A303DD84-411F-4E4B-A0A2-A00B35FC883C}"/>
    <cellStyle name="Comma 3 4 2 4 2" xfId="27641" xr:uid="{282BA749-8F4B-4630-BB89-B8B2FF149E84}"/>
    <cellStyle name="Comma 3 4 2 5" xfId="17346" xr:uid="{24E3A0CF-1BF8-417F-AA88-81A9CC078507}"/>
    <cellStyle name="Comma 3 4 2 6" xfId="33214" xr:uid="{F0B1C49E-73E8-4B5C-B578-09735CA46B21}"/>
    <cellStyle name="Comma 3 4 2 7" xfId="1366" xr:uid="{70FA400D-93C5-45FD-AB46-90C80F450603}"/>
    <cellStyle name="Comma 3 4 3" xfId="1001" xr:uid="{CB30F0E7-64A6-4C2C-AB12-0D1AD91DEF1E}"/>
    <cellStyle name="Comma 3 4 3 2" xfId="29317" xr:uid="{8D915DCB-C521-49E3-B3EB-655707B4D89F}"/>
    <cellStyle name="Comma 3 4 3 3" xfId="19024" xr:uid="{FF0F13C9-143B-4376-B1BC-7043387902BA}"/>
    <cellStyle name="Comma 3 4 3 5" xfId="6825" xr:uid="{C8E6FA77-C698-4346-8D6F-867106DE8BAD}"/>
    <cellStyle name="Comma 3 4 4" xfId="10009" xr:uid="{B53BDB7A-F1E2-473A-AEE4-8F9188F0FA01}"/>
    <cellStyle name="Comma 3 4 4 2" xfId="32278" xr:uid="{557AA129-BE56-4D57-BD01-1CE04CB221BF}"/>
    <cellStyle name="Comma 3 4 4 3" xfId="22003" xr:uid="{A6510516-0C7F-444E-8C73-D0DC2ECF5620}"/>
    <cellStyle name="Comma 3 4 5" xfId="13086" xr:uid="{23EF20D4-0140-4F92-8FA1-3FB03A57E8E3}"/>
    <cellStyle name="Comma 3 4 5 3" xfId="23910" xr:uid="{5754B0F9-FED3-4A08-BA27-59516CBE47D5}"/>
    <cellStyle name="Comma 3 4 6" xfId="14383" xr:uid="{A73089CC-D74B-42D1-B59B-DC858B6B68D3}"/>
    <cellStyle name="Comma 3 4 6 2" xfId="26354" xr:uid="{AC3F035F-B508-4AD3-A7F1-02E443D5A209}"/>
    <cellStyle name="Comma 3 4 7" xfId="16055" xr:uid="{052E6A4C-EEE8-4B80-B60F-F4DC8EA3954A}"/>
    <cellStyle name="Comma 3 5" xfId="493" xr:uid="{6ADC191B-EBD1-4438-83CE-7D1990911014}"/>
    <cellStyle name="Comma 3 5 2" xfId="1021" xr:uid="{481B5B40-D3C5-4C0D-854C-3178FF476AE8}"/>
    <cellStyle name="Comma 3 5 2 2" xfId="30394" xr:uid="{BE807448-B71C-47E8-8276-BEB25E922AA2}"/>
    <cellStyle name="Comma 3 5 2 3" xfId="20104" xr:uid="{D7DD6EA5-F440-468B-9B7B-45619847F94F}"/>
    <cellStyle name="Comma 3 5 2 5" xfId="7964" xr:uid="{1FD61313-5606-40BB-AC0C-855E6E070A62}"/>
    <cellStyle name="Comma 3 5 3" xfId="11086" xr:uid="{A73A8322-B53B-4B40-B32E-8F8C3C896460}"/>
    <cellStyle name="Comma 3 5 3 2" xfId="32806" xr:uid="{6F488E20-0C66-44F5-ADBC-9B3AD062C8EE}"/>
    <cellStyle name="Comma 3 5 3 3" xfId="23084" xr:uid="{03700583-2A7B-4ABE-98F9-B0325B5BEB56}"/>
    <cellStyle name="Comma 3 5 4" xfId="13825" xr:uid="{D56C4339-FCDB-4F32-9584-5F6CD31455ED}"/>
    <cellStyle name="Comma 3 5 4 3" xfId="24464" xr:uid="{70FECDC7-BF6C-4933-B93E-690EF2ABDB65}"/>
    <cellStyle name="Comma 3 5 5" xfId="14403" xr:uid="{687896CB-4729-4F58-AFB0-B01EB6FADE65}"/>
    <cellStyle name="Comma 3 5 5 2" xfId="27435" xr:uid="{FF90F748-8BAA-4B4A-9458-07060A0FF77F}"/>
    <cellStyle name="Comma 3 5 6" xfId="17136" xr:uid="{FA61A8E6-10AD-42CE-913B-8C40FB0C85DB}"/>
    <cellStyle name="Comma 3 5 7" xfId="33027" xr:uid="{0428327B-180E-431A-8E15-0AAB64EAAD53}"/>
    <cellStyle name="Comma 3 5 8" xfId="1348" xr:uid="{49D1A23B-3495-4BEB-A707-00D23E84FE44}"/>
    <cellStyle name="Comma 3 6" xfId="379" xr:uid="{843C512E-BF51-47D1-83D9-F8A61D20DCE9}"/>
    <cellStyle name="Comma 3 6 2" xfId="856" xr:uid="{181BCDA9-576D-4E7B-84B3-918E3EC9F17E}"/>
    <cellStyle name="Comma 3 6 2 2" xfId="30262" xr:uid="{8E813A4D-C736-4653-8D40-A6AA6FF9DD04}"/>
    <cellStyle name="Comma 3 6 2 3" xfId="19973" xr:uid="{71ED110A-6C8B-4ED7-ACA4-AE9F52A476B9}"/>
    <cellStyle name="Comma 3 6 2 5" xfId="7834" xr:uid="{5A007A0B-4A14-4983-8244-55005382E575}"/>
    <cellStyle name="Comma 3 6 3" xfId="10957" xr:uid="{FD4C80A4-76E0-4DE0-8395-1E372DABCAEE}"/>
    <cellStyle name="Comma 3 6 3 3" xfId="22952" xr:uid="{28B9E30A-A0E4-4DA4-B679-E58EE22E8078}"/>
    <cellStyle name="Comma 3 6 4" xfId="14017" xr:uid="{08A743F0-CBFB-4B86-91F6-9899EBBA8E92}"/>
    <cellStyle name="Comma 3 6 4 3" xfId="24656" xr:uid="{CB0CA13A-B7ED-417F-8D99-6E5C283C232E}"/>
    <cellStyle name="Comma 3 6 5" xfId="27303" xr:uid="{3F07FB73-355C-406B-BF8B-320949014C7F}"/>
    <cellStyle name="Comma 3 6 6" xfId="17004" xr:uid="{5DA8D3BD-A3CC-4C13-9758-6239F0E32700}"/>
    <cellStyle name="Comma 3 6 8" xfId="4658" xr:uid="{F18B2289-98F4-4AD6-8EBC-01E22D516899}"/>
    <cellStyle name="Comma 3 7" xfId="741" xr:uid="{387E4355-8FA8-4D15-A7BE-C18D847068E9}"/>
    <cellStyle name="Comma 3 7 2" xfId="7766" xr:uid="{0644442D-EA48-4E45-BE3C-F22A95829CA7}"/>
    <cellStyle name="Comma 3 7 2 2" xfId="30195" xr:uid="{1BE1DF1D-4863-4F78-B75C-B99C877916A7}"/>
    <cellStyle name="Comma 3 7 2 3" xfId="19905" xr:uid="{B1FA0C36-0897-4236-9894-5D8600149EEC}"/>
    <cellStyle name="Comma 3 7 3" xfId="10889" xr:uid="{B2914BD4-539E-4DC2-BF7C-2D1119FEDA2F}"/>
    <cellStyle name="Comma 3 7 3 3" xfId="22884" xr:uid="{E47DF559-B2C6-46AC-89E3-F850B6E7D37C}"/>
    <cellStyle name="Comma 3 7 4" xfId="14037" xr:uid="{0F864744-0D46-469C-AB96-F025314958E2}"/>
    <cellStyle name="Comma 3 7 4 3" xfId="24676" xr:uid="{632BFE32-79F2-4E8F-8EE8-2E923E052B39}"/>
    <cellStyle name="Comma 3 7 5" xfId="27235" xr:uid="{1E3B558E-11F0-4F47-8FDD-4ECAC93F9B55}"/>
    <cellStyle name="Comma 3 7 6" xfId="16936" xr:uid="{8624CD2B-6CE5-4FE3-91E8-438C53C4775B}"/>
    <cellStyle name="Comma 3 7 8" xfId="4590" xr:uid="{0B872066-D076-44A3-A22F-D2144046B431}"/>
    <cellStyle name="Comma 3 8" xfId="4455" xr:uid="{65A93BA5-0E69-44F8-BB6E-BD5E9D3F1D51}"/>
    <cellStyle name="Comma 3 8 2" xfId="7631" xr:uid="{3DD3A633-16E9-4B08-A3B5-79EE757FD5FB}"/>
    <cellStyle name="Comma 3 8 2 2" xfId="30060" xr:uid="{47B14E26-DF84-4B4C-9A2C-C559DA552A5E}"/>
    <cellStyle name="Comma 3 8 2 3" xfId="19770" xr:uid="{4B97F008-8B4D-47A6-9937-08E1A3309F81}"/>
    <cellStyle name="Comma 3 8 3" xfId="10754" xr:uid="{EB52FA34-2B57-4DBC-8816-3E8FD38EB7DA}"/>
    <cellStyle name="Comma 3 8 3 3" xfId="22749" xr:uid="{CBB400BC-EF4A-4355-880E-0C815BBB3368}"/>
    <cellStyle name="Comma 3 8 4" xfId="13895" xr:uid="{15CAC468-E2ED-43EC-B57A-53D131A25602}"/>
    <cellStyle name="Comma 3 8 4 3" xfId="24535" xr:uid="{6FD1F246-218C-4884-B855-52C8B6252966}"/>
    <cellStyle name="Comma 3 8 5" xfId="27100" xr:uid="{32B0507C-6CA9-4D40-B375-F7F8CE1744FE}"/>
    <cellStyle name="Comma 3 8 6" xfId="16801" xr:uid="{DFEAC870-2D9F-4414-BD96-6489A189A948}"/>
    <cellStyle name="Comma 3 9" xfId="4246" xr:uid="{01B6A6D5-481D-4E3B-A85D-995284F761B3}"/>
    <cellStyle name="Comma 3 9 2" xfId="7421" xr:uid="{E53BE343-76B9-405A-A6A1-09AE51332260}"/>
    <cellStyle name="Comma 3 9 2 2" xfId="29870" xr:uid="{EF1702C9-05D3-4F8B-8207-6A0069863B38}"/>
    <cellStyle name="Comma 3 9 2 3" xfId="19580" xr:uid="{5BD7CE43-5BDF-407B-ABAC-4758F12B7AEC}"/>
    <cellStyle name="Comma 3 9 3" xfId="10564" xr:uid="{5B29A64F-A17C-4051-ACAB-E6B55C43A4AB}"/>
    <cellStyle name="Comma 3 9 3 3" xfId="22559" xr:uid="{87D3C6AD-2891-434D-A031-967C73D807EC}"/>
    <cellStyle name="Comma 3 9 4" xfId="14133" xr:uid="{42DA6EED-D117-4700-B668-CF4A3438B8DA}"/>
    <cellStyle name="Comma 3 9 4 3" xfId="24769" xr:uid="{BDC385E1-8718-4D21-8972-605FA50FC768}"/>
    <cellStyle name="Comma 3 9 5" xfId="26910" xr:uid="{9B786C36-3BE1-4686-BDAD-AD1F33AE49F6}"/>
    <cellStyle name="Comma 3 9 6" xfId="16611" xr:uid="{4A041923-2A75-4921-9F38-9E2E8510D36D}"/>
    <cellStyle name="Comma 30" xfId="1162" xr:uid="{9E4DB222-CCE4-469C-A7BF-8D8EFD3009FB}"/>
    <cellStyle name="Comma 30 2" xfId="6550" xr:uid="{D5DE857B-5B5F-4BFF-88D9-1A167911EEFA}"/>
    <cellStyle name="Comma 30 2 2" xfId="29050" xr:uid="{709EEBC3-8C59-4269-8727-E214AB79C2A6}"/>
    <cellStyle name="Comma 30 2 3" xfId="18757" xr:uid="{675BA138-930A-4E91-8A1F-9C0F29CA3640}"/>
    <cellStyle name="Comma 30 3" xfId="9741" xr:uid="{6155FC1C-BDE0-418A-9057-10FE83845589}"/>
    <cellStyle name="Comma 30 3 2" xfId="32011" xr:uid="{0061B640-3B7C-4F8C-A399-E3186F30A846}"/>
    <cellStyle name="Comma 30 3 3" xfId="21735" xr:uid="{A9677B40-AE2C-4268-A55C-3C596E8DE7F4}"/>
    <cellStyle name="Comma 30 4" xfId="26087" xr:uid="{3383D075-567C-4D2C-8F58-2003A5486C6F}"/>
    <cellStyle name="Comma 30 5" xfId="15787" xr:uid="{FB2A6152-2423-4B6C-A4A6-EF298030FBE8}"/>
    <cellStyle name="Comma 30 6" xfId="33236" xr:uid="{77E14373-C7A9-470B-926F-0DFB0B02DC36}"/>
    <cellStyle name="Comma 30 7" xfId="3195" xr:uid="{FE5615F7-6780-4C58-A65D-4820F65B644A}"/>
    <cellStyle name="Comma 31" xfId="1160" xr:uid="{57EEFF87-E556-4052-ABFF-D05502542D9A}"/>
    <cellStyle name="Comma 31 2" xfId="6300" xr:uid="{E2DD4247-2D16-4135-9D06-EFC5547FB5C1}"/>
    <cellStyle name="Comma 31 2 2" xfId="28801" xr:uid="{62B1490C-5FA8-44A0-9616-305F49D48646}"/>
    <cellStyle name="Comma 31 2 3" xfId="18507" xr:uid="{5E85EE8D-F4CA-4842-A47B-FF9D7E48A60F}"/>
    <cellStyle name="Comma 31 3" xfId="9491" xr:uid="{A0A794B6-C848-42D5-8017-C3FB34FADB33}"/>
    <cellStyle name="Comma 31 3 2" xfId="31761" xr:uid="{EE7F08A1-96FB-4320-88EF-8F38A6449D9A}"/>
    <cellStyle name="Comma 31 3 3" xfId="21485" xr:uid="{E7B29F86-FE4C-4E2C-98C4-4535C3791707}"/>
    <cellStyle name="Comma 31 4" xfId="25837" xr:uid="{AEB6ACD2-726E-4021-9CB4-0E55036F92B6}"/>
    <cellStyle name="Comma 31 5" xfId="15537" xr:uid="{A562360B-1AC3-43B7-BCA2-605008B1D4FA}"/>
    <cellStyle name="Comma 31 7" xfId="3010" xr:uid="{21FED6C7-9A6D-4C22-89E2-EFDC349FDF8B}"/>
    <cellStyle name="Comma 32" xfId="1159" xr:uid="{43AC4A4C-3CA0-4096-899B-0F4C36AE4D87}"/>
    <cellStyle name="Comma 32 2" xfId="6293" xr:uid="{E198335B-40E4-48B4-BAF3-35645949A5E5}"/>
    <cellStyle name="Comma 32 2 2" xfId="28794" xr:uid="{6AA5BDB8-F173-49DB-A973-D63E2E4A9CFB}"/>
    <cellStyle name="Comma 32 2 3" xfId="18500" xr:uid="{5249914B-1CC2-4D80-A356-87E5DAFA3A8F}"/>
    <cellStyle name="Comma 32 3" xfId="9484" xr:uid="{64740706-7694-4143-B3A9-E3C1CEDB50AF}"/>
    <cellStyle name="Comma 32 3 2" xfId="31754" xr:uid="{16B212E1-B1D0-4621-93AE-F4B154CC297D}"/>
    <cellStyle name="Comma 32 3 3" xfId="21478" xr:uid="{C98F531B-A118-4849-8955-4F072035683A}"/>
    <cellStyle name="Comma 32 4" xfId="25830" xr:uid="{392690C8-35B2-4487-BB93-3D9D047CC00D}"/>
    <cellStyle name="Comma 32 5" xfId="15530" xr:uid="{9BFDF73E-1A86-4560-98D1-8FFC061C649B}"/>
    <cellStyle name="Comma 32 7" xfId="3002" xr:uid="{0C7EC4BF-B4E3-4EA1-AD67-8E2CDD31EBBA}"/>
    <cellStyle name="Comma 33" xfId="5161" xr:uid="{C1241C64-B46B-4311-8D94-E9DBF0035B66}"/>
    <cellStyle name="Comma 33 2" xfId="8355" xr:uid="{FCE61C72-4132-4319-96AA-F583AE414803}"/>
    <cellStyle name="Comma 33 2 2" xfId="30764" xr:uid="{D186A067-64F6-4D40-86FB-24F810D776F1}"/>
    <cellStyle name="Comma 33 2 3" xfId="20478" xr:uid="{4CA939DB-B1C7-4FB4-B7B6-6D15BFBC91E6}"/>
    <cellStyle name="Comma 33 3" xfId="11458" xr:uid="{5E75095D-B50D-4BF5-A4B6-972A1ADCC27F}"/>
    <cellStyle name="Comma 33 3 3" xfId="23458" xr:uid="{923A20F6-74FD-403F-B8F6-60508BF5AF6F}"/>
    <cellStyle name="Comma 33 4" xfId="27804" xr:uid="{1476EBA7-1429-4BDA-A183-71AC0A6AB592}"/>
    <cellStyle name="Comma 33 5" xfId="17510" xr:uid="{237BEE48-5747-40B5-8F5D-77AA8ABC3D6E}"/>
    <cellStyle name="Comma 34" xfId="2995" xr:uid="{BE78022A-A9CC-4BBF-A381-0C32FF992832}"/>
    <cellStyle name="Comma 34 2" xfId="6286" xr:uid="{EAC6B847-EC73-4623-8008-C59582B14E91}"/>
    <cellStyle name="Comma 34 2 2" xfId="28787" xr:uid="{7EE8A8E8-4503-4581-8E15-4799B455C302}"/>
    <cellStyle name="Comma 34 2 3" xfId="18493" xr:uid="{A558B2B9-84C0-40D6-B324-4926D25E9B00}"/>
    <cellStyle name="Comma 34 3" xfId="9477" xr:uid="{1C350934-3E55-4A22-9A50-2D4675AB0D4A}"/>
    <cellStyle name="Comma 34 3 2" xfId="31747" xr:uid="{34A10CFB-5F98-405F-861C-B1B7DD9E4799}"/>
    <cellStyle name="Comma 34 3 3" xfId="21471" xr:uid="{BCBF0472-B9E3-4352-BD1D-38ED4B23D960}"/>
    <cellStyle name="Comma 34 4" xfId="25823" xr:uid="{9598DE87-C8AE-4880-B9A1-5E70C82156CF}"/>
    <cellStyle name="Comma 34 5" xfId="15523" xr:uid="{82F5805E-F0F1-4E6B-889A-A7476E5668DF}"/>
    <cellStyle name="Comma 35" xfId="2987" xr:uid="{AA5521AB-BB22-4D69-AF0B-0C0E9682ACC5}"/>
    <cellStyle name="Comma 35 2" xfId="6279" xr:uid="{97D9714A-95C3-4CB2-B04D-DDCCF0A37028}"/>
    <cellStyle name="Comma 35 2 2" xfId="28780" xr:uid="{7D9C186C-8BE1-4FAD-9BA3-0AAA49FCDB79}"/>
    <cellStyle name="Comma 35 2 3" xfId="18486" xr:uid="{9C503362-39F1-4DA3-ACFF-376C23DBAE90}"/>
    <cellStyle name="Comma 35 3" xfId="9470" xr:uid="{C6061825-EF26-4764-8B56-4361913336A1}"/>
    <cellStyle name="Comma 35 3 2" xfId="31740" xr:uid="{3FC48D50-2E75-460B-8DB4-A8BB4EE0B5E5}"/>
    <cellStyle name="Comma 35 3 3" xfId="21464" xr:uid="{74451652-601E-47DF-B88B-C5B0D762FF77}"/>
    <cellStyle name="Comma 35 4" xfId="25816" xr:uid="{A3C19A4B-4140-4F3E-825C-C0E44FDAF727}"/>
    <cellStyle name="Comma 35 5" xfId="15516" xr:uid="{1B760FB2-764D-4BA4-A6F9-7CE61D29CF68}"/>
    <cellStyle name="Comma 36" xfId="2983" xr:uid="{AA20326C-A275-4131-950A-1B564D08FBDA}"/>
    <cellStyle name="Comma 36 2" xfId="6275" xr:uid="{3A6DD888-79F8-4F33-A472-61EC51800872}"/>
    <cellStyle name="Comma 36 2 2" xfId="28776" xr:uid="{0B10AFD6-9475-424D-9C2A-870BFCF099EB}"/>
    <cellStyle name="Comma 36 2 3" xfId="18482" xr:uid="{9F9DCBB3-0655-4263-A8DC-0BBFB1442B40}"/>
    <cellStyle name="Comma 36 3" xfId="9466" xr:uid="{44C32203-5FBD-48EC-87CE-1518A15E5D97}"/>
    <cellStyle name="Comma 36 3 2" xfId="31736" xr:uid="{12C4C73B-EA59-463F-B351-9997E6348CE5}"/>
    <cellStyle name="Comma 36 3 3" xfId="21460" xr:uid="{08267112-7032-4733-9086-5F1E203FD1C8}"/>
    <cellStyle name="Comma 36 4" xfId="25812" xr:uid="{A1C33AD9-6B47-41B0-BFE1-D3A0668FE1AF}"/>
    <cellStyle name="Comma 36 5" xfId="15512" xr:uid="{179D7B5C-9EBD-4546-90AE-C82F709351A9}"/>
    <cellStyle name="Comma 37" xfId="2897" xr:uid="{02917A94-CF60-4381-A48E-A4378F58B8B6}"/>
    <cellStyle name="Comma 37 2" xfId="6189" xr:uid="{8B2C88DB-4DF4-4FC9-966F-2AECAF32FD3E}"/>
    <cellStyle name="Comma 37 2 2" xfId="28690" xr:uid="{5E454D5B-8133-4C13-93DF-49BF8A5DBFD6}"/>
    <cellStyle name="Comma 37 2 3" xfId="18396" xr:uid="{6AB13D86-4BEE-49DF-9592-C9B83E8F0A10}"/>
    <cellStyle name="Comma 37 3" xfId="9380" xr:uid="{6BEC00E9-73AF-4C18-81B8-226A723B7CDB}"/>
    <cellStyle name="Comma 37 3 2" xfId="31650" xr:uid="{30C0A6FB-AB61-44F1-9855-717588BA9CD7}"/>
    <cellStyle name="Comma 37 3 3" xfId="21374" xr:uid="{2996EF84-A289-4FA9-B9B3-CD9999DAE121}"/>
    <cellStyle name="Comma 37 4" xfId="25726" xr:uid="{24ED8AE9-7A66-459E-B29A-2549F638E712}"/>
    <cellStyle name="Comma 37 5" xfId="15426" xr:uid="{22D577FB-97C0-4934-AC23-3D8B8DCC1A4B}"/>
    <cellStyle name="Comma 38" xfId="2817" xr:uid="{0D5AE5A5-B963-490E-8E9B-021FEF1A4FA6}"/>
    <cellStyle name="Comma 38 2" xfId="6101" xr:uid="{A05835BB-52E1-4C95-B271-61DBEA91C95E}"/>
    <cellStyle name="Comma 38 2 2" xfId="28602" xr:uid="{FDC9E948-1436-470E-9B8D-416AB99B3449}"/>
    <cellStyle name="Comma 38 2 3" xfId="18308" xr:uid="{C54605DF-ADF3-4FB0-94D1-E18CB6CF9206}"/>
    <cellStyle name="Comma 38 3" xfId="9292" xr:uid="{DB80399D-7814-45B8-819E-E105ADD7560B}"/>
    <cellStyle name="Comma 38 3 2" xfId="31562" xr:uid="{F69BC23E-119A-49C2-9BAC-A25A6A4FE25D}"/>
    <cellStyle name="Comma 38 3 3" xfId="21286" xr:uid="{42B38DD1-353D-4D1F-9443-6A1560AD369A}"/>
    <cellStyle name="Comma 38 4" xfId="25638" xr:uid="{3A339A98-B804-4C25-804B-AD84ABCCE419}"/>
    <cellStyle name="Comma 38 5" xfId="15338" xr:uid="{935A9616-4663-4A10-B3F1-17890841E405}"/>
    <cellStyle name="Comma 39" xfId="2811" xr:uid="{671551CB-5047-4F2D-B48C-6B077C87F247}"/>
    <cellStyle name="Comma 39 2" xfId="6096" xr:uid="{3A3DE011-FEC5-4EA0-8FE0-C21ADBF4BDC6}"/>
    <cellStyle name="Comma 39 2 2" xfId="28597" xr:uid="{3B55D669-A846-4A6E-B5F3-375FF38DB6E2}"/>
    <cellStyle name="Comma 39 2 3" xfId="18303" xr:uid="{C220A8A0-87AD-4AA9-8336-A22DD7A9C186}"/>
    <cellStyle name="Comma 39 3" xfId="9287" xr:uid="{FDE18885-E6D6-420E-983E-74B279934335}"/>
    <cellStyle name="Comma 39 3 2" xfId="31557" xr:uid="{E8B68119-0E77-40CB-8BEF-BFBE3DBC6D1B}"/>
    <cellStyle name="Comma 39 3 3" xfId="21281" xr:uid="{C9AA1FE4-4848-44C4-A3A1-47161BC8091D}"/>
    <cellStyle name="Comma 39 4" xfId="25633" xr:uid="{ABE843F7-A5A8-4AE9-8670-296133DC88C3}"/>
    <cellStyle name="Comma 39 5" xfId="15333" xr:uid="{31E2BF79-0C8A-4B63-BC4B-85E81E892197}"/>
    <cellStyle name="Comma 4" xfId="134" xr:uid="{EC098532-16EE-48D4-9799-874C23A8A2AB}"/>
    <cellStyle name="Comma 4 10" xfId="4116" xr:uid="{9A2DB5AD-26AE-43FB-A32F-52F33DE12872}"/>
    <cellStyle name="Comma 4 10 2" xfId="7291" xr:uid="{7BBCC3D4-029A-43DA-B6D0-87E73D1E9E44}"/>
    <cellStyle name="Comma 4 10 2 2" xfId="29762" xr:uid="{3BD1B8AC-FF6D-4B33-9EAA-7F2212347B2B}"/>
    <cellStyle name="Comma 4 10 2 3" xfId="19472" xr:uid="{71F7A79F-BDC4-4D23-BDB2-FAD50389C31F}"/>
    <cellStyle name="Comma 4 10 3" xfId="10456" xr:uid="{9837D737-9E42-44F1-880B-03AE8A01C2CB}"/>
    <cellStyle name="Comma 4 10 3 3" xfId="22451" xr:uid="{A4EAE7AF-3AB5-4B5D-A943-598513EE4A14}"/>
    <cellStyle name="Comma 4 10 4" xfId="26802" xr:uid="{B4B45F02-2957-4C81-81DC-1ED7BC89F9B8}"/>
    <cellStyle name="Comma 4 10 5" xfId="16503" xr:uid="{6ADF1685-97C0-4801-B10E-CB0F7F25FF46}"/>
    <cellStyle name="Comma 4 11" xfId="3238" xr:uid="{AC429D5A-F389-4740-BA97-FB7A4852D62A}"/>
    <cellStyle name="Comma 4 11 2" xfId="6593" xr:uid="{E4685CBF-9697-4904-B689-78728B6EC282}"/>
    <cellStyle name="Comma 4 11 2 2" xfId="29093" xr:uid="{8AA073AF-9D4B-4117-BEB4-1782753A05CB}"/>
    <cellStyle name="Comma 4 11 2 3" xfId="18800" xr:uid="{EA5F042F-61C5-4A5B-B2C3-3603AC7FCEB4}"/>
    <cellStyle name="Comma 4 11 3" xfId="9784" xr:uid="{08311DC3-7672-41DC-9180-AC9D14A54A6E}"/>
    <cellStyle name="Comma 4 11 3 2" xfId="32054" xr:uid="{45E056CB-08F2-4F48-971B-5523F15C584D}"/>
    <cellStyle name="Comma 4 11 3 3" xfId="21778" xr:uid="{CC59EC1C-0312-42CF-A736-3FEA374F9070}"/>
    <cellStyle name="Comma 4 11 4" xfId="26130" xr:uid="{DCF768D2-AB26-4B21-9CB8-321341A0C14C}"/>
    <cellStyle name="Comma 4 11 5" xfId="15830" xr:uid="{9D8F8201-1466-4C0A-A37F-68CA0DE3C0CD}"/>
    <cellStyle name="Comma 4 12" xfId="3053" xr:uid="{F7EE0449-6178-45AA-A03B-BF5242D5B885}"/>
    <cellStyle name="Comma 4 12 2" xfId="6342" xr:uid="{B7CB48CC-C9B7-46AC-936D-098D133FB61B}"/>
    <cellStyle name="Comma 4 12 2 2" xfId="28843" xr:uid="{7A8C8353-003D-4683-B4FD-CA30D1DDE340}"/>
    <cellStyle name="Comma 4 12 2 3" xfId="18549" xr:uid="{B0717FC5-4534-46F1-804A-CB0D1AA06DBE}"/>
    <cellStyle name="Comma 4 12 3" xfId="9533" xr:uid="{B1C49D43-7B43-4360-A1B1-91A32E6DE693}"/>
    <cellStyle name="Comma 4 12 3 2" xfId="31803" xr:uid="{6ED556BF-FD13-46F3-AF5A-88DAF0CEC7EB}"/>
    <cellStyle name="Comma 4 12 3 3" xfId="21527" xr:uid="{B5BCDF3A-4722-4BA1-A222-F384F6A21151}"/>
    <cellStyle name="Comma 4 12 4" xfId="25879" xr:uid="{E0FEEC74-C476-4EC5-8F44-0FE02346F718}"/>
    <cellStyle name="Comma 4 12 5" xfId="15579" xr:uid="{538FB9B0-0244-440A-A8D1-AF702D1F9AD8}"/>
    <cellStyle name="Comma 4 13" xfId="2939" xr:uid="{16EEF9E6-07E3-45F8-A2BE-0010F47DADB7}"/>
    <cellStyle name="Comma 4 13 2" xfId="6231" xr:uid="{8E1B73C6-4F54-40F9-AA28-ABC617CF7EB6}"/>
    <cellStyle name="Comma 4 13 2 2" xfId="28732" xr:uid="{30135B12-185E-422B-8B83-825A6836055F}"/>
    <cellStyle name="Comma 4 13 2 3" xfId="18438" xr:uid="{008D0A8E-2436-4436-A35B-F6B394EA92BB}"/>
    <cellStyle name="Comma 4 13 3" xfId="9422" xr:uid="{3B0889F3-E942-482E-AD09-769B0C99DF9C}"/>
    <cellStyle name="Comma 4 13 3 2" xfId="31692" xr:uid="{367BCEB1-FED0-42DD-A880-D6F28E506F63}"/>
    <cellStyle name="Comma 4 13 3 3" xfId="21416" xr:uid="{B9E5973C-BB37-48BB-B6A7-17FB75A9ACF4}"/>
    <cellStyle name="Comma 4 13 4" xfId="25768" xr:uid="{D4E689DF-F883-4901-914E-9ED29B7B27EE}"/>
    <cellStyle name="Comma 4 13 5" xfId="15468" xr:uid="{A3F342DC-858F-452E-8F38-FCAD4E1AECC3}"/>
    <cellStyle name="Comma 4 14" xfId="2858" xr:uid="{35F1782E-57D8-470D-9EB1-4302EAFB7348}"/>
    <cellStyle name="Comma 4 14 2" xfId="6144" xr:uid="{FD09FABC-A471-4F88-9C14-ACDE9B96AF6D}"/>
    <cellStyle name="Comma 4 14 2 2" xfId="28645" xr:uid="{64F6392A-2116-42BB-AB06-6C44BD401D35}"/>
    <cellStyle name="Comma 4 14 2 3" xfId="18351" xr:uid="{9859462B-1AB7-4B0A-9080-03E0D578425A}"/>
    <cellStyle name="Comma 4 14 3" xfId="9335" xr:uid="{FC2C48F7-27A7-42CC-9F56-1CE15E884EC7}"/>
    <cellStyle name="Comma 4 14 3 2" xfId="31605" xr:uid="{16CA0768-49F6-4E6A-A2E4-76CCC53D90DB}"/>
    <cellStyle name="Comma 4 14 3 3" xfId="21329" xr:uid="{815B10C0-F070-4B51-B67E-9AA37FD3D59D}"/>
    <cellStyle name="Comma 4 14 4" xfId="25681" xr:uid="{49EFE140-1C9E-451E-87AB-F5110C903DFD}"/>
    <cellStyle name="Comma 4 14 5" xfId="15381" xr:uid="{422747B4-D1E2-41B9-8927-EB6D1C9766B2}"/>
    <cellStyle name="Comma 4 15" xfId="2760" xr:uid="{66FE7409-9082-4DF6-8895-C1D170048E43}"/>
    <cellStyle name="Comma 4 15 2" xfId="6045" xr:uid="{10F143E0-3024-4E4A-BDD8-2C6BAB94B935}"/>
    <cellStyle name="Comma 4 15 2 2" xfId="28546" xr:uid="{4B38A7C7-B70C-421B-93FE-7CB22B98E8A3}"/>
    <cellStyle name="Comma 4 15 2 3" xfId="18252" xr:uid="{9D9EB5B2-77A0-4D35-83E0-C0C5D8DAD61A}"/>
    <cellStyle name="Comma 4 15 3" xfId="9236" xr:uid="{7EF3CAC0-BEE4-412A-89AF-C4D3D24FBF1D}"/>
    <cellStyle name="Comma 4 15 3 2" xfId="31506" xr:uid="{D4A39542-7AAC-47A5-A6D3-0DEFB5E6E418}"/>
    <cellStyle name="Comma 4 15 3 3" xfId="21230" xr:uid="{ACAB7990-ACBC-4FA1-B557-DAC5C5A04C34}"/>
    <cellStyle name="Comma 4 15 4" xfId="25582" xr:uid="{F9A630B3-8FA9-480C-9100-2AF6E5F08E8C}"/>
    <cellStyle name="Comma 4 15 5" xfId="15282" xr:uid="{ED418811-AC4C-46F6-86F0-A5BBDAE3105C}"/>
    <cellStyle name="Comma 4 16" xfId="2588" xr:uid="{24AD19B6-6289-4076-BFE8-D1A3B740D3DA}"/>
    <cellStyle name="Comma 4 16 2" xfId="5902" xr:uid="{4C222650-09A2-4052-B906-8DB050697EAA}"/>
    <cellStyle name="Comma 4 16 2 2" xfId="28410" xr:uid="{19F5B9EB-0437-47B7-B8B9-6AFDAF8E9927}"/>
    <cellStyle name="Comma 4 16 2 3" xfId="18116" xr:uid="{C06C5C5C-E820-41B8-8532-251509FE4854}"/>
    <cellStyle name="Comma 4 16 3" xfId="9100" xr:uid="{EAF6C14C-169C-4E7E-A244-D27066F0660D}"/>
    <cellStyle name="Comma 4 16 3 2" xfId="31370" xr:uid="{FF7BD09B-3875-4C57-BA07-6E435F3D8E5E}"/>
    <cellStyle name="Comma 4 16 3 3" xfId="21094" xr:uid="{5AC55921-0EE5-4035-9D78-925E6EF1CB54}"/>
    <cellStyle name="Comma 4 16 4" xfId="25446" xr:uid="{0C269113-ED8B-4654-B319-CE4494F36D7F}"/>
    <cellStyle name="Comma 4 16 5" xfId="15146" xr:uid="{77E32157-1CA4-4A97-8B5A-BF6154283879}"/>
    <cellStyle name="Comma 4 17" xfId="2565" xr:uid="{D6FDFBED-4305-41CA-A3F5-B29FEE205B3E}"/>
    <cellStyle name="Comma 4 17 2" xfId="5879" xr:uid="{C6F1B8AB-FC0E-47A1-A9B2-9C19796CF24B}"/>
    <cellStyle name="Comma 4 17 2 2" xfId="28387" xr:uid="{9B5C05D5-37F5-4C69-AA6D-C14EFC68C9CC}"/>
    <cellStyle name="Comma 4 17 2 3" xfId="18093" xr:uid="{F117E122-AF81-4315-AE02-7A9EADB7A216}"/>
    <cellStyle name="Comma 4 17 3" xfId="9077" xr:uid="{B0DAEC6A-D2EC-41E1-ADA8-638AB12DE510}"/>
    <cellStyle name="Comma 4 17 3 2" xfId="31347" xr:uid="{AD048AAA-5DB0-4D55-91C3-C4F9BE200287}"/>
    <cellStyle name="Comma 4 17 3 3" xfId="21071" xr:uid="{CD00ADBA-DDD9-4547-A172-567DB2F3C644}"/>
    <cellStyle name="Comma 4 17 4" xfId="25423" xr:uid="{B127293C-EDEF-49C2-8C56-94EA91C1F502}"/>
    <cellStyle name="Comma 4 17 5" xfId="15123" xr:uid="{648A6553-BBE0-4FD2-B3BF-16F810CD7E22}"/>
    <cellStyle name="Comma 4 18" xfId="2537" xr:uid="{077EE6B3-9EDD-4639-8272-B438F23F6553}"/>
    <cellStyle name="Comma 4 18 2" xfId="5852" xr:uid="{6A2363BB-1B5D-47E6-B293-71A97960D94F}"/>
    <cellStyle name="Comma 4 18 2 2" xfId="28360" xr:uid="{347DC102-343F-43D3-8F38-574C4AC8D73C}"/>
    <cellStyle name="Comma 4 18 2 3" xfId="18066" xr:uid="{F3C417FE-118B-4CEE-9D6F-D6FE12241E47}"/>
    <cellStyle name="Comma 4 18 3" xfId="9050" xr:uid="{B40794A2-37FD-46ED-B474-1515289F979E}"/>
    <cellStyle name="Comma 4 18 3 2" xfId="31320" xr:uid="{CD077090-A9B0-4832-BC00-672D1E2748CB}"/>
    <cellStyle name="Comma 4 18 3 3" xfId="21044" xr:uid="{2F8B5A8B-1894-4065-B916-2323CFF408AE}"/>
    <cellStyle name="Comma 4 18 4" xfId="25396" xr:uid="{7178506B-6FB9-4AF8-BEAE-2679505CD192}"/>
    <cellStyle name="Comma 4 18 5" xfId="15096" xr:uid="{4FB43FA4-516E-455A-A7A0-CF76D5CDE101}"/>
    <cellStyle name="Comma 4 19" xfId="2464" xr:uid="{5163EA09-E9DE-43BD-9B59-A7CBADB1F406}"/>
    <cellStyle name="Comma 4 19 2" xfId="5809" xr:uid="{3BDFEBC8-90D0-4387-B818-1FC12212FC8F}"/>
    <cellStyle name="Comma 4 19 2 2" xfId="28325" xr:uid="{012757DA-4922-4917-AD19-00A0C2E87BC3}"/>
    <cellStyle name="Comma 4 19 2 3" xfId="18031" xr:uid="{950A43E8-D4A3-440D-9408-2CC0D59ABE66}"/>
    <cellStyle name="Comma 4 19 3" xfId="9015" xr:uid="{F981A19A-DA4E-4064-BDED-6134D895D1F2}"/>
    <cellStyle name="Comma 4 19 3 2" xfId="31285" xr:uid="{13215ED6-0D48-422E-9846-40AD8119B631}"/>
    <cellStyle name="Comma 4 19 3 3" xfId="21009" xr:uid="{350F2FE6-2227-448F-AC8E-40BF9AC084A7}"/>
    <cellStyle name="Comma 4 19 4" xfId="25361" xr:uid="{BDF46B75-7B09-4F5A-8A66-F0118EDBE4D8}"/>
    <cellStyle name="Comma 4 19 5" xfId="15061" xr:uid="{C50598C7-1A61-4165-856F-BE802825A836}"/>
    <cellStyle name="Comma 4 2" xfId="191" xr:uid="{73B43213-BECB-4801-A444-764DF04200CA}"/>
    <cellStyle name="Comma 4 2 10" xfId="9697" xr:uid="{DF709CBD-6A94-49AA-B95B-9CF59C9A30C7}"/>
    <cellStyle name="Comma 4 2 10 2" xfId="31967" xr:uid="{9CBFA12D-EF6A-4533-B615-C27B8F5E0EAB}"/>
    <cellStyle name="Comma 4 2 10 3" xfId="21691" xr:uid="{2201FE97-5E37-42B1-BA09-BE21193DCEE2}"/>
    <cellStyle name="Comma 4 2 11" xfId="12816" xr:uid="{F3F64D65-E9F7-4312-9030-4E02E963F492}"/>
    <cellStyle name="Comma 4 2 11 3" xfId="23687" xr:uid="{21DFB629-996A-4064-9397-23140B4EB1A5}"/>
    <cellStyle name="Comma 4 2 12" xfId="14323" xr:uid="{1AFD4DE8-A5D5-41ED-9B6A-B19B5FD27D0B}"/>
    <cellStyle name="Comma 4 2 12 2" xfId="26043" xr:uid="{E2BB5902-B694-46F1-855E-D61CCC3BD716}"/>
    <cellStyle name="Comma 4 2 13" xfId="15743" xr:uid="{0AF84496-5DA0-47D4-BE55-E78D10C1FC20}"/>
    <cellStyle name="Comma 4 2 15" xfId="1268" xr:uid="{85679535-C968-45DE-A8C3-EE41FF183345}"/>
    <cellStyle name="Comma 4 2 2" xfId="577" xr:uid="{95A5C201-A2D7-4C9F-B875-B287060EB35A}"/>
    <cellStyle name="Comma 4 2 2 10" xfId="1451" xr:uid="{88D87298-6B57-469C-9E6A-D0465F899AB2}"/>
    <cellStyle name="Comma 4 2 2 2" xfId="1123" xr:uid="{966FE831-14D6-42F4-9EDC-8E3000F4AF5D}"/>
    <cellStyle name="Comma 4 2 2 2 2" xfId="8290" xr:uid="{2486FE5B-CC99-4197-8916-9487EFC6ABB2}"/>
    <cellStyle name="Comma 4 2 2 2 2 2" xfId="30700" xr:uid="{71EEFC69-C720-4C49-BCC1-BAADAD34FAE9}"/>
    <cellStyle name="Comma 4 2 2 2 2 3" xfId="20413" xr:uid="{D11708B6-5848-4519-846F-E91E95314B85}"/>
    <cellStyle name="Comma 4 2 2 2 3" xfId="11394" xr:uid="{24B58FEF-931F-45E3-AE8F-E15BC170F6F9}"/>
    <cellStyle name="Comma 4 2 2 2 3 3" xfId="23393" xr:uid="{D0E7CD63-A22D-46EA-8752-4F57DE5EABAE}"/>
    <cellStyle name="Comma 4 2 2 2 4" xfId="13629" xr:uid="{B4C26B9C-7BFD-411D-A7C9-E3A5932E4B93}"/>
    <cellStyle name="Comma 4 2 2 2 4 3" xfId="24267" xr:uid="{F0D98396-DDF9-474A-9D6E-34521F5824C2}"/>
    <cellStyle name="Comma 4 2 2 2 5" xfId="27739" xr:uid="{1B8484C4-C0BB-4E57-AFD2-75B6C09D804F}"/>
    <cellStyle name="Comma 4 2 2 2 6" xfId="17445" xr:uid="{E15CBF62-8564-464D-AEAC-9CF79E8FF890}"/>
    <cellStyle name="Comma 4 2 2 2 8" xfId="5086" xr:uid="{DAB6C6A3-06C8-42F0-8D0B-26779B49B04F}"/>
    <cellStyle name="Comma 4 2 2 3" xfId="7203" xr:uid="{99A188DB-5D68-43D4-A39E-40DF5B7EA444}"/>
    <cellStyle name="Comma 4 2 2 3 2" xfId="29676" xr:uid="{CF715DE2-01B7-456C-88BE-39F7F3FD8B48}"/>
    <cellStyle name="Comma 4 2 2 3 3" xfId="19385" xr:uid="{14B9D3FB-419A-49E1-A08C-FD6AE7E5FD01}"/>
    <cellStyle name="Comma 4 2 2 4" xfId="10369" xr:uid="{7B2CE9C7-B273-49C8-AF67-91DE29AB024F}"/>
    <cellStyle name="Comma 4 2 2 4 2" xfId="32638" xr:uid="{0AE571D0-E823-43EB-9EAD-5B1758773354}"/>
    <cellStyle name="Comma 4 2 2 4 3" xfId="22364" xr:uid="{DFA35EE0-C5E0-4F05-BFB9-AF3D14052EEB}"/>
    <cellStyle name="Comma 4 2 2 5" xfId="13025" xr:uid="{88D51894-814F-4A5B-B7E1-93243126A4F5}"/>
    <cellStyle name="Comma 4 2 2 5 3" xfId="23850" xr:uid="{C5AEDD85-4AFD-4032-B765-A98D32314945}"/>
    <cellStyle name="Comma 4 2 2 6" xfId="14506" xr:uid="{72DA68D0-AA15-4580-B559-742015DFD95B}"/>
    <cellStyle name="Comma 4 2 2 6 2" xfId="26715" xr:uid="{BAEC3216-47C2-48E6-8FC2-CF1E36CAB24E}"/>
    <cellStyle name="Comma 4 2 2 7" xfId="16416" xr:uid="{9B74FF19-ADB1-4B8F-9377-74F42E665D08}"/>
    <cellStyle name="Comma 4 2 2 8" xfId="33097" xr:uid="{77FC2766-4DB4-4A46-9611-C72769A05A72}"/>
    <cellStyle name="Comma 4 2 3" xfId="431" xr:uid="{C8A9FB40-36D4-468F-A9DC-40E50649177E}"/>
    <cellStyle name="Comma 4 2 3 2" xfId="942" xr:uid="{8D0C2DAC-9339-43AE-A903-A59867B66850}"/>
    <cellStyle name="Comma 4 2 3 2 2" xfId="8058" xr:uid="{9EAB8D52-0F26-48A8-991F-3D0E7292FAD7}"/>
    <cellStyle name="Comma 4 2 3 2 2 2" xfId="30489" xr:uid="{68F5CD24-4500-4809-86D6-F5099890D620}"/>
    <cellStyle name="Comma 4 2 3 2 2 3" xfId="20199" xr:uid="{45C51D58-2110-499F-A9CD-8E6F1261B889}"/>
    <cellStyle name="Comma 4 2 3 2 3" xfId="11181" xr:uid="{986A6FB9-DD42-4AAE-926B-7A61082C4A4F}"/>
    <cellStyle name="Comma 4 2 3 2 3 3" xfId="23179" xr:uid="{014B7623-6E01-45B6-A387-17C1FC0DE450}"/>
    <cellStyle name="Comma 4 2 3 2 4" xfId="27529" xr:uid="{C488246C-1AE1-45E1-85F9-F15A75BDE45A}"/>
    <cellStyle name="Comma 4 2 3 2 5" xfId="17231" xr:uid="{D095036C-A06B-416C-A7AA-81643D419DC9}"/>
    <cellStyle name="Comma 4 2 3 2 7" xfId="4871" xr:uid="{3AA9FB48-0DAE-418A-8CC6-7629F82B43BC}"/>
    <cellStyle name="Comma 4 2 3 3" xfId="7045" xr:uid="{377E5D1B-12EB-4446-AF27-9DB1E3DF6F0A}"/>
    <cellStyle name="Comma 4 2 3 3 2" xfId="29515" xr:uid="{E2F6B65A-9E40-4F57-A5A5-CA1C8BE7A829}"/>
    <cellStyle name="Comma 4 2 3 3 3" xfId="19223" xr:uid="{2E279C7A-E7A5-4230-A96D-7C424EBBAB57}"/>
    <cellStyle name="Comma 4 2 3 4" xfId="10207" xr:uid="{881475F8-9524-449E-860F-C3EC428149FC}"/>
    <cellStyle name="Comma 4 2 3 4 2" xfId="32477" xr:uid="{04EF008E-45C2-4D1B-ADF6-761B4A558851}"/>
    <cellStyle name="Comma 4 2 3 4 3" xfId="22202" xr:uid="{28911C69-7C0A-414D-A7F6-D73FE1558899}"/>
    <cellStyle name="Comma 4 2 3 5" xfId="13467" xr:uid="{D70CC867-3978-401E-9695-090AE6A62C73}"/>
    <cellStyle name="Comma 4 2 3 5 3" xfId="24105" xr:uid="{346F14C1-BC9B-4850-A6AB-13C321A2A331}"/>
    <cellStyle name="Comma 4 2 3 6" xfId="26553" xr:uid="{3FFE4D54-BCE4-4637-AFAA-65CCBE159843}"/>
    <cellStyle name="Comma 4 2 3 7" xfId="16254" xr:uid="{8CF136FE-0A5A-489A-9699-279732849588}"/>
    <cellStyle name="Comma 4 2 3 9" xfId="3875" xr:uid="{B08A33FB-3842-43EC-8B48-43EE172F1132}"/>
    <cellStyle name="Comma 4 2 4" xfId="793" xr:uid="{4BA7D212-9E7F-444C-AA4B-AF1F84C5ABB8}"/>
    <cellStyle name="Comma 4 2 4 2" xfId="7929" xr:uid="{4D17D136-F73C-4FE3-AA7F-001AE90CCC32}"/>
    <cellStyle name="Comma 4 2 4 2 2" xfId="30357" xr:uid="{6491A35E-9E42-4588-AE05-0BDAFCFA8096}"/>
    <cellStyle name="Comma 4 2 4 2 3" xfId="20068" xr:uid="{132957E8-8525-4AC5-8B90-B707C6E3F68F}"/>
    <cellStyle name="Comma 4 2 4 3" xfId="11052" xr:uid="{96E754AB-1CB5-46B9-A876-1952A3AF5959}"/>
    <cellStyle name="Comma 4 2 4 3 3" xfId="23047" xr:uid="{07A3CFF6-F8A9-4D61-BD93-F07180D4FF66}"/>
    <cellStyle name="Comma 4 2 4 4" xfId="13941" xr:uid="{54BF47D6-E434-422D-8F16-BBCA93F8FC59}"/>
    <cellStyle name="Comma 4 2 4 4 3" xfId="24581" xr:uid="{88F15FE8-CA9E-40B4-8987-21FCEDC37F7C}"/>
    <cellStyle name="Comma 4 2 4 5" xfId="27398" xr:uid="{C60280E4-FF1B-4CBE-9271-EADA44A2B92E}"/>
    <cellStyle name="Comma 4 2 4 6" xfId="17099" xr:uid="{DFA27254-4528-49F6-85DF-7B1A6FFF8577}"/>
    <cellStyle name="Comma 4 2 4 8" xfId="4752" xr:uid="{62F14BDC-DA4B-4834-A0EB-0588359CAB62}"/>
    <cellStyle name="Comma 4 2 5" xfId="4551" xr:uid="{96DEAC54-D9B4-4947-85F4-61B4A564658A}"/>
    <cellStyle name="Comma 4 2 5 2" xfId="7727" xr:uid="{BCB4138E-0AC3-4AF9-BF25-0A3E1B9A93B7}"/>
    <cellStyle name="Comma 4 2 5 2 2" xfId="30156" xr:uid="{14F0A89C-B54B-4FCF-9FDA-9A4E3528A530}"/>
    <cellStyle name="Comma 4 2 5 2 3" xfId="19866" xr:uid="{418DCA84-2F85-412E-9103-4EBD45C54D65}"/>
    <cellStyle name="Comma 4 2 5 3" xfId="10850" xr:uid="{89B48A30-3257-416F-A9EF-48B80E9A1067}"/>
    <cellStyle name="Comma 4 2 5 3 3" xfId="22845" xr:uid="{B57F72DC-719F-4E30-B318-5A8456470056}"/>
    <cellStyle name="Comma 4 2 5 4" xfId="13859" xr:uid="{74F03A74-E011-4955-ABFE-0984C6032773}"/>
    <cellStyle name="Comma 4 2 5 4 3" xfId="24499" xr:uid="{8F657FEA-7E3E-4FE2-B58A-10BE08EF49BC}"/>
    <cellStyle name="Comma 4 2 5 5" xfId="27196" xr:uid="{71C79E72-0D6A-4851-865C-DF1C88E96771}"/>
    <cellStyle name="Comma 4 2 5 6" xfId="16897" xr:uid="{C5776765-477F-4DBC-871B-61CA9D140915}"/>
    <cellStyle name="Comma 4 2 6" xfId="4360" xr:uid="{23753DF4-0395-432E-B9BD-598C73F03683}"/>
    <cellStyle name="Comma 4 2 6 2" xfId="7535" xr:uid="{99015CC1-39CF-4303-8A70-4E794C01EBA7}"/>
    <cellStyle name="Comma 4 2 6 2 2" xfId="29964" xr:uid="{53E11218-F722-4848-BCD3-1B9E35553F8B}"/>
    <cellStyle name="Comma 4 2 6 2 3" xfId="19674" xr:uid="{301494DE-82CC-40DD-99F0-93C8562DE7E1}"/>
    <cellStyle name="Comma 4 2 6 3" xfId="10658" xr:uid="{83C9CE13-DB19-4E50-9B63-5EF43CC2EE1B}"/>
    <cellStyle name="Comma 4 2 6 3 3" xfId="22653" xr:uid="{8E4DB585-4B98-48E4-8C44-FBE743A3AE0A}"/>
    <cellStyle name="Comma 4 2 6 4" xfId="14203" xr:uid="{D73521B8-879F-4D67-A8B6-F44E031030B0}"/>
    <cellStyle name="Comma 4 2 6 4 3" xfId="24839" xr:uid="{93BECA20-1972-4344-A73E-C3512BE81363}"/>
    <cellStyle name="Comma 4 2 6 5" xfId="27004" xr:uid="{514A4D02-4DAB-4EE9-9EF9-B78EE48C8B16}"/>
    <cellStyle name="Comma 4 2 6 6" xfId="16705" xr:uid="{74D824F1-4D51-45A0-81FD-EA4425DDF140}"/>
    <cellStyle name="Comma 4 2 7" xfId="4173" xr:uid="{51C763AA-4121-4D23-8367-3D808D7D0565}"/>
    <cellStyle name="Comma 4 2 7 2" xfId="7348" xr:uid="{965FC932-3F7C-4919-B894-4A594B2900FB}"/>
    <cellStyle name="Comma 4 2 7 2 2" xfId="29811" xr:uid="{F1B0B200-8B97-4E47-8651-A3B604610591}"/>
    <cellStyle name="Comma 4 2 7 2 3" xfId="19521" xr:uid="{AF216FE4-537D-497F-8D96-D563312E5B4F}"/>
    <cellStyle name="Comma 4 2 7 3" xfId="10505" xr:uid="{36E2F7C8-FDD1-4D0B-8FF2-43B3576E78EB}"/>
    <cellStyle name="Comma 4 2 7 3 3" xfId="22500" xr:uid="{54B494E5-89BA-4726-8929-1D5BE8AC4499}"/>
    <cellStyle name="Comma 4 2 7 4" xfId="26851" xr:uid="{693C69F2-FDE6-4B11-9CC8-9E13A4E1BEF8}"/>
    <cellStyle name="Comma 4 2 7 5" xfId="16552" xr:uid="{29DBCCEB-C99F-49E6-BF49-E687FB605873}"/>
    <cellStyle name="Comma 4 2 8" xfId="3402" xr:uid="{61891B98-F5D3-464D-9B10-7F99657737ED}"/>
    <cellStyle name="Comma 4 2 8 2" xfId="6759" xr:uid="{9BF9DC0F-EF18-4088-B6CC-33FBD7079F3D}"/>
    <cellStyle name="Comma 4 2 8 2 2" xfId="29259" xr:uid="{5A68B5D7-A381-4955-A627-41AF2BD5BEA6}"/>
    <cellStyle name="Comma 4 2 8 2 3" xfId="18966" xr:uid="{E09EC79D-9BA0-44ED-AC70-47742E79A9AB}"/>
    <cellStyle name="Comma 4 2 8 3" xfId="9950" xr:uid="{45C5B344-5773-48E9-BDA7-9F2FC9A5C249}"/>
    <cellStyle name="Comma 4 2 8 3 2" xfId="32220" xr:uid="{4FB2C791-BA81-411C-982A-7B96EC8F8FA5}"/>
    <cellStyle name="Comma 4 2 8 3 3" xfId="21944" xr:uid="{93EB4494-7E04-408F-9119-8C9F2D85C580}"/>
    <cellStyle name="Comma 4 2 8 4" xfId="26295" xr:uid="{575C6C50-6838-4E9E-AE08-E76AEE3CC9B0}"/>
    <cellStyle name="Comma 4 2 8 5" xfId="15996" xr:uid="{416514F2-3A52-413F-8310-FE75A8579172}"/>
    <cellStyle name="Comma 4 2 9" xfId="6506" xr:uid="{E323E644-57ED-46D6-9C1E-7559804ED14F}"/>
    <cellStyle name="Comma 4 2 9 2" xfId="29007" xr:uid="{0C06A1F8-F60E-4012-858F-E1EF65215925}"/>
    <cellStyle name="Comma 4 2 9 3" xfId="18713" xr:uid="{123682CE-4629-4448-9490-BECBE0F866C5}"/>
    <cellStyle name="Comma 4 20" xfId="2364" xr:uid="{54CC7DBC-F043-43F0-B434-2F190F784AE3}"/>
    <cellStyle name="Comma 4 20 2" xfId="5711" xr:uid="{EC4AB49D-8667-4817-BAF8-82E84B27BDE3}"/>
    <cellStyle name="Comma 4 20 2 2" xfId="28227" xr:uid="{CCAACB25-335C-42BF-97EE-10F64D2C5467}"/>
    <cellStyle name="Comma 4 20 2 3" xfId="17933" xr:uid="{AD410BC7-F9A5-4A7C-91CF-000F501D96D4}"/>
    <cellStyle name="Comma 4 20 3" xfId="8917" xr:uid="{6A9898B9-225B-4109-BFDC-46905AFDF730}"/>
    <cellStyle name="Comma 4 20 3 2" xfId="31187" xr:uid="{DC0F5F6F-B7B0-402A-A76A-5DA1496237BA}"/>
    <cellStyle name="Comma 4 20 3 3" xfId="20911" xr:uid="{ADDD06E8-6CBC-4FC6-8C23-2F1EFE6A6018}"/>
    <cellStyle name="Comma 4 20 4" xfId="25263" xr:uid="{E776AC57-FA17-4133-B9DF-C0F10826149D}"/>
    <cellStyle name="Comma 4 20 5" xfId="14963" xr:uid="{55C667D4-ABAC-4E17-AD3E-DC83EE567A9E}"/>
    <cellStyle name="Comma 4 21" xfId="2315" xr:uid="{7101911B-7E22-4B69-8BDD-7B0D54318DA4}"/>
    <cellStyle name="Comma 4 21 2" xfId="5662" xr:uid="{E459F4F5-9BE2-4F16-809A-37748575FE70}"/>
    <cellStyle name="Comma 4 21 2 2" xfId="28178" xr:uid="{B7ACFFE9-F51E-4BC6-871B-20F5733B2579}"/>
    <cellStyle name="Comma 4 21 2 3" xfId="17884" xr:uid="{BD6AF0A7-2930-4F32-9FDF-A81B4B0CCF1D}"/>
    <cellStyle name="Comma 4 21 3" xfId="8868" xr:uid="{29E7CC68-AECC-49BA-BA2F-131A341920ED}"/>
    <cellStyle name="Comma 4 21 3 2" xfId="31138" xr:uid="{C013D319-F5E6-4EFE-A05C-0A6C0A4A90BC}"/>
    <cellStyle name="Comma 4 21 3 3" xfId="20862" xr:uid="{B288CBF0-FC4A-4D27-8740-795613799278}"/>
    <cellStyle name="Comma 4 21 4" xfId="25214" xr:uid="{540F8393-DB50-4C40-97DB-AF3622223C9C}"/>
    <cellStyle name="Comma 4 21 5" xfId="14914" xr:uid="{6F7D0483-465B-46C0-A0E7-B8C748519704}"/>
    <cellStyle name="Comma 4 22" xfId="2294" xr:uid="{969F988C-DFC5-4BF8-88BB-71BC68EB32F7}"/>
    <cellStyle name="Comma 4 22 2" xfId="5641" xr:uid="{09A17A9E-ADBF-49B2-88FA-5ADD23720131}"/>
    <cellStyle name="Comma 4 22 2 2" xfId="28157" xr:uid="{CE9A7C96-7E51-4DCA-9C97-619318EE7FAB}"/>
    <cellStyle name="Comma 4 22 2 3" xfId="17863" xr:uid="{F4EFC3AA-F512-4139-AD9F-7325BA51FFA5}"/>
    <cellStyle name="Comma 4 22 3" xfId="8847" xr:uid="{030D26E4-3D50-446D-A251-E8D74F978868}"/>
    <cellStyle name="Comma 4 22 3 2" xfId="31117" xr:uid="{122CD905-6F74-4BAE-B8FA-A87DBA5BB199}"/>
    <cellStyle name="Comma 4 22 3 3" xfId="20841" xr:uid="{C767D021-5045-4009-AA5B-6DEF8A0D005B}"/>
    <cellStyle name="Comma 4 22 4" xfId="25193" xr:uid="{A3BD73B0-69B0-4E0E-8DFD-B79F0FFCDC71}"/>
    <cellStyle name="Comma 4 22 5" xfId="14893" xr:uid="{A1DA4830-20C4-4EF3-B4D2-4C1BF6C452D7}"/>
    <cellStyle name="Comma 4 23" xfId="2268" xr:uid="{F9D93A3F-E79D-43B2-B121-5ACB4A903094}"/>
    <cellStyle name="Comma 4 23 2" xfId="5615" xr:uid="{F99A5C6E-B4B1-44BC-8D41-74881F2CB47A}"/>
    <cellStyle name="Comma 4 23 2 2" xfId="28131" xr:uid="{C2A80AE7-A589-4417-9532-79FCB02D1010}"/>
    <cellStyle name="Comma 4 23 2 3" xfId="17837" xr:uid="{FF7E9021-936B-4DE2-B0AB-A24D76E58DDA}"/>
    <cellStyle name="Comma 4 23 3" xfId="8821" xr:uid="{D1BDE9B7-116A-4F93-A2BE-9BFE560FD17A}"/>
    <cellStyle name="Comma 4 23 3 2" xfId="31091" xr:uid="{165B79A6-08B0-4C07-ABE2-6B88B3D3CB30}"/>
    <cellStyle name="Comma 4 23 3 3" xfId="20815" xr:uid="{B22637D0-4085-4F18-B64E-5EC33B2BF72D}"/>
    <cellStyle name="Comma 4 23 4" xfId="25167" xr:uid="{358742C3-4569-4B48-B54D-FC00FAE7FE57}"/>
    <cellStyle name="Comma 4 23 5" xfId="14867" xr:uid="{F704FCA5-98C1-4E53-9F8E-D0BF01621EAD}"/>
    <cellStyle name="Comma 4 24" xfId="2189" xr:uid="{D7C203E8-2029-40B2-80DD-A865AFDCDB52}"/>
    <cellStyle name="Comma 4 24 2" xfId="5577" xr:uid="{D97CC873-B03B-4889-9431-E0C4A3577D0A}"/>
    <cellStyle name="Comma 4 24 2 2" xfId="28094" xr:uid="{E4AA42AC-D627-4CAC-A744-5B095324663E}"/>
    <cellStyle name="Comma 4 24 2 3" xfId="17800" xr:uid="{E293D9AE-C964-4D60-952D-326163675C1A}"/>
    <cellStyle name="Comma 4 24 3" xfId="8783" xr:uid="{22F95003-A280-4EDB-9705-A6DF7A34FC5D}"/>
    <cellStyle name="Comma 4 24 3 2" xfId="31054" xr:uid="{42594E00-6B83-4172-AD45-0DFF88C5ACCF}"/>
    <cellStyle name="Comma 4 24 3 3" xfId="20778" xr:uid="{05C0D6FC-D721-489C-9EEC-FE7BB730FC15}"/>
    <cellStyle name="Comma 4 24 4" xfId="25129" xr:uid="{E3E394F4-6B2E-4027-BBD1-4DC903A54CD8}"/>
    <cellStyle name="Comma 4 24 5" xfId="14829" xr:uid="{71D1246E-B632-432A-BD50-52B0AA9E587E}"/>
    <cellStyle name="Comma 4 25" xfId="1677" xr:uid="{218D03DF-9F2E-40CC-A949-0CED23F84BB9}"/>
    <cellStyle name="Comma 4 25 2" xfId="5327" xr:uid="{5202E48E-8D62-4CB8-9E2F-F49B4DDC5BEF}"/>
    <cellStyle name="Comma 4 25 2 2" xfId="27924" xr:uid="{2377C522-470D-405A-B18C-EA628E3C3320}"/>
    <cellStyle name="Comma 4 25 2 3" xfId="17630" xr:uid="{9B4FB346-484E-410C-BBC5-7DBD8C0301BC}"/>
    <cellStyle name="Comma 4 25 3" xfId="8604" xr:uid="{3EBB815A-49D0-4046-9F14-486132AD9739}"/>
    <cellStyle name="Comma 4 25 3 2" xfId="30884" xr:uid="{C179A778-C1B0-4956-A204-738468581E12}"/>
    <cellStyle name="Comma 4 25 3 3" xfId="20608" xr:uid="{8367F71C-8E9C-4D85-9C78-7437026D4FED}"/>
    <cellStyle name="Comma 4 25 4" xfId="24950" xr:uid="{517EA4BC-7E53-4CA0-A7CD-E986DF96EFBC}"/>
    <cellStyle name="Comma 4 25 5" xfId="14650" xr:uid="{3ED896C6-7A9A-4EA7-8AF9-7BF911A26F76}"/>
    <cellStyle name="Comma 4 26" xfId="5296" xr:uid="{03EA8804-A083-4B62-AB2C-BEA5DB95FC52}"/>
    <cellStyle name="Comma 4 26 2" xfId="27839" xr:uid="{52922A03-A619-4B94-A75F-FE99A342B369}"/>
    <cellStyle name="Comma 4 26 3" xfId="17541" xr:uid="{5528B7CC-ED7E-4149-8109-990CD938BDBF}"/>
    <cellStyle name="Comma 4 27" xfId="8578" xr:uid="{CEAD554C-CC28-4E3C-AB80-14DBFC5E17E6}"/>
    <cellStyle name="Comma 4 27 2" xfId="30795" xr:uid="{C37A1AAC-4517-4A40-ADDF-29974ACE761B}"/>
    <cellStyle name="Comma 4 27 3" xfId="20516" xr:uid="{0D1A210E-7621-4AE0-BFFB-5162F268416F}"/>
    <cellStyle name="Comma 4 28" xfId="12360" xr:uid="{558052FF-C0A8-4992-995E-FED7FF209BF0}"/>
    <cellStyle name="Comma 4 28 3" xfId="23505" xr:uid="{C333485D-54A6-458B-BD9A-9876AAB3B1CA}"/>
    <cellStyle name="Comma 4 29" xfId="14255" xr:uid="{D423ECFB-1688-44C4-AFC7-8C9AD0492E3E}"/>
    <cellStyle name="Comma 4 29 2" xfId="24924" xr:uid="{E92823A0-E9C8-4A1A-BE62-F4B0A7978AE4}"/>
    <cellStyle name="Comma 4 3" xfId="262" xr:uid="{CDE9403B-A058-42E5-99DE-89EB3BDD6C43}"/>
    <cellStyle name="Comma 4 3 12" xfId="3117" xr:uid="{EBAD223D-AF0A-4029-A657-CC5934E9F806}"/>
    <cellStyle name="Comma 4 3 2" xfId="864" xr:uid="{3938BC40-2E39-4E18-82C8-E454C6BE942F}"/>
    <cellStyle name="Comma 4 3 2 2" xfId="5129" xr:uid="{66329920-7429-4E95-95E6-C4DBBEA1ED62}"/>
    <cellStyle name="Comma 4 3 2 2 2" xfId="8339" xr:uid="{54D6AEC7-5F7F-41F0-9105-9D9DB9B88F3F}"/>
    <cellStyle name="Comma 4 3 2 2 2 2" xfId="30749" xr:uid="{CC990F64-7873-4560-B6AB-7F10807F477C}"/>
    <cellStyle name="Comma 4 3 2 2 2 3" xfId="20463" xr:uid="{FAE5454F-4063-47E1-AC8B-A43C43E4AEC7}"/>
    <cellStyle name="Comma 4 3 2 2 3" xfId="11443" xr:uid="{12187D06-14C7-4ED9-AD0B-90F9D5D5D394}"/>
    <cellStyle name="Comma 4 3 2 2 3 3" xfId="23443" xr:uid="{B0E0FA23-E606-402B-B4CF-BC8616638B5C}"/>
    <cellStyle name="Comma 4 3 2 2 4" xfId="13551" xr:uid="{A418C44B-3600-4898-BA62-542BD5AC8590}"/>
    <cellStyle name="Comma 4 3 2 2 4 3" xfId="24187" xr:uid="{C8B0898B-0F19-4C37-8F5C-2307CF49C1CF}"/>
    <cellStyle name="Comma 4 3 2 2 5" xfId="27789" xr:uid="{C663A91E-68EC-4286-A091-64B758227495}"/>
    <cellStyle name="Comma 4 3 2 2 6" xfId="17495" xr:uid="{E2327DB9-FBA7-4FDB-AA42-C2A7DE963558}"/>
    <cellStyle name="Comma 4 3 2 3" xfId="7125" xr:uid="{08238E26-E2C5-42AA-A3EF-374FEC2EEE68}"/>
    <cellStyle name="Comma 4 3 2 3 2" xfId="29596" xr:uid="{A36E69E6-A27E-4521-9E1D-05F38C706AE4}"/>
    <cellStyle name="Comma 4 3 2 3 3" xfId="19305" xr:uid="{9701B0E8-3900-4869-BC19-BD439B0842FF}"/>
    <cellStyle name="Comma 4 3 2 4" xfId="10289" xr:uid="{A6485ECC-A293-4C05-AE96-7346CE101AC2}"/>
    <cellStyle name="Comma 4 3 2 4 2" xfId="32558" xr:uid="{584EF90A-BD6C-4409-AC68-4E23B32588BD}"/>
    <cellStyle name="Comma 4 3 2 4 3" xfId="22284" xr:uid="{5146402E-A9C9-42B2-B1BD-A2700BED69DB}"/>
    <cellStyle name="Comma 4 3 2 5" xfId="12948" xr:uid="{537A6503-C937-47BF-9836-C793CD6F3C61}"/>
    <cellStyle name="Comma 4 3 2 5 3" xfId="23770" xr:uid="{1F158114-6B16-43C9-89E5-0E7EAF437C42}"/>
    <cellStyle name="Comma 4 3 2 6" xfId="26635" xr:uid="{AD34150B-956E-475B-B3E8-79095FE25A8F}"/>
    <cellStyle name="Comma 4 3 2 7" xfId="16336" xr:uid="{5AE4B798-D570-49F9-A814-647F19C9DA2F}"/>
    <cellStyle name="Comma 4 3 2 8" xfId="33168" xr:uid="{C5CF9905-6DB2-4FCA-B15A-4C9F529F3E02}"/>
    <cellStyle name="Comma 4 3 2 9" xfId="3980" xr:uid="{C5DD2C1A-35E0-479C-8682-7312754C5E6A}"/>
    <cellStyle name="Comma 4 3 3" xfId="3800" xr:uid="{F42593A3-B8A0-44B2-8098-FE1C7C88837F}"/>
    <cellStyle name="Comma 4 3 3 2" xfId="4921" xr:uid="{7DBED287-B169-49AA-B8C2-98C2D24DCE03}"/>
    <cellStyle name="Comma 4 3 3 2 2" xfId="8109" xr:uid="{68D75D81-41E8-4D46-83B7-ED8A798A3FB5}"/>
    <cellStyle name="Comma 4 3 3 2 2 2" xfId="30532" xr:uid="{60564A35-15C0-4D7F-94D3-D525EC9E02D4}"/>
    <cellStyle name="Comma 4 3 3 2 2 3" xfId="20242" xr:uid="{0066DF34-E118-4992-95AE-6C73E1C2A46C}"/>
    <cellStyle name="Comma 4 3 3 2 3" xfId="11224" xr:uid="{A0189FBA-DEA1-4C4C-B81F-3719B080C0F9}"/>
    <cellStyle name="Comma 4 3 3 2 3 3" xfId="23222" xr:uid="{CDDF7BA0-0760-482B-81E6-737A3CC358EF}"/>
    <cellStyle name="Comma 4 3 3 2 4" xfId="27571" xr:uid="{D334D69D-410D-4B43-B0CA-5EDCA22EB44C}"/>
    <cellStyle name="Comma 4 3 3 2 5" xfId="17274" xr:uid="{2804D82B-E237-45A6-93B8-4118C3ECCF58}"/>
    <cellStyle name="Comma 4 3 3 3" xfId="6963" xr:uid="{930071B4-DABF-4714-A427-56D947A41381}"/>
    <cellStyle name="Comma 4 3 3 3 2" xfId="29434" xr:uid="{7D1B0FC0-F381-4C71-88CA-B295F28F1C0A}"/>
    <cellStyle name="Comma 4 3 3 3 3" xfId="19141" xr:uid="{EB4389A0-878D-4EE3-B123-C83C00C6AE45}"/>
    <cellStyle name="Comma 4 3 3 4" xfId="10126" xr:uid="{88E1BA5A-A62C-4EB1-85F4-724F537AFA37}"/>
    <cellStyle name="Comma 4 3 3 4 2" xfId="32395" xr:uid="{D7DCAAF1-2E8E-4228-B16E-F42054721D36}"/>
    <cellStyle name="Comma 4 3 3 4 3" xfId="22120" xr:uid="{9B3D4E63-8F09-4EBC-86C2-DB4D10518527}"/>
    <cellStyle name="Comma 4 3 3 5" xfId="13391" xr:uid="{7CE3D79C-60ED-4BC0-BCF8-9CC404B938E5}"/>
    <cellStyle name="Comma 4 3 3 5 3" xfId="24027" xr:uid="{5A77E322-AF7C-45F5-806E-E57392C19FE6}"/>
    <cellStyle name="Comma 4 3 3 6" xfId="26471" xr:uid="{173C905E-4304-411F-86A6-84ADEE9C866D}"/>
    <cellStyle name="Comma 4 3 3 7" xfId="16172" xr:uid="{DAF6D21C-8699-4FF1-A783-74D396D2BE9B}"/>
    <cellStyle name="Comma 4 3 4" xfId="3320" xr:uid="{CC16D8E1-314B-4A57-AFDA-0E3AFF9C8B9F}"/>
    <cellStyle name="Comma 4 3 4 2" xfId="6677" xr:uid="{D1574492-4E08-41A9-B3E8-924F19888CD5}"/>
    <cellStyle name="Comma 4 3 4 2 2" xfId="29177" xr:uid="{7E6F25C7-3375-4379-9B43-71B968958C5C}"/>
    <cellStyle name="Comma 4 3 4 2 3" xfId="18884" xr:uid="{40189FD9-D8E5-4D29-A1BA-9BB372FD304F}"/>
    <cellStyle name="Comma 4 3 4 3" xfId="9868" xr:uid="{FA7A0F6C-9DD7-4BCA-9B47-E9D06A07504D}"/>
    <cellStyle name="Comma 4 3 4 3 2" xfId="32138" xr:uid="{ACF00FE3-CB61-4769-AD7E-1FA803D8AE38}"/>
    <cellStyle name="Comma 4 3 4 3 3" xfId="21862" xr:uid="{7FD07DBF-EC93-47AF-AB3A-54CAF0C75657}"/>
    <cellStyle name="Comma 4 3 4 4" xfId="26213" xr:uid="{657BB9B6-71E1-44BB-A1AF-6D35E738F52F}"/>
    <cellStyle name="Comma 4 3 4 5" xfId="15914" xr:uid="{E8D4EC66-D712-4170-BA6A-EFC35852BC6F}"/>
    <cellStyle name="Comma 4 3 5" xfId="6424" xr:uid="{B26BDAC8-E9B5-4222-AD8F-7F2F96520E4B}"/>
    <cellStyle name="Comma 4 3 5 2" xfId="28925" xr:uid="{9645489D-615F-465D-B516-B920C3E56A04}"/>
    <cellStyle name="Comma 4 3 5 3" xfId="18631" xr:uid="{2F20C66E-D4A2-4BB5-9468-EC6ACCA47A8C}"/>
    <cellStyle name="Comma 4 3 6" xfId="9615" xr:uid="{CC513071-50E0-4C43-99DE-3DA9BD5E42A4}"/>
    <cellStyle name="Comma 4 3 6 2" xfId="31885" xr:uid="{EDA05D9B-2E65-4A51-A204-D77E146C2767}"/>
    <cellStyle name="Comma 4 3 6 3" xfId="21609" xr:uid="{90305D07-8704-4630-BB82-3260C92F0DB7}"/>
    <cellStyle name="Comma 4 3 7" xfId="12736" xr:uid="{EA2128CC-C22F-4B51-A5DA-45BA42958AB6}"/>
    <cellStyle name="Comma 4 3 7 3" xfId="23605" xr:uid="{58366139-135A-4458-AC8D-2093F423407A}"/>
    <cellStyle name="Comma 4 3 8" xfId="25961" xr:uid="{C9D75E14-23C9-4CE8-8F78-8A0C8621C8E1}"/>
    <cellStyle name="Comma 4 3 9" xfId="15661" xr:uid="{252D1720-2DFF-4755-9B7E-9252327458CE}"/>
    <cellStyle name="Comma 4 30" xfId="14624" xr:uid="{AAAF8B7A-A7E9-44F5-B660-1DB7524897A5}"/>
    <cellStyle name="Comma 4 33" xfId="1200" xr:uid="{6CCA3AA7-34A1-4270-88F0-F576B44589F8}"/>
    <cellStyle name="Comma 4 4" xfId="322" xr:uid="{57C9A802-3F3C-4717-B77D-651E513C39D3}"/>
    <cellStyle name="Comma 4 4 2" xfId="5010" xr:uid="{65167F78-7BE0-4E85-965B-D68DCA23C6CD}"/>
    <cellStyle name="Comma 4 4 2 2" xfId="8208" xr:uid="{DF33CD10-1F05-47A8-A29B-6BFF5F33A9E4}"/>
    <cellStyle name="Comma 4 4 2 2 2" xfId="30620" xr:uid="{BD027A62-DC2C-4053-A4E3-B3330166741C}"/>
    <cellStyle name="Comma 4 4 2 2 3" xfId="20331" xr:uid="{91C1DC49-4069-4DA5-89E9-46F89549A87B}"/>
    <cellStyle name="Comma 4 4 2 3" xfId="11313" xr:uid="{D7A2731D-E844-4026-B19C-2157AE838E6D}"/>
    <cellStyle name="Comma 4 4 2 3 3" xfId="23311" xr:uid="{B82A1019-387E-47F5-BA41-F2BA6B9F182C}"/>
    <cellStyle name="Comma 4 4 2 4" xfId="27657" xr:uid="{9FCA179A-DE75-4995-BF56-3CF957759499}"/>
    <cellStyle name="Comma 4 4 2 5" xfId="17363" xr:uid="{B734D315-5A05-43C6-93BE-D11CC3C464B7}"/>
    <cellStyle name="Comma 4 4 2 6" xfId="33228" xr:uid="{2EFD1A83-E5BC-4140-9A79-B7B03BF13A63}"/>
    <cellStyle name="Comma 4 4 3" xfId="6848" xr:uid="{10F5C327-7703-4BA6-841E-15A853D98BEE}"/>
    <cellStyle name="Comma 4 4 3 2" xfId="29334" xr:uid="{C26E52DF-4941-4E96-B6DD-95EB0E0C75EE}"/>
    <cellStyle name="Comma 4 4 3 3" xfId="19041" xr:uid="{C0CF0131-373D-439F-A060-630E81A687FD}"/>
    <cellStyle name="Comma 4 4 4" xfId="10026" xr:uid="{72CBEBC4-CC14-4894-93B6-CE1ED062DDBE}"/>
    <cellStyle name="Comma 4 4 4 2" xfId="32295" xr:uid="{87241714-4B5C-4BBB-95A2-5044B874642A}"/>
    <cellStyle name="Comma 4 4 4 3" xfId="22020" xr:uid="{4AC797D5-F7BD-4D41-AC7D-0F3AB134F699}"/>
    <cellStyle name="Comma 4 4 5" xfId="13103" xr:uid="{6F5C2BB7-CB1E-474E-B7F2-3D63BEEC7E8A}"/>
    <cellStyle name="Comma 4 4 5 3" xfId="23927" xr:uid="{6F1D5B83-2B6C-42C0-93C2-6FC2BD1DE2A0}"/>
    <cellStyle name="Comma 4 4 6" xfId="26371" xr:uid="{C8183212-D477-4BBA-8BF6-2A9A3696618E}"/>
    <cellStyle name="Comma 4 4 7" xfId="16072" xr:uid="{441D9517-F7BA-4B72-8FC5-A804EF7A555B}"/>
    <cellStyle name="Comma 4 4 9" xfId="3474" xr:uid="{F5C952B0-5048-4B0E-B169-A666DDB5E8AD}"/>
    <cellStyle name="Comma 4 5" xfId="4795" xr:uid="{D630E24F-E039-4EC1-8916-0B90864FCD8D}"/>
    <cellStyle name="Comma 4 5 2" xfId="7981" xr:uid="{660D8B43-548C-4B97-96E7-D42C72B46EBE}"/>
    <cellStyle name="Comma 4 5 2 2" xfId="30411" xr:uid="{DA904028-CC40-4E09-A156-8289CEBA02BB}"/>
    <cellStyle name="Comma 4 5 2 3" xfId="20121" xr:uid="{2108C36D-34F4-47E7-ACEC-723733A8B2F8}"/>
    <cellStyle name="Comma 4 5 3" xfId="11103" xr:uid="{81DE2E7A-903E-4B80-B5BA-168193B77A77}"/>
    <cellStyle name="Comma 4 5 3 3" xfId="23101" xr:uid="{55F2CCB1-AB9D-4C90-9BCE-C057F083DD1B}"/>
    <cellStyle name="Comma 4 5 4" xfId="13841" xr:uid="{11F4C87D-C5F4-425E-9994-1C2E78ED7744}"/>
    <cellStyle name="Comma 4 5 4 3" xfId="24481" xr:uid="{1CA1600D-9A0F-42E7-A43E-1EC9BE498F51}"/>
    <cellStyle name="Comma 4 5 5" xfId="27452" xr:uid="{352A0191-6F51-416A-B1C8-920DDA812CD3}"/>
    <cellStyle name="Comma 4 5 6" xfId="17153" xr:uid="{A744B100-D9B0-4A09-9615-8E275F9A449F}"/>
    <cellStyle name="Comma 4 5 7" xfId="33041" xr:uid="{A29C0F35-8FBB-4714-AB7B-0162D91BCDFC}"/>
    <cellStyle name="Comma 4 6" xfId="4675" xr:uid="{86C65216-1BDB-42D8-8E4A-6B87BCEE151B}"/>
    <cellStyle name="Comma 4 6 2" xfId="7851" xr:uid="{6CD7B1BD-1BA5-48EF-A4D4-51848CBB09FF}"/>
    <cellStyle name="Comma 4 6 2 2" xfId="30279" xr:uid="{0F028712-C529-412F-8C5A-B0FFCCF4EE48}"/>
    <cellStyle name="Comma 4 6 2 3" xfId="19990" xr:uid="{74E63E44-E08A-4A16-97EA-532E062242CE}"/>
    <cellStyle name="Comma 4 6 3" xfId="10974" xr:uid="{285322AC-11B2-4C90-A02E-F69A0E6860EB}"/>
    <cellStyle name="Comma 4 6 3 3" xfId="22969" xr:uid="{4709CA6C-4075-4382-8BB8-6D7B70D57E84}"/>
    <cellStyle name="Comma 4 6 4" xfId="14071" xr:uid="{0E9DA5FF-5DE7-4D60-8B8E-0F39ED52787D}"/>
    <cellStyle name="Comma 4 6 4 3" xfId="24710" xr:uid="{3D834F0A-BEB4-4DCC-B17E-C3EE1C0810A8}"/>
    <cellStyle name="Comma 4 6 5" xfId="27320" xr:uid="{0062DC28-C455-4416-B260-A5183201DE84}"/>
    <cellStyle name="Comma 4 6 6" xfId="17021" xr:uid="{9AAA1298-C66E-45E2-960E-CA9EE566703B}"/>
    <cellStyle name="Comma 4 7" xfId="4607" xr:uid="{E1F82C7E-E2FE-4F09-B93E-3049CA4ACA83}"/>
    <cellStyle name="Comma 4 7 2" xfId="7783" xr:uid="{E97AA801-4EAD-4C30-A281-6D9CD20D2940}"/>
    <cellStyle name="Comma 4 7 2 2" xfId="30212" xr:uid="{30A2F895-8E7D-4DC6-B5B9-DBA49E9B52BD}"/>
    <cellStyle name="Comma 4 7 2 3" xfId="19922" xr:uid="{8A2641B8-7ADB-432F-A6BC-CF7E2BB06F78}"/>
    <cellStyle name="Comma 4 7 3" xfId="10906" xr:uid="{0067C382-72C6-4BF0-9E29-A35B1221AE2C}"/>
    <cellStyle name="Comma 4 7 3 3" xfId="22901" xr:uid="{430B5CD0-2421-4FCB-A499-58A151C1C66A}"/>
    <cellStyle name="Comma 4 7 4" xfId="13755" xr:uid="{114A0061-4989-4D5F-8839-68D82964D9EC}"/>
    <cellStyle name="Comma 4 7 4 3" xfId="24395" xr:uid="{A2ADAC3B-208B-4444-8B7C-D9657CE1D995}"/>
    <cellStyle name="Comma 4 7 5" xfId="27252" xr:uid="{9EF13EFF-113B-4ED7-9E72-DCBF248A2FCC}"/>
    <cellStyle name="Comma 4 7 6" xfId="16953" xr:uid="{8D304753-BCCC-4950-AD05-E2B877FDC1A6}"/>
    <cellStyle name="Comma 4 8" xfId="4472" xr:uid="{C2D7FC3A-282E-4FFC-8F84-4E53073833E9}"/>
    <cellStyle name="Comma 4 8 2" xfId="7648" xr:uid="{29E47008-993B-4A00-8613-9F1A437959E8}"/>
    <cellStyle name="Comma 4 8 2 2" xfId="30077" xr:uid="{4700C745-9D31-4D25-A021-3F6BF6344193}"/>
    <cellStyle name="Comma 4 8 2 3" xfId="19787" xr:uid="{66B42BF2-E953-4687-89AB-81BC474F1EF5}"/>
    <cellStyle name="Comma 4 8 3" xfId="10771" xr:uid="{DD6F214F-3338-4374-B999-2C1761A2FB29}"/>
    <cellStyle name="Comma 4 8 3 3" xfId="22766" xr:uid="{26AA084E-C379-4461-AFC5-DA7F2A89A1F3}"/>
    <cellStyle name="Comma 4 8 4" xfId="13955" xr:uid="{04B28E17-AF26-4865-9E4E-90ED13B90834}"/>
    <cellStyle name="Comma 4 8 4 3" xfId="24595" xr:uid="{068A7255-3801-41BE-B965-40F417F68424}"/>
    <cellStyle name="Comma 4 8 5" xfId="27117" xr:uid="{1834F394-9E1D-4082-8740-7458EE56E2AE}"/>
    <cellStyle name="Comma 4 8 6" xfId="16818" xr:uid="{B1113679-7897-4882-A1AF-3CBE9EE2216B}"/>
    <cellStyle name="Comma 4 9" xfId="4269" xr:uid="{4B0F792A-6924-496F-B1D9-B4975B5B6CE1}"/>
    <cellStyle name="Comma 4 9 2" xfId="7444" xr:uid="{68A58BDE-2BB2-4926-88BD-6BE2572EF41F}"/>
    <cellStyle name="Comma 4 9 2 2" xfId="29887" xr:uid="{A88371F2-D0E7-4BF1-85C3-73FD2AF86957}"/>
    <cellStyle name="Comma 4 9 2 3" xfId="19597" xr:uid="{E3C34E28-B145-4478-A7FF-0891C8340447}"/>
    <cellStyle name="Comma 4 9 3" xfId="10581" xr:uid="{DC4BDE41-C35F-499B-A2F4-EECDE6B37C3B}"/>
    <cellStyle name="Comma 4 9 3 3" xfId="22576" xr:uid="{AD9BE184-569A-44F5-B417-3D5A12914822}"/>
    <cellStyle name="Comma 4 9 4" xfId="14142" xr:uid="{4A844141-4FFE-47A3-82E2-5B5C7EEB914C}"/>
    <cellStyle name="Comma 4 9 4 3" xfId="24778" xr:uid="{C803E453-2F52-4601-91FA-24B85FA78E8B}"/>
    <cellStyle name="Comma 4 9 5" xfId="26927" xr:uid="{41FD921C-635B-4A04-AAA5-EAFAA0ABF4EE}"/>
    <cellStyle name="Comma 4 9 6" xfId="16628" xr:uid="{19E5957B-64A6-45CF-8FE0-B17C35DC55D8}"/>
    <cellStyle name="Comma 40" xfId="2806" xr:uid="{8E226982-C70B-4CEA-B2CF-8CEB33F5382C}"/>
    <cellStyle name="Comma 40 2" xfId="6091" xr:uid="{FFD31BE6-E244-4DD2-8902-14D14A5A3BB2}"/>
    <cellStyle name="Comma 40 2 2" xfId="28592" xr:uid="{D5E1958E-F9E8-433A-BD7D-ABCFF0C2DD12}"/>
    <cellStyle name="Comma 40 2 3" xfId="18298" xr:uid="{332D873B-BC82-4B84-8AE5-A1BB9EFDF6D1}"/>
    <cellStyle name="Comma 40 3" xfId="9282" xr:uid="{AC67A9AF-16A7-476A-B403-EF161C5E7DA7}"/>
    <cellStyle name="Comma 40 3 2" xfId="31552" xr:uid="{BF03DA08-4686-4009-8D3F-39F5B5B2A3EC}"/>
    <cellStyle name="Comma 40 3 3" xfId="21276" xr:uid="{D91DBEC9-516D-45BB-BAC3-7FF764A8370F}"/>
    <cellStyle name="Comma 40 4" xfId="25628" xr:uid="{F53B180C-6825-4816-8B78-8BE42C803A95}"/>
    <cellStyle name="Comma 40 5" xfId="15328" xr:uid="{BFD8F661-BA87-4260-868C-B4DA86E823A4}"/>
    <cellStyle name="Comma 41" xfId="2801" xr:uid="{4D546968-25F0-4E82-95F4-49D0A62212DC}"/>
    <cellStyle name="Comma 41 2" xfId="6086" xr:uid="{C46CA4B4-F669-43D5-B690-F7AA52B60767}"/>
    <cellStyle name="Comma 41 2 2" xfId="28587" xr:uid="{AB85C2A1-BBB7-408A-B40A-EB15881C026D}"/>
    <cellStyle name="Comma 41 2 3" xfId="18293" xr:uid="{74BE6324-2A4F-4A86-8FBD-73D5074FC6AA}"/>
    <cellStyle name="Comma 41 3" xfId="9277" xr:uid="{09C41377-A94B-4BB1-82CA-006030840039}"/>
    <cellStyle name="Comma 41 3 2" xfId="31547" xr:uid="{868F2109-1FC4-4A72-A694-B7509C0F8BAD}"/>
    <cellStyle name="Comma 41 3 3" xfId="21271" xr:uid="{C51AF510-D3D4-4331-B258-98578337D30F}"/>
    <cellStyle name="Comma 41 4" xfId="25623" xr:uid="{1CD1992C-6B0A-4DF2-9F69-CE37FC70F46D}"/>
    <cellStyle name="Comma 41 5" xfId="15323" xr:uid="{88E83212-195A-47E7-ABCD-CB4331EB9D89}"/>
    <cellStyle name="Comma 42" xfId="2796" xr:uid="{60DF5A6F-22B9-4710-88B6-19D46DF64CD3}"/>
    <cellStyle name="Comma 42 2" xfId="6081" xr:uid="{97E435B8-E4D6-4999-AB8E-3CE834B26E7E}"/>
    <cellStyle name="Comma 42 2 2" xfId="28582" xr:uid="{43D91F4A-69C8-45B7-B748-3CC48E0B4174}"/>
    <cellStyle name="Comma 42 2 3" xfId="18288" xr:uid="{6ED509C8-DC5E-4B35-88B0-B0915F2C4EA8}"/>
    <cellStyle name="Comma 42 3" xfId="9272" xr:uid="{A1198CD6-23D1-4C33-8C09-25EDA3266DE0}"/>
    <cellStyle name="Comma 42 3 2" xfId="31542" xr:uid="{4EE38BD8-7F26-472F-A555-DF0D16F12CBB}"/>
    <cellStyle name="Comma 42 3 3" xfId="21266" xr:uid="{3E949AFD-817C-4188-AE6B-75AB1F04FED7}"/>
    <cellStyle name="Comma 42 4" xfId="25618" xr:uid="{54A7784E-F818-4481-9F13-0318E852B61E}"/>
    <cellStyle name="Comma 42 5" xfId="15318" xr:uid="{7BD5BA38-18B6-43F7-A812-0694B422F9F2}"/>
    <cellStyle name="Comma 43" xfId="2791" xr:uid="{AE6A29DB-EC6B-49BC-99B3-0819D65704D2}"/>
    <cellStyle name="Comma 43 2" xfId="6076" xr:uid="{63EDD300-C351-452D-9E07-B009AF31BB95}"/>
    <cellStyle name="Comma 43 2 2" xfId="28577" xr:uid="{54C2FADD-7ACC-4A5E-B11D-488ACF52F969}"/>
    <cellStyle name="Comma 43 2 3" xfId="18283" xr:uid="{39A2B2FA-B83B-4371-8E65-C56CA6A0D986}"/>
    <cellStyle name="Comma 43 3" xfId="9267" xr:uid="{F5432753-4272-4852-9147-67662792B8AD}"/>
    <cellStyle name="Comma 43 3 2" xfId="31537" xr:uid="{E6298FB0-D4EB-4A1A-8DEA-FF0842424311}"/>
    <cellStyle name="Comma 43 3 3" xfId="21261" xr:uid="{9330D344-6D8E-4914-83B4-3E927E802318}"/>
    <cellStyle name="Comma 43 4" xfId="25613" xr:uid="{20526ED8-89D4-42B3-A132-30D85D186ED0}"/>
    <cellStyle name="Comma 43 5" xfId="15313" xr:uid="{AD56E375-9803-4D64-9BAC-6E60E3C0FE7E}"/>
    <cellStyle name="Comma 44" xfId="2786" xr:uid="{1D34B501-73F8-453E-87D0-1252A0D2CA1D}"/>
    <cellStyle name="Comma 44 2" xfId="6071" xr:uid="{E65413E8-9AE6-4CB9-BE2D-F7E6E09AFA34}"/>
    <cellStyle name="Comma 44 2 2" xfId="28572" xr:uid="{FDB1551A-8B7A-456F-A439-CDA1E10C989A}"/>
    <cellStyle name="Comma 44 2 3" xfId="18278" xr:uid="{920845D9-2AF0-4FF2-98FB-F87D6CC6AE58}"/>
    <cellStyle name="Comma 44 3" xfId="9262" xr:uid="{75A28A30-84A9-45B1-8B85-D030A280C105}"/>
    <cellStyle name="Comma 44 3 2" xfId="31532" xr:uid="{F480C9AC-46FA-47AA-8DC0-3AA3848B2B18}"/>
    <cellStyle name="Comma 44 3 3" xfId="21256" xr:uid="{90D05A01-C1DB-442E-9461-C47B7D73CCF4}"/>
    <cellStyle name="Comma 44 4" xfId="25608" xr:uid="{4A206290-FE99-4CCD-9985-BE1B8B62A6BF}"/>
    <cellStyle name="Comma 44 5" xfId="15308" xr:uid="{70B2F87A-3FA9-45F8-AEC5-B10067BF3AAA}"/>
    <cellStyle name="Comma 45" xfId="2781" xr:uid="{35E4CF95-1C32-4D4A-B4ED-A83B49814049}"/>
    <cellStyle name="Comma 45 2" xfId="6066" xr:uid="{7FF3A11C-967B-4F7E-AC44-B760E41E653B}"/>
    <cellStyle name="Comma 45 2 2" xfId="28567" xr:uid="{E79F52A1-050B-4088-A4C7-964E6B0E2A73}"/>
    <cellStyle name="Comma 45 2 3" xfId="18273" xr:uid="{5A475EC1-FBC4-469D-8F82-A5C111E99384}"/>
    <cellStyle name="Comma 45 3" xfId="9257" xr:uid="{0B084706-8F37-4878-927A-88A7223FB946}"/>
    <cellStyle name="Comma 45 3 2" xfId="31527" xr:uid="{AA9F5320-2552-43F7-AE47-6BBCC0FEA4DF}"/>
    <cellStyle name="Comma 45 3 3" xfId="21251" xr:uid="{17B70C50-E610-44B8-88A6-F1F3114102A3}"/>
    <cellStyle name="Comma 45 4" xfId="25603" xr:uid="{4A2F4C07-57BD-4E9F-AECB-6D990455A4A5}"/>
    <cellStyle name="Comma 45 5" xfId="15303" xr:uid="{9720BABB-E82A-40CF-8572-C019973BA7C3}"/>
    <cellStyle name="Comma 46" xfId="2776" xr:uid="{96BB15DE-8F86-4B65-93A9-8FA62BF990DB}"/>
    <cellStyle name="Comma 46 2" xfId="6061" xr:uid="{69F0A5CF-9F33-4BE6-B85B-4195B9C3DE2E}"/>
    <cellStyle name="Comma 46 2 2" xfId="28562" xr:uid="{428E19E0-ABC3-49BF-85A7-6B61D14BBB1D}"/>
    <cellStyle name="Comma 46 2 3" xfId="18268" xr:uid="{98EAD533-5362-4F72-9915-644D5B49B076}"/>
    <cellStyle name="Comma 46 3" xfId="9252" xr:uid="{4E77E598-12F8-4FEA-B740-FD5052F0D471}"/>
    <cellStyle name="Comma 46 3 2" xfId="31522" xr:uid="{8249E83B-A363-475B-8AC9-5CB958044547}"/>
    <cellStyle name="Comma 46 3 3" xfId="21246" xr:uid="{965847DE-1825-4213-BF8F-AB18AB4CF777}"/>
    <cellStyle name="Comma 46 4" xfId="25598" xr:uid="{205997E7-4F51-4C22-BD59-7A065123B334}"/>
    <cellStyle name="Comma 46 5" xfId="15298" xr:uid="{1AD7311B-335F-4EAE-940F-B4BF512E0C4E}"/>
    <cellStyle name="Comma 47" xfId="2721" xr:uid="{988BBDED-15F9-4342-9A07-89C323CD3E43}"/>
    <cellStyle name="Comma 47 2" xfId="6008" xr:uid="{1C5DB04E-5B22-418B-BBA2-91D39E6A03B5}"/>
    <cellStyle name="Comma 47 2 2" xfId="28509" xr:uid="{0DA0A3EB-16A6-461D-9BD2-3331A83C1E13}"/>
    <cellStyle name="Comma 47 2 3" xfId="18215" xr:uid="{0E759920-C8A1-409B-800D-68068EA85F02}"/>
    <cellStyle name="Comma 47 3" xfId="9199" xr:uid="{F35D9034-9A52-44F7-AA6E-219FEE1B658D}"/>
    <cellStyle name="Comma 47 3 2" xfId="31469" xr:uid="{9C45A55F-D368-40AA-9DEB-16419C6715D8}"/>
    <cellStyle name="Comma 47 3 3" xfId="21193" xr:uid="{33D7B542-1C85-4DBB-BE52-89235DB2E305}"/>
    <cellStyle name="Comma 47 4" xfId="25545" xr:uid="{70336808-BBCD-4E47-9548-6187ADE315BC}"/>
    <cellStyle name="Comma 47 5" xfId="15245" xr:uid="{FFEC7801-8D0E-41C4-8454-F8C11D6CD233}"/>
    <cellStyle name="Comma 48" xfId="2716" xr:uid="{85F4D70B-D513-489F-9487-1A1B85497FF7}"/>
    <cellStyle name="Comma 48 2" xfId="6003" xr:uid="{AEC6E1E0-85B0-49D1-8918-91B3CDD4718D}"/>
    <cellStyle name="Comma 48 2 2" xfId="28504" xr:uid="{41DD5A40-66D7-4D2F-8318-2C27093F45C4}"/>
    <cellStyle name="Comma 48 2 3" xfId="18210" xr:uid="{7D23C5A8-8F95-4CD9-A577-AA1BA7DB15CE}"/>
    <cellStyle name="Comma 48 3" xfId="9194" xr:uid="{0CB7B44C-6BBE-4D7C-8095-8E3DF8C1DDCF}"/>
    <cellStyle name="Comma 48 3 2" xfId="31464" xr:uid="{B4606A4A-0122-4A30-B267-D41C67654919}"/>
    <cellStyle name="Comma 48 3 3" xfId="21188" xr:uid="{B4626C1D-6F5A-4DF5-97C3-767E891C2166}"/>
    <cellStyle name="Comma 48 4" xfId="25540" xr:uid="{795B3368-A92F-4829-86C9-3388A999C5B5}"/>
    <cellStyle name="Comma 48 5" xfId="15240" xr:uid="{DC6552CC-B637-4E00-8AD8-A0DAA8989DF0}"/>
    <cellStyle name="Comma 49" xfId="2711" xr:uid="{4FFFA0FA-C1FE-45DF-83FD-C8307A608BFF}"/>
    <cellStyle name="Comma 49 2" xfId="5998" xr:uid="{96E98B46-DDD1-447F-9E35-E483EF0098C5}"/>
    <cellStyle name="Comma 49 2 2" xfId="28499" xr:uid="{69ED4AA1-7BA0-447F-B5EE-3695D18AF00E}"/>
    <cellStyle name="Comma 49 2 3" xfId="18205" xr:uid="{73FA1C83-5C49-473B-A675-859C62A34835}"/>
    <cellStyle name="Comma 49 3" xfId="9189" xr:uid="{50D4D05D-CCC3-4336-A64A-4529CD4340A8}"/>
    <cellStyle name="Comma 49 3 2" xfId="31459" xr:uid="{952CBAD6-2614-4C53-BD8C-9C3A7BDE781A}"/>
    <cellStyle name="Comma 49 3 3" xfId="21183" xr:uid="{FE5F36C1-5FAF-4952-9781-29B3B8FF9EF8}"/>
    <cellStyle name="Comma 49 4" xfId="25535" xr:uid="{7053E8C6-2C0B-49E7-B01C-0DA19F0B49F0}"/>
    <cellStyle name="Comma 49 5" xfId="15235" xr:uid="{01CCB1F9-3522-4F71-9E76-9E9569293993}"/>
    <cellStyle name="Comma 5" xfId="133" xr:uid="{05CF05ED-6140-4666-87E4-B6F9D6477A22}"/>
    <cellStyle name="Comma 5 10" xfId="4118" xr:uid="{15EA2951-DF50-4BDA-918D-3B8029AA4173}"/>
    <cellStyle name="Comma 5 10 2" xfId="7293" xr:uid="{D62802C2-19EE-49B5-B869-BA365396F225}"/>
    <cellStyle name="Comma 5 10 2 2" xfId="29764" xr:uid="{C97DD5EB-C637-44E0-8F58-7D70BEF5D9A4}"/>
    <cellStyle name="Comma 5 10 2 3" xfId="19474" xr:uid="{665D202B-B465-407B-8938-B1A17896FC55}"/>
    <cellStyle name="Comma 5 10 3" xfId="10458" xr:uid="{6F4BACC1-0877-49D1-9D0B-07649AA1827C}"/>
    <cellStyle name="Comma 5 10 3 3" xfId="22453" xr:uid="{C866A3CB-E9B8-4440-AAC3-999B542DDB7C}"/>
    <cellStyle name="Comma 5 10 4" xfId="26804" xr:uid="{1111EABF-3A0C-4A31-8B03-7B4784DF75EE}"/>
    <cellStyle name="Comma 5 10 5" xfId="16505" xr:uid="{019DA96D-56D7-4568-AD9F-E6E8AD85A757}"/>
    <cellStyle name="Comma 5 11" xfId="3240" xr:uid="{7C0B72C2-2274-44C4-9E5A-CD175A9E204D}"/>
    <cellStyle name="Comma 5 11 2" xfId="6595" xr:uid="{01D45408-AC92-4047-AC20-9B141070857A}"/>
    <cellStyle name="Comma 5 11 2 2" xfId="29095" xr:uid="{B9301F86-539B-41C2-B3CA-377532C4135F}"/>
    <cellStyle name="Comma 5 11 2 3" xfId="18802" xr:uid="{5760E1FE-B98E-4D15-94E8-DCF244287E76}"/>
    <cellStyle name="Comma 5 11 3" xfId="9786" xr:uid="{8FA7DAA3-5224-4FFE-AB16-56CE790FADCC}"/>
    <cellStyle name="Comma 5 11 3 2" xfId="32056" xr:uid="{22B9EC95-C9A0-443A-B828-DA2D89DD8B41}"/>
    <cellStyle name="Comma 5 11 3 3" xfId="21780" xr:uid="{ED680D60-7186-49B3-89F7-531CF974298D}"/>
    <cellStyle name="Comma 5 11 4" xfId="26132" xr:uid="{0CE5B5A7-BD20-4531-808D-CD00CFF15113}"/>
    <cellStyle name="Comma 5 11 5" xfId="15832" xr:uid="{F2C0FA0A-05C9-4C0F-8655-11E1CA660DF2}"/>
    <cellStyle name="Comma 5 12" xfId="3055" xr:uid="{C5869DF6-2FE8-41E2-A7DC-9CE92264C05F}"/>
    <cellStyle name="Comma 5 12 2" xfId="6344" xr:uid="{92B29DBE-72C0-46D8-9408-D0A88EDBE610}"/>
    <cellStyle name="Comma 5 12 2 2" xfId="28845" xr:uid="{D81B39D5-66CB-43B4-ACDF-75B8E43B58BB}"/>
    <cellStyle name="Comma 5 12 2 3" xfId="18551" xr:uid="{CD49D33B-45CD-42F6-9EA6-F250267A7C8A}"/>
    <cellStyle name="Comma 5 12 3" xfId="9535" xr:uid="{629A87E7-9C6D-409B-B4AF-2AA59E524811}"/>
    <cellStyle name="Comma 5 12 3 2" xfId="31805" xr:uid="{71FB6327-54A1-4AB9-AB4C-324DEF2D08E1}"/>
    <cellStyle name="Comma 5 12 3 3" xfId="21529" xr:uid="{2414EC5E-CA2B-41C3-9916-73BAF8996564}"/>
    <cellStyle name="Comma 5 12 4" xfId="25881" xr:uid="{C4906B08-EC97-4820-A67D-74850B9F0AE5}"/>
    <cellStyle name="Comma 5 12 5" xfId="15581" xr:uid="{43F1EC68-2F48-4976-8E8E-925B0605B0AD}"/>
    <cellStyle name="Comma 5 13" xfId="2941" xr:uid="{50F6BA85-B558-4217-83B2-3E14A7B99787}"/>
    <cellStyle name="Comma 5 13 2" xfId="6233" xr:uid="{B2A21DFF-8F17-4084-AADC-CA88FBB7D53B}"/>
    <cellStyle name="Comma 5 13 2 2" xfId="28734" xr:uid="{1604E05E-856D-4230-B039-2850AF2CF8E0}"/>
    <cellStyle name="Comma 5 13 2 3" xfId="18440" xr:uid="{9A33B284-D19B-4AB3-883B-7B9878C64FFA}"/>
    <cellStyle name="Comma 5 13 3" xfId="9424" xr:uid="{5B9F94AD-5D3F-43DE-BDCC-43A27B76B732}"/>
    <cellStyle name="Comma 5 13 3 2" xfId="31694" xr:uid="{AFD7AA0B-2B7E-46E9-AD24-E03E8EE4E7AF}"/>
    <cellStyle name="Comma 5 13 3 3" xfId="21418" xr:uid="{FF9F00C5-EBBD-43DB-9607-B600297A1FAB}"/>
    <cellStyle name="Comma 5 13 4" xfId="25770" xr:uid="{32A47BCF-5DEE-4790-98F5-6B03B422AA82}"/>
    <cellStyle name="Comma 5 13 5" xfId="15470" xr:uid="{38F99FAA-3A63-4E8A-8000-ECD60B81B8BF}"/>
    <cellStyle name="Comma 5 14" xfId="2860" xr:uid="{533464D9-0A44-4C87-874D-975011052EEB}"/>
    <cellStyle name="Comma 5 14 2" xfId="6146" xr:uid="{91423A0C-6801-4E36-AC79-D6DD5A28DC3B}"/>
    <cellStyle name="Comma 5 14 2 2" xfId="28647" xr:uid="{2FA09DA4-9364-4C7E-9AFB-83EC4BCEB9D2}"/>
    <cellStyle name="Comma 5 14 2 3" xfId="18353" xr:uid="{03B54E08-D795-47A3-8DDB-F5A9D25BEC55}"/>
    <cellStyle name="Comma 5 14 3" xfId="9337" xr:uid="{50B3F210-123C-485D-A506-5CA979B0D1A6}"/>
    <cellStyle name="Comma 5 14 3 2" xfId="31607" xr:uid="{B420F1A6-B5C9-4EF4-ADA3-887651911434}"/>
    <cellStyle name="Comma 5 14 3 3" xfId="21331" xr:uid="{76B0AB60-18CD-4A6F-BB1A-7BA9BB7833EC}"/>
    <cellStyle name="Comma 5 14 4" xfId="25683" xr:uid="{F6AEAA23-2917-498C-BF34-8E713D309A87}"/>
    <cellStyle name="Comma 5 14 5" xfId="15383" xr:uid="{76A6F1F8-EAE8-4017-8A3E-85FAD112D0CC}"/>
    <cellStyle name="Comma 5 15" xfId="2762" xr:uid="{994543BA-722B-4E5D-98EE-581A73540521}"/>
    <cellStyle name="Comma 5 15 2" xfId="6047" xr:uid="{3EA31F79-557F-41B5-ACF2-432F0965F555}"/>
    <cellStyle name="Comma 5 15 2 2" xfId="28548" xr:uid="{F1668113-1797-4091-8C25-E87D4F4897CA}"/>
    <cellStyle name="Comma 5 15 2 3" xfId="18254" xr:uid="{06D3AD17-BCC8-4BB6-AF87-D57E5DC3DA7C}"/>
    <cellStyle name="Comma 5 15 3" xfId="9238" xr:uid="{8BAA05C4-077B-48D6-ABBC-2CC300D36E1E}"/>
    <cellStyle name="Comma 5 15 3 2" xfId="31508" xr:uid="{6B61F06A-1CDB-468E-813F-F2FBC072DC83}"/>
    <cellStyle name="Comma 5 15 3 3" xfId="21232" xr:uid="{749A50A4-78A5-43E9-94A2-D44F4B5250ED}"/>
    <cellStyle name="Comma 5 15 4" xfId="25584" xr:uid="{63C5C681-3002-4B8E-9D16-F3430274BD68}"/>
    <cellStyle name="Comma 5 15 5" xfId="15284" xr:uid="{2CAC04D7-AF26-4BBC-A0EF-861FF05F3139}"/>
    <cellStyle name="Comma 5 16" xfId="2559" xr:uid="{A3879F96-5936-41CA-ABCF-08229A7BF113}"/>
    <cellStyle name="Comma 5 16 2" xfId="5873" xr:uid="{10AE3F9C-6F8C-4E16-A5AF-FC822678F056}"/>
    <cellStyle name="Comma 5 16 2 2" xfId="28381" xr:uid="{F6751073-D491-4857-B446-2ACE05C67FA8}"/>
    <cellStyle name="Comma 5 16 2 3" xfId="18087" xr:uid="{5496565F-CD54-4751-BE31-C48793C262EC}"/>
    <cellStyle name="Comma 5 16 3" xfId="9071" xr:uid="{F4E3F9B8-50CE-44DC-99F8-73097EA70EB6}"/>
    <cellStyle name="Comma 5 16 3 2" xfId="31341" xr:uid="{3155CDDE-0087-461B-9DBE-7A2DFCD065A1}"/>
    <cellStyle name="Comma 5 16 3 3" xfId="21065" xr:uid="{0271D51E-4B20-4A99-B113-7AE1CEE244BC}"/>
    <cellStyle name="Comma 5 16 4" xfId="25417" xr:uid="{B841DA6A-E555-4C3C-88AF-41084E522A24}"/>
    <cellStyle name="Comma 5 16 5" xfId="15117" xr:uid="{1748867D-996F-473C-BF62-B2D88040DFF2}"/>
    <cellStyle name="Comma 5 17" xfId="2481" xr:uid="{FC0FDDC8-7B84-4849-BB0F-2EEA9F21BE7F}"/>
    <cellStyle name="Comma 5 17 2" xfId="5825" xr:uid="{37A133A5-D023-4A2D-859D-5CC719DCD3E9}"/>
    <cellStyle name="Comma 5 17 2 2" xfId="28341" xr:uid="{696E7C72-A7B6-49EC-B6A4-5296E3E0AFC2}"/>
    <cellStyle name="Comma 5 17 2 3" xfId="18047" xr:uid="{29F8B095-E6D7-45F7-A755-0777BB451E17}"/>
    <cellStyle name="Comma 5 17 3" xfId="9031" xr:uid="{F269EA82-9CEE-4732-93D8-4DF6EF02159F}"/>
    <cellStyle name="Comma 5 17 3 2" xfId="31301" xr:uid="{7ED85FCB-BBDE-4052-A05D-24F915089EE1}"/>
    <cellStyle name="Comma 5 17 3 3" xfId="21025" xr:uid="{9EBEE566-36A7-4BED-A2BE-EF10E38E099D}"/>
    <cellStyle name="Comma 5 17 4" xfId="25377" xr:uid="{057902BE-039F-4D27-B8DC-C7407BFAD375}"/>
    <cellStyle name="Comma 5 17 5" xfId="15077" xr:uid="{C3B2F60F-F843-4D0E-A5B2-5BF8E151C95E}"/>
    <cellStyle name="Comma 5 18" xfId="2458" xr:uid="{46DE072D-2CC5-4C3E-941A-DCA24B6CF723}"/>
    <cellStyle name="Comma 5 18 2" xfId="5803" xr:uid="{03C02D1D-A97C-4CCC-A3C1-47E12DAC76E5}"/>
    <cellStyle name="Comma 5 18 2 2" xfId="28319" xr:uid="{56EB48A7-4317-47A9-BA90-03D562275EEE}"/>
    <cellStyle name="Comma 5 18 2 3" xfId="18025" xr:uid="{0D6F0539-14F4-4C28-BB70-8C73E8D3181A}"/>
    <cellStyle name="Comma 5 18 3" xfId="9009" xr:uid="{0D62B4B5-FDAE-4324-935E-B71CA9A499EB}"/>
    <cellStyle name="Comma 5 18 3 2" xfId="31279" xr:uid="{1FFA19FA-0BDA-47A8-AB8E-0C0BE5F65B37}"/>
    <cellStyle name="Comma 5 18 3 3" xfId="21003" xr:uid="{894C78E4-69E9-4C16-AC0A-D994CCA253F5}"/>
    <cellStyle name="Comma 5 18 4" xfId="25355" xr:uid="{4A6538A8-2E78-48C8-BBAE-107F3EBEE016}"/>
    <cellStyle name="Comma 5 18 5" xfId="15055" xr:uid="{63CCC0D4-A10C-4DEF-9C3B-9D830839E434}"/>
    <cellStyle name="Comma 5 19" xfId="2290" xr:uid="{CA50B450-77FF-44E5-9F63-1E53CBC3E055}"/>
    <cellStyle name="Comma 5 19 2" xfId="5637" xr:uid="{91C6E7F1-6081-436A-AEE4-465BC402D449}"/>
    <cellStyle name="Comma 5 19 2 2" xfId="28153" xr:uid="{293DFB50-2B5F-443B-9097-44ECE3C0A624}"/>
    <cellStyle name="Comma 5 19 2 3" xfId="17859" xr:uid="{8A850707-BA36-4F34-8AE8-1AB5C1C65B6F}"/>
    <cellStyle name="Comma 5 19 3" xfId="8843" xr:uid="{0F60F05A-0B76-4A92-9314-D4CA514F0DE3}"/>
    <cellStyle name="Comma 5 19 3 2" xfId="31113" xr:uid="{CF01A4B2-8AAC-4071-9AA1-D46785583294}"/>
    <cellStyle name="Comma 5 19 3 3" xfId="20837" xr:uid="{2E07D4A1-3B53-47D3-AF11-730B370C5B32}"/>
    <cellStyle name="Comma 5 19 4" xfId="25189" xr:uid="{26CC4925-9ACC-4822-AF12-7B5CE0AD9CB0}"/>
    <cellStyle name="Comma 5 19 5" xfId="14889" xr:uid="{3DB77A45-B06A-42B4-A2A9-68A5458199F2}"/>
    <cellStyle name="Comma 5 2" xfId="190" xr:uid="{82AD6798-DD4C-405F-A396-CEE9C6969765}"/>
    <cellStyle name="Comma 5 2 10" xfId="9699" xr:uid="{A0E92DC0-2A54-4C74-B93E-41D2E16B8AED}"/>
    <cellStyle name="Comma 5 2 10 2" xfId="31969" xr:uid="{4FD1C478-C28B-4B48-AE61-006CAC720C8A}"/>
    <cellStyle name="Comma 5 2 10 3" xfId="21693" xr:uid="{63CD086C-8D1F-411B-A095-3261841E4225}"/>
    <cellStyle name="Comma 5 2 11" xfId="12818" xr:uid="{967F6820-E548-4009-9EEB-8BE4CE489F51}"/>
    <cellStyle name="Comma 5 2 11 3" xfId="23689" xr:uid="{FE1E7311-1C24-4DB0-8979-090776E62337}"/>
    <cellStyle name="Comma 5 2 12" xfId="14325" xr:uid="{28A3B682-844E-436E-9AC1-B2E29EF58612}"/>
    <cellStyle name="Comma 5 2 12 2" xfId="26045" xr:uid="{3AE3706C-A9AA-4C3A-83F7-991281E464D2}"/>
    <cellStyle name="Comma 5 2 13" xfId="15745" xr:uid="{CE685734-719F-4820-B0A3-D45CEE21F508}"/>
    <cellStyle name="Comma 5 2 15" xfId="1270" xr:uid="{1405711D-91EA-4BB1-9ADB-0BA536EDA7B1}"/>
    <cellStyle name="Comma 5 2 2" xfId="556" xr:uid="{7D041F23-6A8F-4D78-B9D1-95690A35E7B7}"/>
    <cellStyle name="Comma 5 2 2 10" xfId="1425" xr:uid="{1998E347-A31F-44B7-9341-F03E34DB54E6}"/>
    <cellStyle name="Comma 5 2 2 2" xfId="1098" xr:uid="{63B234A5-EB60-4EAB-8EE4-91CCF7044347}"/>
    <cellStyle name="Comma 5 2 2 2 2" xfId="8292" xr:uid="{00D71329-6D9B-4A7E-BA7B-28E0C66D44E5}"/>
    <cellStyle name="Comma 5 2 2 2 2 2" xfId="30702" xr:uid="{D5BCC250-7460-4AFD-ACF1-E74139104849}"/>
    <cellStyle name="Comma 5 2 2 2 2 3" xfId="20415" xr:uid="{632B31A4-E084-4CBF-8262-97FE945BB7D0}"/>
    <cellStyle name="Comma 5 2 2 2 3" xfId="11396" xr:uid="{F3940B3B-CE65-4BF1-B326-8B59FD3D78AB}"/>
    <cellStyle name="Comma 5 2 2 2 3 3" xfId="23395" xr:uid="{3257BC66-D886-4994-8B6E-AF49EFD93B0C}"/>
    <cellStyle name="Comma 5 2 2 2 4" xfId="13631" xr:uid="{53139B89-EF0A-492B-8E9E-6F83DFF72A1C}"/>
    <cellStyle name="Comma 5 2 2 2 4 3" xfId="24269" xr:uid="{8339D81A-1050-4A94-A9F7-414C72B923CF}"/>
    <cellStyle name="Comma 5 2 2 2 5" xfId="27741" xr:uid="{22C0A6D2-7D31-4C30-B547-C5F6169F44D8}"/>
    <cellStyle name="Comma 5 2 2 2 6" xfId="17447" xr:uid="{3658CC0E-B5C8-4226-AB7F-4CB0DEFAAF01}"/>
    <cellStyle name="Comma 5 2 2 2 8" xfId="5088" xr:uid="{E0749002-A539-4088-B84E-42BBD86CA746}"/>
    <cellStyle name="Comma 5 2 2 3" xfId="7205" xr:uid="{5D20C5D8-8359-4BB2-B4BA-78FA468F06B2}"/>
    <cellStyle name="Comma 5 2 2 3 2" xfId="29678" xr:uid="{79D986D3-B3A1-4297-AD3F-EEA340F79D87}"/>
    <cellStyle name="Comma 5 2 2 3 3" xfId="19387" xr:uid="{11017347-CC32-416D-95C2-3522562F6657}"/>
    <cellStyle name="Comma 5 2 2 4" xfId="10371" xr:uid="{D8B190CF-99E0-4DBB-9825-2107BDB750A5}"/>
    <cellStyle name="Comma 5 2 2 4 2" xfId="32640" xr:uid="{4A7023B9-B550-490B-B31D-7FC9BEC280E7}"/>
    <cellStyle name="Comma 5 2 2 4 3" xfId="22366" xr:uid="{EF28A607-08DC-44BC-874D-924437E127BC}"/>
    <cellStyle name="Comma 5 2 2 5" xfId="13027" xr:uid="{6C282D42-57D9-4BE6-96FA-7B1535D45D70}"/>
    <cellStyle name="Comma 5 2 2 5 3" xfId="23852" xr:uid="{A110EEFE-F2D6-4CCB-8DAE-380BA2087BFF}"/>
    <cellStyle name="Comma 5 2 2 6" xfId="14480" xr:uid="{5718FA9D-63C5-45B3-B56F-793DF1471A97}"/>
    <cellStyle name="Comma 5 2 2 6 2" xfId="26717" xr:uid="{2C85FBC2-EB07-4FFB-8AE7-222F63747848}"/>
    <cellStyle name="Comma 5 2 2 7" xfId="16418" xr:uid="{99AA53AB-91DF-4B43-9EA9-8FF1C315D81E}"/>
    <cellStyle name="Comma 5 2 2 8" xfId="33096" xr:uid="{9BC141AE-5DD8-497E-8D58-4DE406C0DAE7}"/>
    <cellStyle name="Comma 5 2 3" xfId="433" xr:uid="{3B657C54-421B-4590-9AA4-976E747A179F}"/>
    <cellStyle name="Comma 5 2 3 2" xfId="944" xr:uid="{77082695-779D-40FA-97C6-D46CE8F4E46A}"/>
    <cellStyle name="Comma 5 2 3 2 2" xfId="8060" xr:uid="{A108F9D8-D5BA-4B03-A7FB-1EF8F9F32873}"/>
    <cellStyle name="Comma 5 2 3 2 2 2" xfId="30491" xr:uid="{CF916594-BD90-43DD-B059-FD88D91FC380}"/>
    <cellStyle name="Comma 5 2 3 2 2 3" xfId="20201" xr:uid="{55745C07-F42C-4E7D-8D8C-FBF0291C1D88}"/>
    <cellStyle name="Comma 5 2 3 2 3" xfId="11183" xr:uid="{AE60CC2D-11BE-447A-884A-CE012C7F3A31}"/>
    <cellStyle name="Comma 5 2 3 2 3 3" xfId="23181" xr:uid="{40FEBF49-C83A-45FB-B2A3-DBC7EAE0D6AC}"/>
    <cellStyle name="Comma 5 2 3 2 4" xfId="27531" xr:uid="{DD801EC6-D044-4CF0-AC0A-3A05FC85BDA8}"/>
    <cellStyle name="Comma 5 2 3 2 5" xfId="17233" xr:uid="{66AFECD3-675D-4B23-AA56-2EB74B3E4755}"/>
    <cellStyle name="Comma 5 2 3 2 7" xfId="4873" xr:uid="{2CAD6F91-C8F5-45A3-98E0-EF1874CE7963}"/>
    <cellStyle name="Comma 5 2 3 3" xfId="7047" xr:uid="{44FCA2A4-D4C5-43E6-BA74-433D007EED8D}"/>
    <cellStyle name="Comma 5 2 3 3 2" xfId="29517" xr:uid="{F5E71059-1E8C-49EE-A50E-807EDF8C35A9}"/>
    <cellStyle name="Comma 5 2 3 3 3" xfId="19225" xr:uid="{4C3B8C9F-CDEE-487C-A703-040901242D3D}"/>
    <cellStyle name="Comma 5 2 3 4" xfId="10209" xr:uid="{967976E2-D009-4A33-A807-6C01F46A74BB}"/>
    <cellStyle name="Comma 5 2 3 4 2" xfId="32479" xr:uid="{7513330D-6F23-49EA-8337-819AB4C6B18F}"/>
    <cellStyle name="Comma 5 2 3 4 3" xfId="22204" xr:uid="{EE65BDD7-6235-4E52-B0C0-9157BAB5EC6A}"/>
    <cellStyle name="Comma 5 2 3 5" xfId="13469" xr:uid="{29FD8182-0496-4B7D-8D89-369CEF7DE484}"/>
    <cellStyle name="Comma 5 2 3 5 3" xfId="24107" xr:uid="{89EB3C65-A1DE-47FF-BCEF-53913B477577}"/>
    <cellStyle name="Comma 5 2 3 6" xfId="26555" xr:uid="{13482387-3840-49DC-B792-4642DD518874}"/>
    <cellStyle name="Comma 5 2 3 7" xfId="16256" xr:uid="{F7E0E933-A40B-425E-90FD-6E2C04FE9FE3}"/>
    <cellStyle name="Comma 5 2 3 9" xfId="3877" xr:uid="{1394F5BA-9AC3-41AF-9B40-E1C2A1B765EA}"/>
    <cellStyle name="Comma 5 2 4" xfId="795" xr:uid="{2E79224F-4B6D-40F8-BFC7-6CE1208B024A}"/>
    <cellStyle name="Comma 5 2 4 2" xfId="7931" xr:uid="{8084F69E-19CC-4482-BCFC-771051987FB3}"/>
    <cellStyle name="Comma 5 2 4 2 2" xfId="30359" xr:uid="{59509700-BE20-46D8-9B97-D603B7484C2D}"/>
    <cellStyle name="Comma 5 2 4 2 3" xfId="20070" xr:uid="{A6B3A2F5-84FD-49F3-A83D-8C5C6AB3219F}"/>
    <cellStyle name="Comma 5 2 4 3" xfId="11054" xr:uid="{DB7D5F99-C6CE-4C43-811A-2C315180B1AB}"/>
    <cellStyle name="Comma 5 2 4 3 3" xfId="23049" xr:uid="{70441924-6F0A-4093-806C-FF319E8E1CB0}"/>
    <cellStyle name="Comma 5 2 4 4" xfId="13741" xr:uid="{85818AC0-6E2C-4491-BEF7-2E2B60215578}"/>
    <cellStyle name="Comma 5 2 4 4 3" xfId="24380" xr:uid="{6F028B3A-C4FF-4D3D-844D-AB85C09A1C77}"/>
    <cellStyle name="Comma 5 2 4 5" xfId="27400" xr:uid="{E0F413A9-543A-4EB1-8F17-04DD4DA4FEC2}"/>
    <cellStyle name="Comma 5 2 4 6" xfId="17101" xr:uid="{45B4DB03-A262-4001-97BE-C4BF4B65A238}"/>
    <cellStyle name="Comma 5 2 4 8" xfId="4754" xr:uid="{43EAED61-C4CE-49D7-9825-DF4020410918}"/>
    <cellStyle name="Comma 5 2 5" xfId="4553" xr:uid="{74BA5FE4-73E2-49D4-82E3-751A482D94A1}"/>
    <cellStyle name="Comma 5 2 5 2" xfId="7729" xr:uid="{0F9721F7-766F-4312-8B31-BFE1B9974E96}"/>
    <cellStyle name="Comma 5 2 5 2 2" xfId="30158" xr:uid="{5486E740-3C02-4BDB-8942-76B9E208B9B0}"/>
    <cellStyle name="Comma 5 2 5 2 3" xfId="19868" xr:uid="{7D26A7F7-3814-42E9-90F8-CAEB5617C733}"/>
    <cellStyle name="Comma 5 2 5 3" xfId="10852" xr:uid="{CB22DF00-52A0-4F6D-8284-A08378DFDEA1}"/>
    <cellStyle name="Comma 5 2 5 3 3" xfId="22847" xr:uid="{0997F454-7350-4C51-9B45-114856750B9F}"/>
    <cellStyle name="Comma 5 2 5 4" xfId="13765" xr:uid="{88C28122-36E5-4136-B69E-4EB3A74D45C4}"/>
    <cellStyle name="Comma 5 2 5 4 3" xfId="24404" xr:uid="{CF7F1D81-919C-409B-A5E4-630F96087406}"/>
    <cellStyle name="Comma 5 2 5 5" xfId="27198" xr:uid="{F6DA4922-9EF7-4115-8796-105B3B0C3F73}"/>
    <cellStyle name="Comma 5 2 5 6" xfId="16899" xr:uid="{3751CC58-3918-4662-9A51-A6AEAFB6761C}"/>
    <cellStyle name="Comma 5 2 6" xfId="4362" xr:uid="{661C993D-F3D2-4733-BA72-908CEE08A5C9}"/>
    <cellStyle name="Comma 5 2 6 2" xfId="7537" xr:uid="{0E4E106B-05F6-46B7-A913-9E1B60AA901A}"/>
    <cellStyle name="Comma 5 2 6 2 2" xfId="29966" xr:uid="{14F3E3A6-4B54-4AED-A6BE-F64B0F9F67A4}"/>
    <cellStyle name="Comma 5 2 6 2 3" xfId="19676" xr:uid="{8B7A1C45-9F01-4285-83C3-087526F6E7BA}"/>
    <cellStyle name="Comma 5 2 6 3" xfId="10660" xr:uid="{27A57241-5EDA-4DD8-BBE9-32A3494FE4EB}"/>
    <cellStyle name="Comma 5 2 6 3 3" xfId="22655" xr:uid="{B22D723E-2BCA-4B39-A960-5A6C82C45360}"/>
    <cellStyle name="Comma 5 2 6 4" xfId="14198" xr:uid="{523ADB99-B15C-43CC-9A86-3DAB78262939}"/>
    <cellStyle name="Comma 5 2 6 4 3" xfId="24834" xr:uid="{347554E4-50AC-42F4-9E2E-75E4DC5E9003}"/>
    <cellStyle name="Comma 5 2 6 5" xfId="27006" xr:uid="{1C6191CB-F7D0-48ED-9401-4498D024FE3B}"/>
    <cellStyle name="Comma 5 2 6 6" xfId="16707" xr:uid="{080686B8-8274-4DEA-8F37-D81CA51CAE4B}"/>
    <cellStyle name="Comma 5 2 7" xfId="4175" xr:uid="{3BE2779D-0C99-4919-9117-A0A15E510E4E}"/>
    <cellStyle name="Comma 5 2 7 2" xfId="7350" xr:uid="{A8F2CF4A-3D96-45D5-87D1-F79D5C5C3982}"/>
    <cellStyle name="Comma 5 2 7 2 2" xfId="29813" xr:uid="{C8A7CF01-F4D7-4D06-AF7D-CD6E2550A754}"/>
    <cellStyle name="Comma 5 2 7 2 3" xfId="19523" xr:uid="{CB8163C2-3B7C-4417-95CF-4C022827452D}"/>
    <cellStyle name="Comma 5 2 7 3" xfId="10507" xr:uid="{FC1C7AD0-D07E-40EF-810F-E70C69C337BB}"/>
    <cellStyle name="Comma 5 2 7 3 3" xfId="22502" xr:uid="{D403073F-B534-4A73-B0C6-3EB6EFF835B4}"/>
    <cellStyle name="Comma 5 2 7 4" xfId="26853" xr:uid="{B19E1868-8CF3-459C-BD88-8B26B91B27B8}"/>
    <cellStyle name="Comma 5 2 7 5" xfId="16554" xr:uid="{DF07DDE9-0EC8-4FD1-950D-830CAA9E5D63}"/>
    <cellStyle name="Comma 5 2 8" xfId="3404" xr:uid="{A9BE1F02-C031-45CA-9326-A68D45A5AE17}"/>
    <cellStyle name="Comma 5 2 8 2" xfId="6761" xr:uid="{F9A19039-7473-4389-BD52-778E9E791758}"/>
    <cellStyle name="Comma 5 2 8 2 2" xfId="29261" xr:uid="{4EBF1A68-AB3B-4271-8A7C-2F7F1AB10686}"/>
    <cellStyle name="Comma 5 2 8 2 3" xfId="18968" xr:uid="{33ED2B48-3A60-42D3-B84F-E35A90661BEA}"/>
    <cellStyle name="Comma 5 2 8 3" xfId="9952" xr:uid="{BFDAA2F3-33EE-42B8-80B5-148035BCCC3F}"/>
    <cellStyle name="Comma 5 2 8 3 2" xfId="32222" xr:uid="{72C11903-9BD8-4491-AF17-BF7EC1DBFC7A}"/>
    <cellStyle name="Comma 5 2 8 3 3" xfId="21946" xr:uid="{B6665845-36C7-4ACD-8463-F91C143DF03E}"/>
    <cellStyle name="Comma 5 2 8 4" xfId="26297" xr:uid="{9828751C-6983-42E1-AADD-7D3C19F36BCB}"/>
    <cellStyle name="Comma 5 2 8 5" xfId="15998" xr:uid="{253A407B-C38C-41AF-841A-DF51A56E7A58}"/>
    <cellStyle name="Comma 5 2 9" xfId="6508" xr:uid="{C55E8584-AF7D-4F77-B9BB-CA336A49E9C2}"/>
    <cellStyle name="Comma 5 2 9 2" xfId="29009" xr:uid="{1F630199-0794-4BF8-81D5-1812FE9D1DAE}"/>
    <cellStyle name="Comma 5 2 9 3" xfId="18715" xr:uid="{1F4A0729-67E3-49A2-A866-78047FE7AF36}"/>
    <cellStyle name="Comma 5 20" xfId="2265" xr:uid="{C08D0C7C-6280-419E-8FAE-D7A782F127A4}"/>
    <cellStyle name="Comma 5 20 2" xfId="5611" xr:uid="{5D758355-EABD-4501-84A4-0CF19C0FAF6E}"/>
    <cellStyle name="Comma 5 20 2 2" xfId="28127" xr:uid="{9022EA9F-B5C7-4145-9174-BB43FC6EFECF}"/>
    <cellStyle name="Comma 5 20 2 3" xfId="17833" xr:uid="{F0B6CD44-6313-46D1-BD37-0C21969B22EC}"/>
    <cellStyle name="Comma 5 20 3" xfId="8817" xr:uid="{CB79C8CE-6FDF-4F27-BF7E-84498943AB1E}"/>
    <cellStyle name="Comma 5 20 3 2" xfId="31087" xr:uid="{D5767B90-5D18-447A-BB93-32BEEEB6D2A0}"/>
    <cellStyle name="Comma 5 20 3 3" xfId="20811" xr:uid="{3DC6FEA0-714F-4A27-98CF-557A11B7B7A5}"/>
    <cellStyle name="Comma 5 20 4" xfId="25163" xr:uid="{D51A8E93-F553-4FC3-93AE-A29AECEC6A31}"/>
    <cellStyle name="Comma 5 20 5" xfId="14863" xr:uid="{D6877EC5-3562-4C50-A6E7-AB9656A3A2F4}"/>
    <cellStyle name="Comma 5 21" xfId="2192" xr:uid="{747A989B-D39C-485B-9F9F-50942A776A39}"/>
    <cellStyle name="Comma 5 21 2" xfId="5579" xr:uid="{C72EDF84-6007-42C9-8B89-6BA96DF4C028}"/>
    <cellStyle name="Comma 5 21 2 2" xfId="28096" xr:uid="{4E19F73B-3C35-4ED3-9EE5-D8C603D91EB9}"/>
    <cellStyle name="Comma 5 21 2 3" xfId="17802" xr:uid="{4ECCECC1-8C48-49C6-9A71-1D008852A25F}"/>
    <cellStyle name="Comma 5 21 3" xfId="8785" xr:uid="{F47A3DFA-DFFD-40A7-A46D-F596EC9B78F2}"/>
    <cellStyle name="Comma 5 21 3 2" xfId="31056" xr:uid="{D7E6245C-5789-4AD1-82CF-1C32FEE25E2B}"/>
    <cellStyle name="Comma 5 21 3 3" xfId="20780" xr:uid="{5AEFEA26-372E-470F-BAC2-4A4E4761207F}"/>
    <cellStyle name="Comma 5 21 4" xfId="25131" xr:uid="{DB63745E-CC7B-4708-9D98-0043CAD1E837}"/>
    <cellStyle name="Comma 5 21 5" xfId="14831" xr:uid="{D77DA85C-765A-439D-99EF-AF9D1E76BA92}"/>
    <cellStyle name="Comma 5 22" xfId="1675" xr:uid="{0C402B76-25BC-44ED-9767-8F9A65D6EF08}"/>
    <cellStyle name="Comma 5 22 2" xfId="5325" xr:uid="{6262E629-A7A1-4458-99D2-9F17D771A141}"/>
    <cellStyle name="Comma 5 22 2 2" xfId="27922" xr:uid="{B93C3A58-145D-4119-AFA8-A250BD8C1571}"/>
    <cellStyle name="Comma 5 22 2 3" xfId="17628" xr:uid="{FC35057B-925C-49FF-A70C-9D798144EEF5}"/>
    <cellStyle name="Comma 5 22 3" xfId="8602" xr:uid="{14977880-AAAE-4B7E-9235-75B5E8457A5C}"/>
    <cellStyle name="Comma 5 22 3 2" xfId="30882" xr:uid="{7B637C26-8790-4E62-937C-DDFF3998FFB7}"/>
    <cellStyle name="Comma 5 22 3 3" xfId="20606" xr:uid="{316C2480-03C5-452A-9EC3-0D12638001BF}"/>
    <cellStyle name="Comma 5 22 4" xfId="24948" xr:uid="{6C66CB3E-55D0-4DE4-AE89-851D897646D8}"/>
    <cellStyle name="Comma 5 22 5" xfId="14648" xr:uid="{2FE3B615-33ED-4E7B-9823-F7FC3275E18E}"/>
    <cellStyle name="Comma 5 23" xfId="5310" xr:uid="{15809D6A-1F6B-4F37-822E-CC6A80C9A99E}"/>
    <cellStyle name="Comma 5 23 2" xfId="27825" xr:uid="{BE7BBE61-C229-441E-BD30-D59FB0A2A042}"/>
    <cellStyle name="Comma 5 23 3" xfId="17529" xr:uid="{CCFA4E4C-892E-45A8-8A95-2CB18718F4DA}"/>
    <cellStyle name="Comma 5 24" xfId="8588" xr:uid="{FBD3D66F-C178-400B-A0A0-99279A1C1C15}"/>
    <cellStyle name="Comma 5 24 2" xfId="30783" xr:uid="{B2806B27-174F-4F34-96F3-E54AE1E8EF33}"/>
    <cellStyle name="Comma 5 24 3" xfId="20500" xr:uid="{251CD669-6651-4756-BB3E-7B943E953CFB}"/>
    <cellStyle name="Comma 5 25" xfId="12364" xr:uid="{8A63AAE4-B317-4689-A6D3-8FD45F1470D5}"/>
    <cellStyle name="Comma 5 25 3" xfId="23507" xr:uid="{E58A1490-26CB-4DC5-8389-8FE1FC8ABE96}"/>
    <cellStyle name="Comma 5 26" xfId="14257" xr:uid="{1EE41E18-8DA9-4167-A09F-3A7F63D9DD25}"/>
    <cellStyle name="Comma 5 26 2" xfId="24934" xr:uid="{232B50BB-9E77-4CB6-9EA2-C4A54621277A}"/>
    <cellStyle name="Comma 5 27" xfId="14634" xr:uid="{7DA57718-F5FB-4241-BF74-7B922AE35FCE}"/>
    <cellStyle name="Comma 5 29" xfId="1202" xr:uid="{BA1C5288-EA1D-4C25-BF63-7AD4BD03EA9D}"/>
    <cellStyle name="Comma 5 3" xfId="261" xr:uid="{6A5BC6B2-6FE3-473F-88F2-C00BF53B1E88}"/>
    <cellStyle name="Comma 5 3 12" xfId="3119" xr:uid="{17A10BD9-D9AF-45E1-BAF9-19E1E9A45E7A}"/>
    <cellStyle name="Comma 5 3 2" xfId="853" xr:uid="{817528F0-95EB-4B73-9B07-354B67558C81}"/>
    <cellStyle name="Comma 5 3 2 2" xfId="5125" xr:uid="{08B5100C-E6C5-4807-8F28-2C6C9BB0259D}"/>
    <cellStyle name="Comma 5 3 2 2 2" xfId="8334" xr:uid="{64BB5A2D-2FA3-4CF9-8792-0A2B997F9A5A}"/>
    <cellStyle name="Comma 5 3 2 2 2 2" xfId="30744" xr:uid="{A55449AE-1CBF-4571-B2D9-239C82E2F601}"/>
    <cellStyle name="Comma 5 3 2 2 2 3" xfId="20458" xr:uid="{7A6142FB-131C-42FF-ABE0-FBB6E6F36E72}"/>
    <cellStyle name="Comma 5 3 2 2 3" xfId="11438" xr:uid="{52C4E081-BA01-4101-8CC5-5E3140BDC404}"/>
    <cellStyle name="Comma 5 3 2 2 3 3" xfId="23438" xr:uid="{1811B648-AE49-4006-ADE6-4E1D8F89B097}"/>
    <cellStyle name="Comma 5 3 2 2 4" xfId="13553" xr:uid="{A1BD9041-0F00-4F80-8C84-5D8496F55BCA}"/>
    <cellStyle name="Comma 5 3 2 2 4 3" xfId="24189" xr:uid="{EC89ED9F-EAAC-4C60-9601-90AFE10C647C}"/>
    <cellStyle name="Comma 5 3 2 2 5" xfId="27784" xr:uid="{220991D7-A9FD-4B19-BFF7-3612858FD335}"/>
    <cellStyle name="Comma 5 3 2 2 6" xfId="17490" xr:uid="{0D451FBC-B120-4E2D-8895-D6DEBA75C592}"/>
    <cellStyle name="Comma 5 3 2 3" xfId="7127" xr:uid="{42798801-1CEB-4E78-AA68-C8F1303F2999}"/>
    <cellStyle name="Comma 5 3 2 3 2" xfId="29598" xr:uid="{770639D5-6058-48E2-BCED-F9D9C64F538B}"/>
    <cellStyle name="Comma 5 3 2 3 3" xfId="19307" xr:uid="{D77B5259-4413-44E6-8503-FBFE613CFBAD}"/>
    <cellStyle name="Comma 5 3 2 4" xfId="10291" xr:uid="{78BDC179-C2FA-4993-BED5-DBB4FA157F32}"/>
    <cellStyle name="Comma 5 3 2 4 2" xfId="32560" xr:uid="{B8459074-D0E3-42B6-BAEF-48CDA87517C2}"/>
    <cellStyle name="Comma 5 3 2 4 3" xfId="22286" xr:uid="{A7600E51-40D8-4B46-A85A-70C99B8B548A}"/>
    <cellStyle name="Comma 5 3 2 5" xfId="12950" xr:uid="{07FC6D47-1569-4858-9EED-F9C24ADA72CF}"/>
    <cellStyle name="Comma 5 3 2 5 3" xfId="23772" xr:uid="{10A7B341-A38D-4251-B51A-CE9A133AEE6B}"/>
    <cellStyle name="Comma 5 3 2 6" xfId="26637" xr:uid="{9A9B5E93-991D-477F-A2D2-85DE6ECBA1CC}"/>
    <cellStyle name="Comma 5 3 2 7" xfId="16338" xr:uid="{806E6059-D259-4F13-98CC-F0C5324B6121}"/>
    <cellStyle name="Comma 5 3 2 8" xfId="33167" xr:uid="{BA63E373-187A-407C-83EA-F9D2650313F0}"/>
    <cellStyle name="Comma 5 3 2 9" xfId="3982" xr:uid="{C25421AC-3906-4734-8EE1-1B25E414FF51}"/>
    <cellStyle name="Comma 5 3 3" xfId="3802" xr:uid="{11E7F7FC-FD3B-43D7-9718-6FE6B3418B84}"/>
    <cellStyle name="Comma 5 3 3 2" xfId="4923" xr:uid="{72850278-9732-4DA0-84AC-94C62CDA8508}"/>
    <cellStyle name="Comma 5 3 3 2 2" xfId="8111" xr:uid="{1B349BE4-7856-43FF-8FA6-FD49DFCA3398}"/>
    <cellStyle name="Comma 5 3 3 2 2 2" xfId="30534" xr:uid="{CCAA4EEB-BBFC-4FE6-90F8-6E6F65CDF29F}"/>
    <cellStyle name="Comma 5 3 3 2 2 3" xfId="20244" xr:uid="{433BA75B-D577-426A-8406-1131EDD7E493}"/>
    <cellStyle name="Comma 5 3 3 2 3" xfId="11226" xr:uid="{CB798306-C200-4420-90C3-B765EC3BF894}"/>
    <cellStyle name="Comma 5 3 3 2 3 3" xfId="23224" xr:uid="{550016F6-671A-4908-A6BC-D65CD2D1089F}"/>
    <cellStyle name="Comma 5 3 3 2 4" xfId="27573" xr:uid="{E90DE91A-2729-4755-A15E-AD102513F4FB}"/>
    <cellStyle name="Comma 5 3 3 2 5" xfId="17276" xr:uid="{05CE2ECE-4BC2-4921-9C98-19D4CDA4D460}"/>
    <cellStyle name="Comma 5 3 3 3" xfId="6965" xr:uid="{FA9EB647-82FE-41A2-8163-40D637D5A41F}"/>
    <cellStyle name="Comma 5 3 3 3 2" xfId="29436" xr:uid="{44FB82FA-B853-4905-8A1A-A33411442F07}"/>
    <cellStyle name="Comma 5 3 3 3 3" xfId="19143" xr:uid="{F79A64E2-1524-4D5B-9224-46A0043570A7}"/>
    <cellStyle name="Comma 5 3 3 4" xfId="10128" xr:uid="{1C32CA3A-5818-469B-8753-B285D152F846}"/>
    <cellStyle name="Comma 5 3 3 4 2" xfId="32397" xr:uid="{CB35B31E-E4BD-4FAA-BA8C-195F5219654F}"/>
    <cellStyle name="Comma 5 3 3 4 3" xfId="22122" xr:uid="{B7ABE724-454F-4FAF-AF19-A6B154195A84}"/>
    <cellStyle name="Comma 5 3 3 5" xfId="13393" xr:uid="{AB87F827-49D9-4ADA-A4DE-676FAC05B637}"/>
    <cellStyle name="Comma 5 3 3 5 3" xfId="24029" xr:uid="{F2E1548C-7058-4E74-86EF-3D938E114761}"/>
    <cellStyle name="Comma 5 3 3 6" xfId="26473" xr:uid="{45F937A4-73F1-4A05-9D89-543EDF7A523C}"/>
    <cellStyle name="Comma 5 3 3 7" xfId="16174" xr:uid="{8FBAFA98-A177-492D-AEC4-A325A7231969}"/>
    <cellStyle name="Comma 5 3 4" xfId="3322" xr:uid="{D17DADCA-DDEB-4BF0-AB82-0635DB54BD5B}"/>
    <cellStyle name="Comma 5 3 4 2" xfId="6679" xr:uid="{1D5184AD-DC4A-47DA-AA3D-67BBC3EC6E73}"/>
    <cellStyle name="Comma 5 3 4 2 2" xfId="29179" xr:uid="{96A526E0-F5A1-43D9-B99B-A7BDAF35AF43}"/>
    <cellStyle name="Comma 5 3 4 2 3" xfId="18886" xr:uid="{4DAF16BF-15E5-47F5-A2DD-FE3B483B97EF}"/>
    <cellStyle name="Comma 5 3 4 3" xfId="9870" xr:uid="{0B830589-1F78-4E17-B031-A693318191D1}"/>
    <cellStyle name="Comma 5 3 4 3 2" xfId="32140" xr:uid="{B5C7760A-B754-43C8-A21C-FA81FFEE8549}"/>
    <cellStyle name="Comma 5 3 4 3 3" xfId="21864" xr:uid="{305E55DA-14C5-42D6-A372-D94BF73FAC4E}"/>
    <cellStyle name="Comma 5 3 4 4" xfId="26215" xr:uid="{382C863D-C169-4CB5-A957-82F8A0513FBD}"/>
    <cellStyle name="Comma 5 3 4 5" xfId="15916" xr:uid="{1722A93C-9727-441E-82EC-4FCA5ED8EF23}"/>
    <cellStyle name="Comma 5 3 5" xfId="6426" xr:uid="{0091CAFD-1284-4616-A4E8-6FBE4DF146EE}"/>
    <cellStyle name="Comma 5 3 5 2" xfId="28927" xr:uid="{0835172F-75CC-4FCB-8598-9A507462CE8E}"/>
    <cellStyle name="Comma 5 3 5 3" xfId="18633" xr:uid="{360EAC9A-53C7-4D5E-8537-932389002EA8}"/>
    <cellStyle name="Comma 5 3 6" xfId="9617" xr:uid="{C8D76D14-0DBE-4E6C-A94D-0667AE4B6F03}"/>
    <cellStyle name="Comma 5 3 6 2" xfId="31887" xr:uid="{0419692C-0904-45E4-B780-DBB4A86CA8A1}"/>
    <cellStyle name="Comma 5 3 6 3" xfId="21611" xr:uid="{909AEEB1-EB9E-446C-995D-8C77D58F141F}"/>
    <cellStyle name="Comma 5 3 7" xfId="12738" xr:uid="{C085E64B-6A55-4558-A696-FF81709506AF}"/>
    <cellStyle name="Comma 5 3 7 3" xfId="23607" xr:uid="{EBBD7D17-307B-42B6-A594-0F699CC96D92}"/>
    <cellStyle name="Comma 5 3 8" xfId="25963" xr:uid="{83E621DB-5D3C-4A57-AF68-4340E6959A6B}"/>
    <cellStyle name="Comma 5 3 9" xfId="15663" xr:uid="{3245C2ED-213F-42EA-9015-F4A4EB523255}"/>
    <cellStyle name="Comma 5 4" xfId="321" xr:uid="{FF08DE1E-7FF5-4DEA-AC35-93AEC81387FC}"/>
    <cellStyle name="Comma 5 4 2" xfId="5012" xr:uid="{A0CBF8AB-A477-44EF-9131-224C7DBF02BD}"/>
    <cellStyle name="Comma 5 4 2 2" xfId="8210" xr:uid="{E69F0325-5E67-459C-B9E2-0EC6B059C59A}"/>
    <cellStyle name="Comma 5 4 2 2 2" xfId="30622" xr:uid="{35296370-1A74-4A75-AC89-65F2BC4BCE79}"/>
    <cellStyle name="Comma 5 4 2 2 3" xfId="20333" xr:uid="{29E5D91A-E646-4684-9EEA-B5E09BF7082E}"/>
    <cellStyle name="Comma 5 4 2 3" xfId="11315" xr:uid="{EC2470B1-57A3-408C-B6CA-28D75F96CFFD}"/>
    <cellStyle name="Comma 5 4 2 3 3" xfId="23313" xr:uid="{45BB56F3-050A-4652-B1C5-D5EA9EECF9E6}"/>
    <cellStyle name="Comma 5 4 2 4" xfId="27659" xr:uid="{03E3044A-21B6-4643-9316-080A4C263412}"/>
    <cellStyle name="Comma 5 4 2 5" xfId="17365" xr:uid="{6758AF9D-A2B8-4D23-92AA-BB3C53C7DE7B}"/>
    <cellStyle name="Comma 5 4 2 6" xfId="33227" xr:uid="{512A0239-8B9F-4D81-90B9-2322205B9B9F}"/>
    <cellStyle name="Comma 5 4 3" xfId="6850" xr:uid="{5806C0B8-5924-48EA-BEE1-FBC661E7A0AA}"/>
    <cellStyle name="Comma 5 4 3 2" xfId="29336" xr:uid="{725B677A-BCF9-4E33-B172-A36F24EEC937}"/>
    <cellStyle name="Comma 5 4 3 3" xfId="19043" xr:uid="{C9D56E33-7DCB-4FDC-B11F-97EDE05F814D}"/>
    <cellStyle name="Comma 5 4 4" xfId="10028" xr:uid="{DA32831E-C279-4A50-A762-3F346E9303DB}"/>
    <cellStyle name="Comma 5 4 4 2" xfId="32297" xr:uid="{78EE6416-4948-4B6B-8012-1560F7353739}"/>
    <cellStyle name="Comma 5 4 4 3" xfId="22022" xr:uid="{2D6D0244-B021-41B6-8FA4-A946BDFE87EA}"/>
    <cellStyle name="Comma 5 4 5" xfId="13105" xr:uid="{709D8283-4CC1-419B-B716-EA747C01588A}"/>
    <cellStyle name="Comma 5 4 5 3" xfId="23929" xr:uid="{536E9021-51E5-4A4E-A737-FFA5A802A76F}"/>
    <cellStyle name="Comma 5 4 6" xfId="26373" xr:uid="{CD5A5EA0-05EC-444D-B5CE-898CE55904FE}"/>
    <cellStyle name="Comma 5 4 7" xfId="16074" xr:uid="{33C38DE8-3C49-495D-ACDE-7B42CFB0FD81}"/>
    <cellStyle name="Comma 5 4 9" xfId="3476" xr:uid="{77C80C4C-5814-4B54-A956-7BBB3B597D8B}"/>
    <cellStyle name="Comma 5 5" xfId="4797" xr:uid="{06DD0CBA-D834-495F-9579-61C7BC423CC4}"/>
    <cellStyle name="Comma 5 5 2" xfId="7983" xr:uid="{ECD91090-5333-4FBD-8E33-4898B43C92A1}"/>
    <cellStyle name="Comma 5 5 2 2" xfId="30413" xr:uid="{32BA214D-9F16-421D-8576-33A70928D011}"/>
    <cellStyle name="Comma 5 5 2 3" xfId="20123" xr:uid="{664A9864-7CEA-47C2-8ED9-F18E01181F25}"/>
    <cellStyle name="Comma 5 5 3" xfId="11105" xr:uid="{A49599C6-7538-4515-BC16-63B8F4F90BE4}"/>
    <cellStyle name="Comma 5 5 3 3" xfId="23103" xr:uid="{865CD3F1-BDB8-4F35-9F18-6455EE2AC0FF}"/>
    <cellStyle name="Comma 5 5 4" xfId="13843" xr:uid="{33E23A6E-467B-4C83-9B48-2A7799EF04ED}"/>
    <cellStyle name="Comma 5 5 4 3" xfId="24483" xr:uid="{A6CAADE8-B806-4D60-B3CC-8680A1E4EDAE}"/>
    <cellStyle name="Comma 5 5 5" xfId="27454" xr:uid="{D50FDE18-7D50-4A34-803C-2F7DA00B08CF}"/>
    <cellStyle name="Comma 5 5 6" xfId="17155" xr:uid="{98A4CDD6-1BFE-4471-80B8-07546C08BB8A}"/>
    <cellStyle name="Comma 5 5 7" xfId="33040" xr:uid="{BAC8E5B2-9E24-446B-AE39-884CAF2CAD59}"/>
    <cellStyle name="Comma 5 6" xfId="4677" xr:uid="{5C6EB172-3690-49E5-B7CA-3F988489C358}"/>
    <cellStyle name="Comma 5 6 2" xfId="7853" xr:uid="{AA05269D-6925-4D3A-A3D1-6B100AF7BD49}"/>
    <cellStyle name="Comma 5 6 2 2" xfId="30281" xr:uid="{2CBC905B-30AE-498A-A529-A1898057DB96}"/>
    <cellStyle name="Comma 5 6 2 3" xfId="19992" xr:uid="{F5913887-DF8E-4B8F-9125-246571B02485}"/>
    <cellStyle name="Comma 5 6 3" xfId="10976" xr:uid="{58FAFA1C-ECC3-48AC-8E07-D549E01B665D}"/>
    <cellStyle name="Comma 5 6 3 3" xfId="22971" xr:uid="{0BB34122-0DAE-4477-8465-284D63899467}"/>
    <cellStyle name="Comma 5 6 4" xfId="13676" xr:uid="{FAE279DE-4675-48DE-8D94-543659BF29D8}"/>
    <cellStyle name="Comma 5 6 4 3" xfId="24314" xr:uid="{6F298066-4480-450B-B700-D642E205DE42}"/>
    <cellStyle name="Comma 5 6 5" xfId="27322" xr:uid="{A3F69524-27EE-41F5-8D68-26BDF5F92125}"/>
    <cellStyle name="Comma 5 6 6" xfId="17023" xr:uid="{C49B4725-187B-45E3-869A-2B9C1C257D64}"/>
    <cellStyle name="Comma 5 7" xfId="4609" xr:uid="{90F3900E-ADC8-40DF-BFD5-570A3267DAC5}"/>
    <cellStyle name="Comma 5 7 2" xfId="7785" xr:uid="{1D29BA93-BF2C-4D23-9A05-95E3691B93C5}"/>
    <cellStyle name="Comma 5 7 2 2" xfId="30214" xr:uid="{9F0D2439-2130-4B43-847F-303717E6521F}"/>
    <cellStyle name="Comma 5 7 2 3" xfId="19924" xr:uid="{8BFB5A1D-C6C8-41BB-BE35-360A51489A3A}"/>
    <cellStyle name="Comma 5 7 3" xfId="10908" xr:uid="{64C5FC57-7247-4465-9296-1D95B60041BC}"/>
    <cellStyle name="Comma 5 7 3 3" xfId="22903" xr:uid="{22702C6D-DB74-4975-B401-A78E16810EBE}"/>
    <cellStyle name="Comma 5 7 4" xfId="14067" xr:uid="{AAD91D49-D514-4E45-B0C3-19CB7D12FDA4}"/>
    <cellStyle name="Comma 5 7 4 3" xfId="24706" xr:uid="{2EFF6DBA-0FAF-4946-952E-5C02720A7F24}"/>
    <cellStyle name="Comma 5 7 5" xfId="27254" xr:uid="{EA858606-FDB3-414E-B0A8-6E81E1B09A67}"/>
    <cellStyle name="Comma 5 7 6" xfId="16955" xr:uid="{17990CCA-847E-4053-BFB0-AF058A521EB1}"/>
    <cellStyle name="Comma 5 8" xfId="4474" xr:uid="{AFBEDB8C-6C1F-4227-9AC4-8BB856533FD6}"/>
    <cellStyle name="Comma 5 8 2" xfId="7650" xr:uid="{90FF5279-9243-4570-8A1C-6A7431AD81F2}"/>
    <cellStyle name="Comma 5 8 2 2" xfId="30079" xr:uid="{65D4AC5D-D9C2-4F35-9C56-E3C592A18733}"/>
    <cellStyle name="Comma 5 8 2 3" xfId="19789" xr:uid="{0A5D8B07-0E2D-4ADE-816F-2ACE25365CB4}"/>
    <cellStyle name="Comma 5 8 3" xfId="10773" xr:uid="{C4E400BC-3422-4BAE-B090-2941164DB61A}"/>
    <cellStyle name="Comma 5 8 3 3" xfId="22768" xr:uid="{59BA1782-22A5-4A00-8670-62E6D73ADBAD}"/>
    <cellStyle name="Comma 5 8 4" xfId="13750" xr:uid="{4303D34D-88A8-418E-A797-FE7AC5DE98F8}"/>
    <cellStyle name="Comma 5 8 4 3" xfId="24390" xr:uid="{61B38150-09D8-43CE-ABE4-8D8510D12740}"/>
    <cellStyle name="Comma 5 8 5" xfId="27119" xr:uid="{7D47D26F-AD2C-4F93-A39F-54DAA3BEF72D}"/>
    <cellStyle name="Comma 5 8 6" xfId="16820" xr:uid="{32BEF86E-9C6C-4EDC-A18E-312EACB166CB}"/>
    <cellStyle name="Comma 5 9" xfId="4271" xr:uid="{E729668A-1D19-44D2-BF8C-423C5BD11934}"/>
    <cellStyle name="Comma 5 9 2" xfId="7446" xr:uid="{88B644FD-80CB-41ED-85B3-0085DAAE46D8}"/>
    <cellStyle name="Comma 5 9 2 2" xfId="29889" xr:uid="{4BF185EE-471E-449B-97CA-193DEECF8A0A}"/>
    <cellStyle name="Comma 5 9 2 3" xfId="19599" xr:uid="{27189DE6-7A7D-4A82-8045-BCA0D1FAE30C}"/>
    <cellStyle name="Comma 5 9 3" xfId="10583" xr:uid="{C433AE61-AA09-4D24-89E0-884E92586CA6}"/>
    <cellStyle name="Comma 5 9 3 3" xfId="22578" xr:uid="{C65B916D-5260-499D-A906-FBF376D1F2E0}"/>
    <cellStyle name="Comma 5 9 4" xfId="14137" xr:uid="{2107301C-D2E6-4C2F-B0AA-26805AC6C15F}"/>
    <cellStyle name="Comma 5 9 4 3" xfId="24773" xr:uid="{776FAE95-24B3-40FB-BC3D-5A2ABB3FDD9D}"/>
    <cellStyle name="Comma 5 9 5" xfId="26929" xr:uid="{D4A215A3-8A5C-4AB7-9289-9622360B1C65}"/>
    <cellStyle name="Comma 5 9 6" xfId="16630" xr:uid="{7FCB2A68-B13F-49A1-B1DE-76BAE010F948}"/>
    <cellStyle name="Comma 50" xfId="2707" xr:uid="{97403483-112F-4D14-A379-48314ECE045B}"/>
    <cellStyle name="Comma 50 2" xfId="5994" xr:uid="{541FF7B1-7D8D-4015-B418-EF01046B453D}"/>
    <cellStyle name="Comma 50 2 2" xfId="28495" xr:uid="{7B137A99-5B16-4FDD-9776-87A38672DCF5}"/>
    <cellStyle name="Comma 50 2 3" xfId="18201" xr:uid="{3A01F4E6-B7DE-4F9B-B04F-60DC6DC51478}"/>
    <cellStyle name="Comma 50 3" xfId="9185" xr:uid="{27E49C1E-F434-4E09-AC36-4C3A2630007C}"/>
    <cellStyle name="Comma 50 3 2" xfId="31455" xr:uid="{DEABE8FC-0C77-4A7E-9278-943AB1853411}"/>
    <cellStyle name="Comma 50 3 3" xfId="21179" xr:uid="{5A76DC9B-50B0-4248-9DD6-2C38ED1EB0C2}"/>
    <cellStyle name="Comma 50 4" xfId="25531" xr:uid="{BCC239D8-1D91-441A-9BCC-7AD8E9053302}"/>
    <cellStyle name="Comma 50 5" xfId="15231" xr:uid="{224EE25E-E2BD-4783-AD22-D3FB231B675B}"/>
    <cellStyle name="Comma 51" xfId="2703" xr:uid="{A463363C-D6F0-4358-B34F-3F19E6D4E7C1}"/>
    <cellStyle name="Comma 51 2" xfId="5990" xr:uid="{0DC0FC82-444D-4FFC-B7A1-C322E5F6C1DB}"/>
    <cellStyle name="Comma 51 2 2" xfId="28491" xr:uid="{412D128F-9872-4BDC-9DE5-1C7CE4A69010}"/>
    <cellStyle name="Comma 51 2 3" xfId="18197" xr:uid="{D7D00F1B-A4ED-495D-991F-7917A91AFC59}"/>
    <cellStyle name="Comma 51 3" xfId="9181" xr:uid="{9867AC3B-FD77-45B1-A3BA-8AD4E3F5C4B0}"/>
    <cellStyle name="Comma 51 3 2" xfId="31451" xr:uid="{470366BD-FDFE-4794-9DBC-2BF26F3CC378}"/>
    <cellStyle name="Comma 51 3 3" xfId="21175" xr:uid="{283C4644-4690-40CA-8F86-ECEDC8758756}"/>
    <cellStyle name="Comma 51 4" xfId="25527" xr:uid="{D8E0C375-3AC4-4E13-83B6-012A93D6C5F6}"/>
    <cellStyle name="Comma 51 5" xfId="15227" xr:uid="{A195A16A-97CA-41D7-B972-672D6E23A1BC}"/>
    <cellStyle name="Comma 52" xfId="2663" xr:uid="{E41360C9-AD46-4614-A974-779117B2AAED}"/>
    <cellStyle name="Comma 52 2" xfId="5975" xr:uid="{17960DBD-FD23-4B5D-86C6-1EFF070FF260}"/>
    <cellStyle name="Comma 52 2 2" xfId="28483" xr:uid="{CB869157-99D8-4E34-86B1-481FDD9CCDD1}"/>
    <cellStyle name="Comma 52 2 3" xfId="18189" xr:uid="{80009A84-0BB5-44CB-B637-D8FAD83A143C}"/>
    <cellStyle name="Comma 52 3" xfId="9173" xr:uid="{0315A745-69B2-4FCD-BA23-B75AB236DA38}"/>
    <cellStyle name="Comma 52 3 2" xfId="31443" xr:uid="{C6BB0D8E-CFFA-429C-A8E5-2F60F7B59CDB}"/>
    <cellStyle name="Comma 52 3 3" xfId="21167" xr:uid="{F5A01FE6-2F6C-4257-9C04-7F70B80AB067}"/>
    <cellStyle name="Comma 52 4" xfId="25519" xr:uid="{8D883BD8-8679-4848-8A44-0046879D996A}"/>
    <cellStyle name="Comma 52 5" xfId="15219" xr:uid="{43978231-6107-4AD0-92BE-AB5043744CF4}"/>
    <cellStyle name="Comma 53" xfId="2659" xr:uid="{E7A3FE09-81A1-4D52-AC71-9E0434B14835}"/>
    <cellStyle name="Comma 53 2" xfId="5971" xr:uid="{686EB8A8-719A-4B23-8991-B08D45541FA4}"/>
    <cellStyle name="Comma 53 2 2" xfId="28479" xr:uid="{435D8F31-53A5-4DCA-942A-7EF6816BE7FE}"/>
    <cellStyle name="Comma 53 2 3" xfId="18185" xr:uid="{6DA90B21-FAB7-49A4-99B5-F43EE2E22405}"/>
    <cellStyle name="Comma 53 3" xfId="9169" xr:uid="{2E1D48FA-56B6-457D-B9BF-125EE95097A5}"/>
    <cellStyle name="Comma 53 3 2" xfId="31439" xr:uid="{C7B2BF0B-9A54-41D2-BF04-5FF7A8B0BA64}"/>
    <cellStyle name="Comma 53 3 3" xfId="21163" xr:uid="{F3BFB69F-5A06-47A2-A8F9-9F7BDD11F557}"/>
    <cellStyle name="Comma 53 4" xfId="25515" xr:uid="{B6F08986-A0DB-4F41-BEB9-68938A9ECF74}"/>
    <cellStyle name="Comma 53 5" xfId="15215" xr:uid="{D1AD37A6-D15E-4238-B506-B254D443078A}"/>
    <cellStyle name="Comma 54" xfId="2654" xr:uid="{7A004929-049A-4DB0-891F-41BCAA817E5A}"/>
    <cellStyle name="Comma 54 2" xfId="5966" xr:uid="{0EDC1BD9-91C6-41D7-8D49-17617F4858D2}"/>
    <cellStyle name="Comma 54 2 2" xfId="28474" xr:uid="{9D66B162-A69E-422C-A661-03FB5A7CF1A1}"/>
    <cellStyle name="Comma 54 2 3" xfId="18180" xr:uid="{E0B4FA2D-AD87-411E-9446-E8B1E203D8AB}"/>
    <cellStyle name="Comma 54 3" xfId="9164" xr:uid="{E5D0193D-815C-4BA1-A2C4-8303BAF85A8C}"/>
    <cellStyle name="Comma 54 3 2" xfId="31434" xr:uid="{D0FE9536-7A13-4576-BE85-F547E2CFF5D1}"/>
    <cellStyle name="Comma 54 3 3" xfId="21158" xr:uid="{2479D322-19BC-4ED9-804A-73803CD5FE2B}"/>
    <cellStyle name="Comma 54 4" xfId="25510" xr:uid="{A3DAE7DB-8251-4D91-AA81-7DAC5F76FA05}"/>
    <cellStyle name="Comma 54 5" xfId="15210" xr:uid="{605C46BB-AEF0-4FD2-9933-5A7491C1CDA5}"/>
    <cellStyle name="Comma 55" xfId="5164" xr:uid="{DC3A3E83-2C63-4310-8C00-510E8530AC89}"/>
    <cellStyle name="Comma 55 2" xfId="8358" xr:uid="{0B15D93D-96F7-4BF1-A5E3-91079AAE967A}"/>
    <cellStyle name="Comma 55 2 2" xfId="30767" xr:uid="{F205F33D-FB3D-41B4-BB09-3A7C66C9A658}"/>
    <cellStyle name="Comma 55 2 3" xfId="20481" xr:uid="{C0B806D4-81D7-4F4E-824C-FE47053EDCD2}"/>
    <cellStyle name="Comma 55 3" xfId="11461" xr:uid="{7BEBA8BE-E4C6-4964-AB3A-7512066828F3}"/>
    <cellStyle name="Comma 55 3 3" xfId="23461" xr:uid="{E6A66899-B6EB-4140-A7EA-5588C3D1821F}"/>
    <cellStyle name="Comma 55 4" xfId="27807" xr:uid="{B7D2BE77-C5DA-4582-BA0B-4AEB0503E998}"/>
    <cellStyle name="Comma 55 5" xfId="17513" xr:uid="{44C4360C-8E46-488B-A007-561D2618E5F3}"/>
    <cellStyle name="Comma 56" xfId="2649" xr:uid="{F61E02DE-0291-42D8-AD17-878E1342E16A}"/>
    <cellStyle name="Comma 56 2" xfId="5962" xr:uid="{40642568-73DF-4963-9F11-C198D509A2E6}"/>
    <cellStyle name="Comma 56 2 2" xfId="28470" xr:uid="{44BD5EE2-6E17-4C65-BDCA-27B67C49151E}"/>
    <cellStyle name="Comma 56 2 3" xfId="18176" xr:uid="{5364700F-3281-4E8A-82EC-7BF5FE1B886E}"/>
    <cellStyle name="Comma 56 3" xfId="9160" xr:uid="{01B1817E-47AA-439B-892D-C2BC1B129175}"/>
    <cellStyle name="Comma 56 3 2" xfId="31430" xr:uid="{37CA0207-6042-4053-A037-1C35EA2125C7}"/>
    <cellStyle name="Comma 56 3 3" xfId="21154" xr:uid="{422A5CFF-F2A2-424A-B0BC-55136B67F4D5}"/>
    <cellStyle name="Comma 56 4" xfId="25506" xr:uid="{32AD0800-0287-41A8-A6B0-05D0BA8DA402}"/>
    <cellStyle name="Comma 56 5" xfId="15206" xr:uid="{F5B428A9-FBF4-4748-80E9-350B7F16D6F9}"/>
    <cellStyle name="Comma 57" xfId="2644" xr:uid="{8EC4B0E6-1474-4990-A68D-C064FDB84940}"/>
    <cellStyle name="Comma 57 2" xfId="5957" xr:uid="{24FE3789-D9A2-4AA7-BA94-FBBF7144721B}"/>
    <cellStyle name="Comma 57 2 2" xfId="28465" xr:uid="{AA000417-FAA6-465C-AE30-978803D4F1F2}"/>
    <cellStyle name="Comma 57 2 3" xfId="18171" xr:uid="{DBB165AE-4D6A-407C-B515-E3C83681C9C7}"/>
    <cellStyle name="Comma 57 3" xfId="9155" xr:uid="{8E48904A-F6FE-4BA0-974C-639238BFD393}"/>
    <cellStyle name="Comma 57 3 2" xfId="31425" xr:uid="{1F39CD01-45D5-458B-A15C-B43EF0B978BA}"/>
    <cellStyle name="Comma 57 3 3" xfId="21149" xr:uid="{17459EB3-363C-4A93-BAB5-127830D3A8EB}"/>
    <cellStyle name="Comma 57 4" xfId="25501" xr:uid="{3DB2CE48-A60D-4A83-AD85-1F76B65B5181}"/>
    <cellStyle name="Comma 57 5" xfId="15201" xr:uid="{6DD2FBE8-3941-42A7-9DCC-A49D68254762}"/>
    <cellStyle name="Comma 58" xfId="2639" xr:uid="{0AEAD18B-A190-4B5A-B458-35151EE49062}"/>
    <cellStyle name="Comma 58 2" xfId="5952" xr:uid="{BB760880-3C41-4A33-BBD8-6D7C0FBA5EAC}"/>
    <cellStyle name="Comma 58 2 2" xfId="28460" xr:uid="{15B802A9-6217-4677-AEE1-D26BD34251D0}"/>
    <cellStyle name="Comma 58 2 3" xfId="18166" xr:uid="{5A246C04-7330-4200-8BBE-8D05D20AB4C0}"/>
    <cellStyle name="Comma 58 3" xfId="9150" xr:uid="{ACBA71A6-F7A0-49E5-AB0C-015A3CA84C83}"/>
    <cellStyle name="Comma 58 3 2" xfId="31420" xr:uid="{D01EF579-F558-43E6-B694-5391AE77B9BF}"/>
    <cellStyle name="Comma 58 3 3" xfId="21144" xr:uid="{C4B81FEE-7BBD-498B-83B9-58739232EBFE}"/>
    <cellStyle name="Comma 58 4" xfId="25496" xr:uid="{C742ED45-C728-4F22-A122-DF26FB89E46C}"/>
    <cellStyle name="Comma 58 5" xfId="15196" xr:uid="{3EEAC25E-604A-4150-9526-9C914E53325C}"/>
    <cellStyle name="Comma 59" xfId="2627" xr:uid="{468B993D-6C34-4EA2-B05B-821AFAD8CCC0}"/>
    <cellStyle name="Comma 59 2" xfId="5941" xr:uid="{FF2780C1-D3F7-4B47-B7B1-D20FD0B7F434}"/>
    <cellStyle name="Comma 59 2 2" xfId="28449" xr:uid="{6C8A81F2-8D91-4BAC-BA35-305E554CC813}"/>
    <cellStyle name="Comma 59 2 3" xfId="18155" xr:uid="{79EE0508-9D43-402F-BEA8-34C8457C489E}"/>
    <cellStyle name="Comma 59 3" xfId="9139" xr:uid="{6E3F3C6C-DCD1-4538-8970-32CFBE6EF175}"/>
    <cellStyle name="Comma 59 3 2" xfId="31409" xr:uid="{31E177C3-3B47-4028-A156-F2ED5E4CA458}"/>
    <cellStyle name="Comma 59 3 3" xfId="21133" xr:uid="{657F930F-704A-470B-9534-725A616B09F3}"/>
    <cellStyle name="Comma 59 4" xfId="25485" xr:uid="{2D2BF5A0-AC93-4054-8BA4-6EF62BC94D3C}"/>
    <cellStyle name="Comma 59 5" xfId="15185" xr:uid="{48CFA622-AAD4-4E56-B9E3-B22972C92728}"/>
    <cellStyle name="Comma 6" xfId="136" xr:uid="{C43D7695-20CE-4680-A8C0-AECFC4136BF3}"/>
    <cellStyle name="Comma 6 10" xfId="4119" xr:uid="{D28E3C34-EFA5-424E-9AD9-F81A5AC1876B}"/>
    <cellStyle name="Comma 6 10 2" xfId="7294" xr:uid="{2DA21D01-AB73-400D-A4D2-96D6EE679FED}"/>
    <cellStyle name="Comma 6 10 2 2" xfId="29765" xr:uid="{AAE6DDFE-DC8E-4BA4-9FDC-111EF7A53464}"/>
    <cellStyle name="Comma 6 10 2 3" xfId="19475" xr:uid="{CC207285-B584-4EA3-A059-BC134A0478B9}"/>
    <cellStyle name="Comma 6 10 3" xfId="10459" xr:uid="{CE826E26-580D-4202-9205-BF641244C4FA}"/>
    <cellStyle name="Comma 6 10 3 3" xfId="22454" xr:uid="{67022D2F-3895-4715-9F20-323514EF68E1}"/>
    <cellStyle name="Comma 6 10 4" xfId="26805" xr:uid="{051D1DBE-1216-47DB-8FE9-AEFAFB0D3B10}"/>
    <cellStyle name="Comma 6 10 5" xfId="16506" xr:uid="{357833E1-B349-4B58-838F-BE03E1A5A058}"/>
    <cellStyle name="Comma 6 11" xfId="3241" xr:uid="{91CB4867-7F8C-4981-A41C-C6A1DF0700A4}"/>
    <cellStyle name="Comma 6 11 2" xfId="6596" xr:uid="{EEB9540C-9F31-403A-9613-2024A8EA2D33}"/>
    <cellStyle name="Comma 6 11 2 2" xfId="29096" xr:uid="{3E6B6CA2-D6EA-44D5-BD3F-3484F78FAEDC}"/>
    <cellStyle name="Comma 6 11 2 3" xfId="18803" xr:uid="{29A23A1D-4788-434F-ACF1-2816F7291107}"/>
    <cellStyle name="Comma 6 11 3" xfId="9787" xr:uid="{D8822E96-FAAE-4CAB-B2A8-32FA5F72074D}"/>
    <cellStyle name="Comma 6 11 3 2" xfId="32057" xr:uid="{21ED6795-3D31-49C2-89B9-1EC016DE523E}"/>
    <cellStyle name="Comma 6 11 3 3" xfId="21781" xr:uid="{A373EE76-EEDA-4C1E-AD7A-DA4B029997BA}"/>
    <cellStyle name="Comma 6 11 4" xfId="26133" xr:uid="{AC1657FA-F0C5-4A54-A86A-EC48A0245C36}"/>
    <cellStyle name="Comma 6 11 5" xfId="15833" xr:uid="{B7E12F0E-BB7E-4E70-B36D-196AD495B09C}"/>
    <cellStyle name="Comma 6 12" xfId="3056" xr:uid="{B581AFD2-8DA3-4DAB-9893-7D328BEA1C12}"/>
    <cellStyle name="Comma 6 12 2" xfId="6345" xr:uid="{A90346A1-6F31-4A5E-A446-D5095D371759}"/>
    <cellStyle name="Comma 6 12 2 2" xfId="28846" xr:uid="{81777A7B-0ED1-4DA2-B514-3B3963698FBE}"/>
    <cellStyle name="Comma 6 12 2 3" xfId="18552" xr:uid="{670E845C-880B-4E1D-8677-E582707FDE9E}"/>
    <cellStyle name="Comma 6 12 3" xfId="9536" xr:uid="{E410DFF8-54FB-4BEF-A544-4D69B0F4B868}"/>
    <cellStyle name="Comma 6 12 3 2" xfId="31806" xr:uid="{71976D88-F09E-4725-82BB-852019098751}"/>
    <cellStyle name="Comma 6 12 3 3" xfId="21530" xr:uid="{D4ABAB57-4B8C-44D8-A454-70C9535865CA}"/>
    <cellStyle name="Comma 6 12 4" xfId="25882" xr:uid="{C8995EAC-C748-4592-AFFA-562AF12657A3}"/>
    <cellStyle name="Comma 6 12 5" xfId="15582" xr:uid="{21F68990-94F9-4873-A12E-9C0764097A9D}"/>
    <cellStyle name="Comma 6 13" xfId="2942" xr:uid="{EAF69F40-93B1-4DD4-9726-9C057FF20A98}"/>
    <cellStyle name="Comma 6 13 2" xfId="6234" xr:uid="{6879E1A4-E775-400D-8DE8-ADB563DD38D2}"/>
    <cellStyle name="Comma 6 13 2 2" xfId="28735" xr:uid="{EE70FFA1-2D2A-481C-B9BC-70E9A003D5C2}"/>
    <cellStyle name="Comma 6 13 2 3" xfId="18441" xr:uid="{7148F0C3-CB33-4D9E-A355-4E6D828C106F}"/>
    <cellStyle name="Comma 6 13 3" xfId="9425" xr:uid="{2DA45A36-D7C0-4163-91C2-23D7635FD2F5}"/>
    <cellStyle name="Comma 6 13 3 2" xfId="31695" xr:uid="{FEFE9771-3D3F-47B2-9AFE-1D715A63C184}"/>
    <cellStyle name="Comma 6 13 3 3" xfId="21419" xr:uid="{FB1849AD-BE9B-401E-AA22-013C8A20A239}"/>
    <cellStyle name="Comma 6 13 4" xfId="25771" xr:uid="{FD8D8F09-A3F1-42E3-882A-82BAF72FAB53}"/>
    <cellStyle name="Comma 6 13 5" xfId="15471" xr:uid="{1A137429-248A-4466-B0EB-3129D437A2AA}"/>
    <cellStyle name="Comma 6 14" xfId="2861" xr:uid="{49DD41B1-1B93-4A2B-9715-771E758707FE}"/>
    <cellStyle name="Comma 6 14 2" xfId="6147" xr:uid="{4684CCAC-BAE8-46DA-B84A-230AAEBA415B}"/>
    <cellStyle name="Comma 6 14 2 2" xfId="28648" xr:uid="{551E1FA0-33A9-4470-B68A-73899FA93BCB}"/>
    <cellStyle name="Comma 6 14 2 3" xfId="18354" xr:uid="{3B7E8B0E-D57F-4645-AB14-F22EABB2C17D}"/>
    <cellStyle name="Comma 6 14 3" xfId="9338" xr:uid="{CA6C9756-5134-4375-AC63-37EA9052A05C}"/>
    <cellStyle name="Comma 6 14 3 2" xfId="31608" xr:uid="{5552D013-81DA-4389-8F95-84F97FED4EAA}"/>
    <cellStyle name="Comma 6 14 3 3" xfId="21332" xr:uid="{15FBF179-1DE9-4B46-842A-EFE92DFDB73A}"/>
    <cellStyle name="Comma 6 14 4" xfId="25684" xr:uid="{2B580648-9A2B-4E68-8C52-B9BF34749E35}"/>
    <cellStyle name="Comma 6 14 5" xfId="15384" xr:uid="{3D2010D6-3E2B-4986-8232-0DD20DA924A7}"/>
    <cellStyle name="Comma 6 15" xfId="2763" xr:uid="{C8151650-F080-468F-B9A7-A7793D30E66E}"/>
    <cellStyle name="Comma 6 15 2" xfId="6048" xr:uid="{F4EF5FE0-856B-401A-BFC3-3E3937CD6C3E}"/>
    <cellStyle name="Comma 6 15 2 2" xfId="28549" xr:uid="{A31A0FBB-7A14-4412-807E-08D9FCE8514F}"/>
    <cellStyle name="Comma 6 15 2 3" xfId="18255" xr:uid="{90356BD1-1B35-4D3A-8C48-DD6776ED574B}"/>
    <cellStyle name="Comma 6 15 3" xfId="9239" xr:uid="{1C9E205A-D1F4-4726-9A70-495154C9B5C6}"/>
    <cellStyle name="Comma 6 15 3 2" xfId="31509" xr:uid="{DBE3E235-7F74-403F-89C0-75B46341938D}"/>
    <cellStyle name="Comma 6 15 3 3" xfId="21233" xr:uid="{FE6297BB-65BD-4A11-A5F6-7E0E75255461}"/>
    <cellStyle name="Comma 6 15 4" xfId="25585" xr:uid="{C230AF16-7B2E-4225-89A6-6B1D97B44E4C}"/>
    <cellStyle name="Comma 6 15 5" xfId="15285" xr:uid="{AEF5E0E1-2182-4228-B4B7-99E38638AE21}"/>
    <cellStyle name="Comma 6 16" xfId="2454" xr:uid="{BEB2E128-D9C1-4E62-AB04-0414C426BF00}"/>
    <cellStyle name="Comma 6 16 2" xfId="5799" xr:uid="{7D206948-AFDB-462E-BB8B-28C94DD40603}"/>
    <cellStyle name="Comma 6 16 2 2" xfId="28315" xr:uid="{753C3EFE-1A74-4FC2-9078-17B5D28E7D8E}"/>
    <cellStyle name="Comma 6 16 2 3" xfId="18021" xr:uid="{41046A72-515A-49DB-BC59-0C5554EB5A7B}"/>
    <cellStyle name="Comma 6 16 3" xfId="9005" xr:uid="{64DE6C6F-29C1-4073-8238-08A494037C28}"/>
    <cellStyle name="Comma 6 16 3 2" xfId="31275" xr:uid="{A925507D-2653-4536-A5AC-9FF23F84FF53}"/>
    <cellStyle name="Comma 6 16 3 3" xfId="20999" xr:uid="{646E52F6-DEDC-4F7B-8DBE-CAA8868EF236}"/>
    <cellStyle name="Comma 6 16 4" xfId="25351" xr:uid="{5E31BFC4-929C-4491-B843-00EFC9B48804}"/>
    <cellStyle name="Comma 6 16 5" xfId="15051" xr:uid="{400C1BB5-437C-4393-9CC9-C0F5B3F84E62}"/>
    <cellStyle name="Comma 6 17" xfId="2262" xr:uid="{DD060EEA-B3CA-4075-9E70-5391F2F2695F}"/>
    <cellStyle name="Comma 6 17 2" xfId="5606" xr:uid="{435BD65A-7934-41E3-9854-92B538074030}"/>
    <cellStyle name="Comma 6 17 2 2" xfId="28122" xr:uid="{2F6D6F37-80C1-4A03-BC32-61EC1ECE4EF2}"/>
    <cellStyle name="Comma 6 17 2 3" xfId="17828" xr:uid="{15CA0863-8207-4318-9F2E-FF3D71462CE2}"/>
    <cellStyle name="Comma 6 17 3" xfId="8812" xr:uid="{94105E97-B71D-4AC6-87C3-6F09852611ED}"/>
    <cellStyle name="Comma 6 17 3 2" xfId="31082" xr:uid="{4B9A79E9-A386-4C7C-A02B-B2AA7E40C061}"/>
    <cellStyle name="Comma 6 17 3 3" xfId="20806" xr:uid="{D8796EA2-0BC2-45A9-8DDD-3C9F5E7FE3B5}"/>
    <cellStyle name="Comma 6 17 4" xfId="25158" xr:uid="{B81904D7-7F59-4C54-B0FE-653E12089979}"/>
    <cellStyle name="Comma 6 17 5" xfId="14858" xr:uid="{A6C9949E-20F3-452B-9884-BA0B18709BBD}"/>
    <cellStyle name="Comma 6 18" xfId="2194" xr:uid="{E8E972B8-7316-48B0-AFDB-5EBFA143C42C}"/>
    <cellStyle name="Comma 6 18 2" xfId="5580" xr:uid="{49566F2C-CBA7-4FA5-8291-86E8A1615C0A}"/>
    <cellStyle name="Comma 6 18 2 2" xfId="28097" xr:uid="{2BCB40F9-EE5D-4365-8B23-15057DB0CD1F}"/>
    <cellStyle name="Comma 6 18 2 3" xfId="17803" xr:uid="{947ECCCD-9CC0-435D-9FAF-DE9B99CB9BA7}"/>
    <cellStyle name="Comma 6 18 3" xfId="8786" xr:uid="{C57A471C-837B-4D72-A309-FFCAC1722E59}"/>
    <cellStyle name="Comma 6 18 3 2" xfId="31057" xr:uid="{F9FB7464-CEA7-45F0-9DF3-4E5654C6B2A8}"/>
    <cellStyle name="Comma 6 18 3 3" xfId="20781" xr:uid="{79FA5D3D-1AC3-46DD-B0ED-095F77F5960D}"/>
    <cellStyle name="Comma 6 18 4" xfId="25132" xr:uid="{4EE8B8F8-FE14-4934-92DB-AC85A190E21A}"/>
    <cellStyle name="Comma 6 18 5" xfId="14832" xr:uid="{CC73AFF1-4EB9-47E4-A42C-35AB943DEC31}"/>
    <cellStyle name="Comma 6 19" xfId="5304" xr:uid="{BAD8752A-8F73-4ED9-9FFB-18FBB51FB776}"/>
    <cellStyle name="Comma 6 19 2" xfId="27907" xr:uid="{E090E946-6C3E-4300-ACF6-CE1E0BBC7643}"/>
    <cellStyle name="Comma 6 19 3" xfId="17613" xr:uid="{79015314-D862-46E4-98CD-3F86FD2472E3}"/>
    <cellStyle name="Comma 6 2" xfId="193" xr:uid="{F9A11239-2B40-48AC-9CF6-F313065F04A6}"/>
    <cellStyle name="Comma 6 2 10" xfId="9700" xr:uid="{ECDF5CFF-BCA1-4EBC-AF49-84D25B8251BE}"/>
    <cellStyle name="Comma 6 2 10 2" xfId="31970" xr:uid="{CBCAE4EA-1242-4A09-A32D-16A386430584}"/>
    <cellStyle name="Comma 6 2 10 3" xfId="21694" xr:uid="{6245E2AF-120C-42E7-A25F-B8ADF42627D5}"/>
    <cellStyle name="Comma 6 2 11" xfId="12819" xr:uid="{60F7EA10-D677-4254-BF96-96BA9A4A8BBB}"/>
    <cellStyle name="Comma 6 2 11 3" xfId="23690" xr:uid="{E971D261-A8F9-4906-AF25-3BB85F7CD5AD}"/>
    <cellStyle name="Comma 6 2 12" xfId="14327" xr:uid="{D671E7E3-22ED-4171-A966-B8B6C8C0D449}"/>
    <cellStyle name="Comma 6 2 12 2" xfId="26046" xr:uid="{74E56DBB-A12F-4359-8FDD-0F23BEFBE170}"/>
    <cellStyle name="Comma 6 2 13" xfId="15746" xr:uid="{8274F35A-DEAF-42E2-B452-A34A4A69233B}"/>
    <cellStyle name="Comma 6 2 16" xfId="1272" xr:uid="{AAEFFB88-1E9C-47D3-9FC1-5C4F4C80C0F8}"/>
    <cellStyle name="Comma 6 2 2" xfId="435" xr:uid="{176B70FD-7E9D-49EE-82C0-3628BC060F70}"/>
    <cellStyle name="Comma 6 2 2 2" xfId="946" xr:uid="{6AFC1A3A-1E57-41EB-AF38-79E50D492B8A}"/>
    <cellStyle name="Comma 6 2 2 2 2" xfId="8293" xr:uid="{62A80F2A-EFA4-445A-8723-B281E7B5A350}"/>
    <cellStyle name="Comma 6 2 2 2 2 2" xfId="30703" xr:uid="{7578BC08-E8D4-4BA7-AD0B-120D23725215}"/>
    <cellStyle name="Comma 6 2 2 2 2 3" xfId="20416" xr:uid="{7E796A17-A320-445E-9CBF-863F82432535}"/>
    <cellStyle name="Comma 6 2 2 2 3" xfId="11397" xr:uid="{D19FC43F-6E43-4B68-8D83-2E58A349ED7B}"/>
    <cellStyle name="Comma 6 2 2 2 3 3" xfId="23396" xr:uid="{7BD77124-2B0C-40D8-B4B7-225EDAC2DD80}"/>
    <cellStyle name="Comma 6 2 2 2 4" xfId="13632" xr:uid="{2037F19F-62E4-4345-A885-206C082D56C6}"/>
    <cellStyle name="Comma 6 2 2 2 4 3" xfId="24270" xr:uid="{2CC3CB25-8AF1-4F4F-9199-86D131C6EF2B}"/>
    <cellStyle name="Comma 6 2 2 2 5" xfId="27742" xr:uid="{0F8A1908-2D21-4B3F-AD93-B69DCCBA65F0}"/>
    <cellStyle name="Comma 6 2 2 2 6" xfId="17448" xr:uid="{BABE703E-775C-458C-9479-C8406EF10FBA}"/>
    <cellStyle name="Comma 6 2 2 2 8" xfId="5089" xr:uid="{3FBEBA10-36EF-4C13-BD92-8D9C1F06C440}"/>
    <cellStyle name="Comma 6 2 2 3" xfId="7206" xr:uid="{ADF05361-9987-4164-843F-B41ED16EFD5F}"/>
    <cellStyle name="Comma 6 2 2 3 2" xfId="29679" xr:uid="{C23A3837-0CB7-48AE-A960-E013F001099F}"/>
    <cellStyle name="Comma 6 2 2 3 3" xfId="19388" xr:uid="{A49D2EAD-3DD9-4062-B8A0-7FC0C1492A9B}"/>
    <cellStyle name="Comma 6 2 2 4" xfId="10372" xr:uid="{68504130-9790-4332-983B-081DB4A3870D}"/>
    <cellStyle name="Comma 6 2 2 4 2" xfId="32641" xr:uid="{01CFA15E-742D-497E-AB3E-B4CAF05C4EA8}"/>
    <cellStyle name="Comma 6 2 2 4 3" xfId="22367" xr:uid="{E749DF2B-2A63-4210-81BA-ED7005FFE7BD}"/>
    <cellStyle name="Comma 6 2 2 5" xfId="13028" xr:uid="{EC25C7E7-7A75-46BB-BA9C-CF272937B3A1}"/>
    <cellStyle name="Comma 6 2 2 5 3" xfId="23853" xr:uid="{2E7EA41D-48CC-4E0B-BEF1-8CF48961968A}"/>
    <cellStyle name="Comma 6 2 2 6" xfId="26718" xr:uid="{A8E1EC27-CEB6-4915-9D7F-F6FF1139A95F}"/>
    <cellStyle name="Comma 6 2 2 7" xfId="16419" xr:uid="{C24D1B8F-419A-4D61-9221-0E022AFA1610}"/>
    <cellStyle name="Comma 6 2 2 8" xfId="33099" xr:uid="{5F0DBC3D-C61E-4654-A3BA-F43241D8A7F0}"/>
    <cellStyle name="Comma 6 2 2 9" xfId="4034" xr:uid="{38F420C7-6429-443C-A3B9-A88A3B52E99F}"/>
    <cellStyle name="Comma 6 2 3" xfId="797" xr:uid="{80046269-AA7B-473C-8024-A5F1B5566CB0}"/>
    <cellStyle name="Comma 6 2 3 2" xfId="4874" xr:uid="{3CE06BC8-7F2B-4C99-95FB-04BD5571190A}"/>
    <cellStyle name="Comma 6 2 3 2 2" xfId="8061" xr:uid="{2DA42D77-A5C7-4E67-951C-3D66E532A046}"/>
    <cellStyle name="Comma 6 2 3 2 2 2" xfId="30492" xr:uid="{AB395D15-1D2D-4AFC-BF23-F484D8BE0124}"/>
    <cellStyle name="Comma 6 2 3 2 2 3" xfId="20202" xr:uid="{ED13F9DD-0F01-4CFB-B50E-1A6EDEC33A23}"/>
    <cellStyle name="Comma 6 2 3 2 3" xfId="11184" xr:uid="{D566AAF9-6A40-4992-9A1A-CEC0CC398753}"/>
    <cellStyle name="Comma 6 2 3 2 3 3" xfId="23182" xr:uid="{85D53FD7-E246-4C25-8318-6F82E8375717}"/>
    <cellStyle name="Comma 6 2 3 2 4" xfId="27532" xr:uid="{A3FD5BA6-6A1F-42C6-BC74-0427137CED43}"/>
    <cellStyle name="Comma 6 2 3 2 5" xfId="17234" xr:uid="{C8615B48-9056-49DC-8AFE-F9D4C7D807D5}"/>
    <cellStyle name="Comma 6 2 3 3" xfId="7048" xr:uid="{657A1C80-D26B-4A54-A8ED-CFE116DA2ED0}"/>
    <cellStyle name="Comma 6 2 3 3 2" xfId="29518" xr:uid="{7BE62C8B-97ED-4740-BC21-7259DD6EFFBD}"/>
    <cellStyle name="Comma 6 2 3 3 3" xfId="19226" xr:uid="{83B54488-D8AD-40EF-96E3-D5BE28AA939C}"/>
    <cellStyle name="Comma 6 2 3 4" xfId="10210" xr:uid="{F9818846-EEB3-4B15-A4D5-C36072FBBE01}"/>
    <cellStyle name="Comma 6 2 3 4 2" xfId="32480" xr:uid="{6D218510-F9B3-4240-A654-862FCC27589D}"/>
    <cellStyle name="Comma 6 2 3 4 3" xfId="22205" xr:uid="{2EAC2982-3401-4690-A722-2653E230C80E}"/>
    <cellStyle name="Comma 6 2 3 5" xfId="13470" xr:uid="{7D46472D-476C-446A-B198-B11503D8A316}"/>
    <cellStyle name="Comma 6 2 3 5 3" xfId="24108" xr:uid="{9D8C74CC-829C-4EA1-B292-31A2C8788A10}"/>
    <cellStyle name="Comma 6 2 3 6" xfId="26556" xr:uid="{0C9C29AA-778D-4641-B8F9-5F88448705B6}"/>
    <cellStyle name="Comma 6 2 3 7" xfId="16257" xr:uid="{0C514DEA-6E5C-4473-8DBF-11A2B36936C3}"/>
    <cellStyle name="Comma 6 2 3 9" xfId="3878" xr:uid="{22605154-2F59-4A6D-AE22-75CB7C22B21F}"/>
    <cellStyle name="Comma 6 2 4" xfId="4755" xr:uid="{65836617-AA31-4D19-84D5-C78B12A7734D}"/>
    <cellStyle name="Comma 6 2 4 2" xfId="7932" xr:uid="{23B14673-7745-49A7-AB2B-75EF5D43C81F}"/>
    <cellStyle name="Comma 6 2 4 2 2" xfId="30360" xr:uid="{7F299908-CFFB-4E81-B6B4-D67BBE501C79}"/>
    <cellStyle name="Comma 6 2 4 2 3" xfId="20071" xr:uid="{1FA9D9FE-527D-48AD-B929-73ECA6DD74AD}"/>
    <cellStyle name="Comma 6 2 4 3" xfId="11055" xr:uid="{DFF063A7-A04E-4B9F-BBFC-9DD733273E69}"/>
    <cellStyle name="Comma 6 2 4 3 3" xfId="23050" xr:uid="{C773B71F-24D6-4DEA-B492-C4B8F4C60FFC}"/>
    <cellStyle name="Comma 6 2 4 4" xfId="13699" xr:uid="{BADB4E4F-17FE-47B8-95B7-B4B968ED8805}"/>
    <cellStyle name="Comma 6 2 4 4 3" xfId="24337" xr:uid="{7CD09B76-9ACB-41CF-8EEC-2D83E73567AF}"/>
    <cellStyle name="Comma 6 2 4 5" xfId="27401" xr:uid="{6940A755-44CB-48CE-853F-DED004762A00}"/>
    <cellStyle name="Comma 6 2 4 6" xfId="17102" xr:uid="{E3B41485-1F0A-4CF2-B40D-1C4671C64E98}"/>
    <cellStyle name="Comma 6 2 5" xfId="4554" xr:uid="{B7D6B7B0-1C62-413B-8A69-B7A33E0893A5}"/>
    <cellStyle name="Comma 6 2 5 2" xfId="7730" xr:uid="{4718D9E5-C64C-49CE-91D4-88BFFA860CCF}"/>
    <cellStyle name="Comma 6 2 5 2 2" xfId="30159" xr:uid="{BD5BFEA4-416A-4FA1-A629-A1A464F58E63}"/>
    <cellStyle name="Comma 6 2 5 2 3" xfId="19869" xr:uid="{325A86B0-D9E9-4C16-86D2-F01D21ADA668}"/>
    <cellStyle name="Comma 6 2 5 3" xfId="10853" xr:uid="{1A360932-1162-40CC-A1C3-9860C3D3249D}"/>
    <cellStyle name="Comma 6 2 5 3 3" xfId="22848" xr:uid="{B4E945F9-C50C-4F38-A509-CA9190DAC479}"/>
    <cellStyle name="Comma 6 2 5 4" xfId="13860" xr:uid="{C24BB369-5E14-4309-A61C-7934A4F95AD6}"/>
    <cellStyle name="Comma 6 2 5 4 3" xfId="24500" xr:uid="{A18F5954-1F5E-45AA-AB10-016D4AE673BA}"/>
    <cellStyle name="Comma 6 2 5 5" xfId="27199" xr:uid="{3D091F59-F88C-495D-81C6-B3B60BC2BC04}"/>
    <cellStyle name="Comma 6 2 5 6" xfId="16900" xr:uid="{0A10172E-A32A-43B1-850C-808A198FED08}"/>
    <cellStyle name="Comma 6 2 6" xfId="4363" xr:uid="{E7EB6DEB-254F-4D87-8D35-D871ACA59F27}"/>
    <cellStyle name="Comma 6 2 6 2" xfId="7538" xr:uid="{DFC1A377-0461-44E8-A3B1-153B0B6966C8}"/>
    <cellStyle name="Comma 6 2 6 2 2" xfId="29967" xr:uid="{6B9C054B-1796-415C-9A10-DC31651D4F5E}"/>
    <cellStyle name="Comma 6 2 6 2 3" xfId="19677" xr:uid="{FBF5B077-3AE7-41D2-B68C-400D7AAB43E2}"/>
    <cellStyle name="Comma 6 2 6 3" xfId="10661" xr:uid="{032D0DB9-D93F-4750-8618-444349E21A32}"/>
    <cellStyle name="Comma 6 2 6 3 3" xfId="22656" xr:uid="{C3A05D19-306D-4256-A354-F4E157F0BE7B}"/>
    <cellStyle name="Comma 6 2 6 4" xfId="14183" xr:uid="{E380EF28-B15B-428E-9E86-203DAFDDE113}"/>
    <cellStyle name="Comma 6 2 6 4 3" xfId="24819" xr:uid="{B4F0FF7E-E88E-4EA2-9C60-4DA86472120A}"/>
    <cellStyle name="Comma 6 2 6 5" xfId="27007" xr:uid="{9D6E528F-BE7A-4DED-A628-30FEADAAD079}"/>
    <cellStyle name="Comma 6 2 6 6" xfId="16708" xr:uid="{353564C3-0FE5-4054-83E7-EE97339C82BF}"/>
    <cellStyle name="Comma 6 2 7" xfId="4176" xr:uid="{5AB96382-E0DD-4FE3-9E23-6C45263E941A}"/>
    <cellStyle name="Comma 6 2 7 2" xfId="7351" xr:uid="{2C6B5E84-D141-4FF2-B542-584544DBED8E}"/>
    <cellStyle name="Comma 6 2 7 2 2" xfId="29814" xr:uid="{F2C195F3-B1F0-45A3-820B-61E72B03D7C4}"/>
    <cellStyle name="Comma 6 2 7 2 3" xfId="19524" xr:uid="{AADA016E-C3C5-42AA-B857-C3597FF17DC0}"/>
    <cellStyle name="Comma 6 2 7 3" xfId="10508" xr:uid="{B7248E46-CE0E-4063-9760-78898B044DAC}"/>
    <cellStyle name="Comma 6 2 7 3 3" xfId="22503" xr:uid="{D0A284BF-188D-495E-8941-C41420B13337}"/>
    <cellStyle name="Comma 6 2 7 4" xfId="26854" xr:uid="{5123C7B1-1AF0-4790-9D30-96212A81A095}"/>
    <cellStyle name="Comma 6 2 7 5" xfId="16555" xr:uid="{8BF65042-1B58-4314-AA93-18D6B9F92DE2}"/>
    <cellStyle name="Comma 6 2 8" xfId="3405" xr:uid="{DAFE209F-1228-413F-BE81-D16805FDDBC4}"/>
    <cellStyle name="Comma 6 2 8 2" xfId="6762" xr:uid="{3C25F4AB-61A1-4215-8CDF-034BBAB04AE8}"/>
    <cellStyle name="Comma 6 2 8 2 2" xfId="29262" xr:uid="{1A371D98-21A2-4652-82BD-96335FAA2645}"/>
    <cellStyle name="Comma 6 2 8 2 3" xfId="18969" xr:uid="{3AD82313-0583-4DDA-AD08-0A2DE7B96488}"/>
    <cellStyle name="Comma 6 2 8 3" xfId="9953" xr:uid="{689D8623-35C3-4397-80A5-0EB6259F36F0}"/>
    <cellStyle name="Comma 6 2 8 3 2" xfId="32223" xr:uid="{6AA314FD-0EA5-477B-9B03-C4644E54FE37}"/>
    <cellStyle name="Comma 6 2 8 3 3" xfId="21947" xr:uid="{009B0553-AA50-4429-A61D-64C72C98C4A3}"/>
    <cellStyle name="Comma 6 2 8 4" xfId="26298" xr:uid="{3B994A50-562B-4048-8B7B-D5A1D4E13933}"/>
    <cellStyle name="Comma 6 2 8 5" xfId="15999" xr:uid="{D467B3D1-5173-49B3-8582-0EBCACC24C7A}"/>
    <cellStyle name="Comma 6 2 9" xfId="6509" xr:uid="{58490126-BDE7-4203-AF17-53FA07338788}"/>
    <cellStyle name="Comma 6 2 9 2" xfId="29010" xr:uid="{453A0D42-9255-4F67-A5F0-B76C9D8DE6EA}"/>
    <cellStyle name="Comma 6 2 9 3" xfId="18716" xr:uid="{B2274CB2-D85C-4C27-9B7D-DAB3D14BE6C4}"/>
    <cellStyle name="Comma 6 20" xfId="8585" xr:uid="{9709780E-D956-43B1-BCB4-A56A76B49567}"/>
    <cellStyle name="Comma 6 20 2" xfId="30867" xr:uid="{451D9430-7B61-4213-BD30-4E4CAF160B76}"/>
    <cellStyle name="Comma 6 20 3" xfId="20591" xr:uid="{61F84E16-EA93-492F-94F7-F46620D333EC}"/>
    <cellStyle name="Comma 6 21" xfId="12366" xr:uid="{000AA359-4016-41C1-A6FA-62DD0D4D7632}"/>
    <cellStyle name="Comma 6 21 3" xfId="23508" xr:uid="{05902E70-5F65-48D3-B5FE-E28F0C164251}"/>
    <cellStyle name="Comma 6 22" xfId="14259" xr:uid="{7171E9DD-F4F7-4939-8062-110C6B2181D4}"/>
    <cellStyle name="Comma 6 22 2" xfId="24931" xr:uid="{F7466A8C-F8DD-4E46-8C94-4715F936F96F}"/>
    <cellStyle name="Comma 6 23" xfId="14631" xr:uid="{C6189334-89B6-46C5-8A36-9D33C14418EA}"/>
    <cellStyle name="Comma 6 25" xfId="1204" xr:uid="{9E299671-E3C7-4C98-B5AA-CFD8BEABABC2}"/>
    <cellStyle name="Comma 6 3" xfId="264" xr:uid="{9385D5CE-D634-4DA8-AD7D-716DF3BE1B30}"/>
    <cellStyle name="Comma 6 3 11" xfId="1394" xr:uid="{64B5AB88-D5C1-45DC-B645-40189B0A4F8B}"/>
    <cellStyle name="Comma 6 3 2" xfId="1067" xr:uid="{C4E848EC-9CB8-416C-B971-17B4159FD07E}"/>
    <cellStyle name="Comma 6 3 2 2" xfId="5112" xr:uid="{47192192-9956-49C3-8271-19DBE9C4A877}"/>
    <cellStyle name="Comma 6 3 2 2 2" xfId="8319" xr:uid="{FC6921BA-1B2A-4EAB-BB5F-6A59206D948E}"/>
    <cellStyle name="Comma 6 3 2 2 2 2" xfId="30729" xr:uid="{72F67619-BDCD-4970-ABCB-C6586483B421}"/>
    <cellStyle name="Comma 6 3 2 2 2 3" xfId="20443" xr:uid="{6354DB07-68D0-4E2C-943A-755572DE4123}"/>
    <cellStyle name="Comma 6 3 2 2 3" xfId="11423" xr:uid="{B21A1E95-1DD2-458F-90F5-1E9878DA814D}"/>
    <cellStyle name="Comma 6 3 2 2 3 3" xfId="23423" xr:uid="{3C27FA94-9F76-46AA-8720-7AFAC32B8972}"/>
    <cellStyle name="Comma 6 3 2 2 4" xfId="13554" xr:uid="{C7D465F7-4D19-4CF3-B041-1D3E6E36969A}"/>
    <cellStyle name="Comma 6 3 2 2 4 3" xfId="24190" xr:uid="{DE3CC8B1-0022-4A0D-B84F-DC4708C4E2B3}"/>
    <cellStyle name="Comma 6 3 2 2 5" xfId="27769" xr:uid="{A3C4CB5E-0EEB-4A6C-A8F2-FF879298BA8A}"/>
    <cellStyle name="Comma 6 3 2 2 6" xfId="17475" xr:uid="{FB7D452F-2B99-4000-86F8-2C34CA0B5CE5}"/>
    <cellStyle name="Comma 6 3 2 3" xfId="7128" xr:uid="{F299AF77-6055-4BA7-9FEC-BBF8CDE28B6F}"/>
    <cellStyle name="Comma 6 3 2 3 2" xfId="29599" xr:uid="{E33FB427-9D7C-4A36-9207-0123B0324549}"/>
    <cellStyle name="Comma 6 3 2 3 3" xfId="19308" xr:uid="{FE4CF37E-7A31-444F-BAE1-BC275BD4DBE3}"/>
    <cellStyle name="Comma 6 3 2 4" xfId="10292" xr:uid="{F1EC06B3-00F0-4F4E-B76E-343C8CA7B066}"/>
    <cellStyle name="Comma 6 3 2 4 2" xfId="32561" xr:uid="{BEDD0447-FB0A-4F1A-92BD-F26D148265E2}"/>
    <cellStyle name="Comma 6 3 2 4 3" xfId="22287" xr:uid="{AA84E17A-4DFA-43B0-ABD6-4FACC7E282C9}"/>
    <cellStyle name="Comma 6 3 2 5" xfId="12951" xr:uid="{CAF4B067-C14F-41F7-8BC6-F0FEAF5D417E}"/>
    <cellStyle name="Comma 6 3 2 5 3" xfId="23773" xr:uid="{749DBDED-FBEE-43D1-B3E1-6338EC7D0631}"/>
    <cellStyle name="Comma 6 3 2 6" xfId="26638" xr:uid="{920EA357-7203-4CC9-A144-1AB058C0726A}"/>
    <cellStyle name="Comma 6 3 2 7" xfId="16339" xr:uid="{1811068E-34A8-4D42-A95C-0CF594482600}"/>
    <cellStyle name="Comma 6 3 2 8" xfId="33170" xr:uid="{24656DA7-EB6D-4479-988E-95B6B8B261C9}"/>
    <cellStyle name="Comma 6 3 2 9" xfId="3983" xr:uid="{8A3EC2A8-A4DA-4CFA-A8CC-481ED6A17878}"/>
    <cellStyle name="Comma 6 3 3" xfId="3803" xr:uid="{820A5CC9-BE0D-4778-B125-FD06819D11FF}"/>
    <cellStyle name="Comma 6 3 3 2" xfId="4924" xr:uid="{4BD6B45C-820B-41D0-AC60-D53109ADDFFE}"/>
    <cellStyle name="Comma 6 3 3 2 2" xfId="8112" xr:uid="{BE8CC0D2-FD8F-4264-B157-6B6FCBE37504}"/>
    <cellStyle name="Comma 6 3 3 2 2 2" xfId="30535" xr:uid="{C0C814C3-BB0D-4725-AFD0-28292553A782}"/>
    <cellStyle name="Comma 6 3 3 2 2 3" xfId="20245" xr:uid="{68CFE930-47E9-41C8-BB6F-F4CED485A1BF}"/>
    <cellStyle name="Comma 6 3 3 2 3" xfId="11227" xr:uid="{9A3B700E-79BD-434E-BD1C-5364D930A3FD}"/>
    <cellStyle name="Comma 6 3 3 2 3 3" xfId="23225" xr:uid="{093661D4-6DF5-4BCB-B33F-5925EE2D0123}"/>
    <cellStyle name="Comma 6 3 3 2 4" xfId="27574" xr:uid="{28C6545D-4E6A-4853-AF3B-321869FF0A2D}"/>
    <cellStyle name="Comma 6 3 3 2 5" xfId="17277" xr:uid="{790DDC06-1F14-4ECE-9FF7-848386F6CC67}"/>
    <cellStyle name="Comma 6 3 3 3" xfId="6966" xr:uid="{3AF2249F-45AC-4F5A-87CE-5D471A9ECB26}"/>
    <cellStyle name="Comma 6 3 3 3 2" xfId="29437" xr:uid="{F739F197-BE18-4CDD-8F7C-0FF9D82B4A6C}"/>
    <cellStyle name="Comma 6 3 3 3 3" xfId="19144" xr:uid="{F0A7B5C8-103B-4931-AAEC-AFCD8A172907}"/>
    <cellStyle name="Comma 6 3 3 4" xfId="10129" xr:uid="{A242191B-21EB-4D12-9BC8-02D7AF555C40}"/>
    <cellStyle name="Comma 6 3 3 4 2" xfId="32398" xr:uid="{3FF3568C-923B-419B-81E8-10ACB622F56B}"/>
    <cellStyle name="Comma 6 3 3 4 3" xfId="22123" xr:uid="{213FE931-F022-4F16-9E81-C26E03FB2A81}"/>
    <cellStyle name="Comma 6 3 3 5" xfId="13394" xr:uid="{C2E3CB15-1818-4359-9998-8D5BA865708E}"/>
    <cellStyle name="Comma 6 3 3 5 3" xfId="24030" xr:uid="{9AB029BB-B922-4BE8-A5AA-6494FD3E16EA}"/>
    <cellStyle name="Comma 6 3 3 6" xfId="26474" xr:uid="{AA8C070E-A652-442E-95C8-76C9A75DA03F}"/>
    <cellStyle name="Comma 6 3 3 7" xfId="16175" xr:uid="{EB419AC1-3DE5-4D34-A3A5-6E07F4E877DB}"/>
    <cellStyle name="Comma 6 3 4" xfId="3323" xr:uid="{73F76303-6F61-4847-B9ED-89C537FE68D2}"/>
    <cellStyle name="Comma 6 3 4 2" xfId="6680" xr:uid="{AFBF0742-1A23-4C48-89AB-697159036772}"/>
    <cellStyle name="Comma 6 3 4 2 2" xfId="29180" xr:uid="{6E3ECF0D-74D0-4BE3-BB9D-AD32D422671A}"/>
    <cellStyle name="Comma 6 3 4 2 3" xfId="18887" xr:uid="{D44C8106-4FAB-4648-A08B-D67574A62114}"/>
    <cellStyle name="Comma 6 3 4 3" xfId="9871" xr:uid="{0CF18D26-DBB4-4491-95B4-36F47EA97F4B}"/>
    <cellStyle name="Comma 6 3 4 3 2" xfId="32141" xr:uid="{E526045E-AD1F-4A26-8E62-C51264875841}"/>
    <cellStyle name="Comma 6 3 4 3 3" xfId="21865" xr:uid="{25D391F2-4922-40CB-8673-9D1FED317528}"/>
    <cellStyle name="Comma 6 3 4 4" xfId="26216" xr:uid="{974B9D86-511E-4E68-A061-1E2CBD42F620}"/>
    <cellStyle name="Comma 6 3 4 5" xfId="15917" xr:uid="{BFF43A39-2BD5-4342-A842-FC2404C8BEF3}"/>
    <cellStyle name="Comma 6 3 5" xfId="6427" xr:uid="{EB35F48E-709C-4E6A-820B-CAFD1EC63713}"/>
    <cellStyle name="Comma 6 3 5 2" xfId="28928" xr:uid="{9E24458A-5DA0-46ED-AEB5-265ADD25705B}"/>
    <cellStyle name="Comma 6 3 5 3" xfId="18634" xr:uid="{58B102C8-C5F0-473F-83BD-61C0A0539F33}"/>
    <cellStyle name="Comma 6 3 6" xfId="9618" xr:uid="{2852E9DD-88FA-4A35-BCC8-BD2D0615ECFC}"/>
    <cellStyle name="Comma 6 3 6 2" xfId="31888" xr:uid="{79B3293E-69E7-40A1-959C-33A0CFAC9535}"/>
    <cellStyle name="Comma 6 3 6 3" xfId="21612" xr:uid="{94F0DE11-EC72-4A2A-917C-4B92586082D5}"/>
    <cellStyle name="Comma 6 3 7" xfId="12739" xr:uid="{66E299FE-393F-4970-A720-66B92383948E}"/>
    <cellStyle name="Comma 6 3 7 3" xfId="23608" xr:uid="{C6FCBB87-69FA-42A9-9880-E76A5004EF28}"/>
    <cellStyle name="Comma 6 3 8" xfId="14449" xr:uid="{1A88B111-D32A-4062-BF86-EC9219406F6C}"/>
    <cellStyle name="Comma 6 3 8 2" xfId="25964" xr:uid="{6B79C8E9-9862-4EDF-AAF0-A6F54C7B7FDC}"/>
    <cellStyle name="Comma 6 3 9" xfId="15664" xr:uid="{A1242879-64E7-4D71-83BD-E99360D5EC69}"/>
    <cellStyle name="Comma 6 4" xfId="324" xr:uid="{6191D917-A7DE-4AC1-8C40-85A14770DA23}"/>
    <cellStyle name="Comma 6 4 2" xfId="842" xr:uid="{A1CCBEFF-0D3F-4CDE-9596-82EF810C06DA}"/>
    <cellStyle name="Comma 6 4 2 2" xfId="8211" xr:uid="{329B86AB-D018-4456-B9A7-B277333F06EC}"/>
    <cellStyle name="Comma 6 4 2 2 2" xfId="30623" xr:uid="{5ED571EC-8D40-49FE-B39E-8E2021DAEB85}"/>
    <cellStyle name="Comma 6 4 2 2 3" xfId="20334" xr:uid="{C5BE8873-4496-494F-97CA-1F9D4056E27D}"/>
    <cellStyle name="Comma 6 4 2 3" xfId="11316" xr:uid="{0C93C6BA-53D1-4B4F-ACB5-1AC84D734E60}"/>
    <cellStyle name="Comma 6 4 2 3 3" xfId="23314" xr:uid="{F7E7B33B-9425-48B9-B83B-C3C5EBB29B5C}"/>
    <cellStyle name="Comma 6 4 2 4" xfId="27660" xr:uid="{8C77BB77-B2B7-4490-99C1-A0C9A350B10C}"/>
    <cellStyle name="Comma 6 4 2 5" xfId="17366" xr:uid="{0F729E07-9D8D-4CBD-9A87-CCA0D45FEBC0}"/>
    <cellStyle name="Comma 6 4 2 6" xfId="33230" xr:uid="{14028171-6527-4D1B-9D82-85FBBA317D1D}"/>
    <cellStyle name="Comma 6 4 2 7" xfId="5013" xr:uid="{B0019D64-FBEB-408B-B562-D4C4FDD7F069}"/>
    <cellStyle name="Comma 6 4 3" xfId="6851" xr:uid="{FE07889C-7AEB-4FC8-9EDE-378D3FA9C9D5}"/>
    <cellStyle name="Comma 6 4 3 2" xfId="29337" xr:uid="{F38E6E8A-D256-484F-856D-21D09BA53088}"/>
    <cellStyle name="Comma 6 4 3 3" xfId="19044" xr:uid="{472A08A1-2427-4078-A176-EB19D6373B59}"/>
    <cellStyle name="Comma 6 4 4" xfId="10029" xr:uid="{C0F70D75-B83F-4538-9DCE-2D7C618860E0}"/>
    <cellStyle name="Comma 6 4 4 2" xfId="32298" xr:uid="{793768EB-AB94-415C-92F9-3D15FDC670D6}"/>
    <cellStyle name="Comma 6 4 4 3" xfId="22023" xr:uid="{51C3A3E2-07B0-4C0F-8AD0-2A236FE96545}"/>
    <cellStyle name="Comma 6 4 5" xfId="13106" xr:uid="{B3FC64F9-16A1-4C71-B046-FD43C4A91292}"/>
    <cellStyle name="Comma 6 4 5 3" xfId="23930" xr:uid="{82884A63-A687-44DA-8C55-500760E23BEA}"/>
    <cellStyle name="Comma 6 4 6" xfId="26374" xr:uid="{108BFC76-02B8-44B2-BBA8-77592135C860}"/>
    <cellStyle name="Comma 6 4 7" xfId="16075" xr:uid="{0655CBAC-A2FD-4943-8F65-60F92961885B}"/>
    <cellStyle name="Comma 6 4 9" xfId="3477" xr:uid="{E52C5A91-E424-4020-ACF3-53B3D9275860}"/>
    <cellStyle name="Comma 6 5" xfId="742" xr:uid="{601FD871-0D53-4FFA-8D1A-06B5BF2FF467}"/>
    <cellStyle name="Comma 6 5 2" xfId="7984" xr:uid="{C3AB2047-6C49-4D8D-BE4D-AAA1F052BE22}"/>
    <cellStyle name="Comma 6 5 2 2" xfId="30414" xr:uid="{A99438D9-F3D4-4D93-A9C8-521363AF393C}"/>
    <cellStyle name="Comma 6 5 2 3" xfId="20124" xr:uid="{364C9221-7EB8-40E0-BBFE-5222A9ADCC30}"/>
    <cellStyle name="Comma 6 5 3" xfId="11106" xr:uid="{E005A17F-5BE9-4512-B962-6839FAB15A64}"/>
    <cellStyle name="Comma 6 5 3 3" xfId="23104" xr:uid="{FD6C568C-3E15-430F-9F37-BD7A72489D50}"/>
    <cellStyle name="Comma 6 5 4" xfId="13844" xr:uid="{AE211584-C708-4EEC-A41A-325DD06A9885}"/>
    <cellStyle name="Comma 6 5 4 3" xfId="24484" xr:uid="{D9D585B3-6F6C-4B54-8A46-108AC007B93C}"/>
    <cellStyle name="Comma 6 5 5" xfId="27455" xr:uid="{C50E1548-9DE1-49C1-9A05-95FCB681FCF8}"/>
    <cellStyle name="Comma 6 5 6" xfId="17156" xr:uid="{100764F4-EED2-4DA1-AB91-BB3EFC77EDBD}"/>
    <cellStyle name="Comma 6 5 7" xfId="33043" xr:uid="{2E2AD618-E38C-453B-8492-11EE40067E30}"/>
    <cellStyle name="Comma 6 5 8" xfId="4798" xr:uid="{82E67A3A-E25E-4E9E-9B0E-AEB6B4EF7C93}"/>
    <cellStyle name="Comma 6 6" xfId="4678" xr:uid="{514537F6-549B-4D43-B071-7E0EB926CE8D}"/>
    <cellStyle name="Comma 6 6 2" xfId="7854" xr:uid="{5998FD0D-7D05-4015-BBD6-1BDC1BA4000B}"/>
    <cellStyle name="Comma 6 6 2 2" xfId="30282" xr:uid="{EA41803A-6D2D-4BF1-B16A-1AA08722200A}"/>
    <cellStyle name="Comma 6 6 2 3" xfId="19993" xr:uid="{0906DE1A-89A0-4D87-A80A-F7D09590209D}"/>
    <cellStyle name="Comma 6 6 3" xfId="10977" xr:uid="{D5A3CF6C-FC78-4702-BB90-54FEAD19774D}"/>
    <cellStyle name="Comma 6 6 3 3" xfId="22972" xr:uid="{C0111A1F-3BC0-43C1-AEB5-9A66FCF43C70}"/>
    <cellStyle name="Comma 6 6 4" xfId="13974" xr:uid="{26838150-1741-4547-B73D-A86093CBFBC5}"/>
    <cellStyle name="Comma 6 6 4 3" xfId="24611" xr:uid="{BA15156E-F025-45F9-97DE-EAEE7A71CA89}"/>
    <cellStyle name="Comma 6 6 5" xfId="27323" xr:uid="{82D8E76B-3D13-4F7C-9A8E-D5C8D8CA24A6}"/>
    <cellStyle name="Comma 6 6 6" xfId="17024" xr:uid="{A3862A99-D99A-4AC2-ACA2-8C402B96CCC3}"/>
    <cellStyle name="Comma 6 7" xfId="4610" xr:uid="{A3F48C57-64BD-4FEB-BAED-8307E9CC1D27}"/>
    <cellStyle name="Comma 6 7 2" xfId="7786" xr:uid="{BB63B29B-914C-492F-ABC4-77B434967D7D}"/>
    <cellStyle name="Comma 6 7 2 2" xfId="30215" xr:uid="{D7826526-57C8-45B4-945F-A79C86A1F64C}"/>
    <cellStyle name="Comma 6 7 2 3" xfId="19925" xr:uid="{EFD26BC9-96E9-4D56-9E5F-9A2B6DDAA2C9}"/>
    <cellStyle name="Comma 6 7 3" xfId="10909" xr:uid="{0C56250A-A570-447B-BE9A-581F1B47FD74}"/>
    <cellStyle name="Comma 6 7 3 3" xfId="22904" xr:uid="{4970A4F2-1162-468C-A4F6-25979BA5E39F}"/>
    <cellStyle name="Comma 6 7 4" xfId="13936" xr:uid="{8C70C144-A47A-4AAD-9F95-0BED8D401871}"/>
    <cellStyle name="Comma 6 7 4 3" xfId="24576" xr:uid="{F67A3685-AA12-482F-8AE0-8501F99BD537}"/>
    <cellStyle name="Comma 6 7 5" xfId="27255" xr:uid="{C283574E-528D-4F63-AA53-4240565DEFA9}"/>
    <cellStyle name="Comma 6 7 6" xfId="16956" xr:uid="{359FDB8C-D3DC-4C27-ACB4-36BB3C7D7896}"/>
    <cellStyle name="Comma 6 8" xfId="4475" xr:uid="{CC6318DD-CC32-4E76-AE93-5A00859DABF2}"/>
    <cellStyle name="Comma 6 8 2" xfId="7651" xr:uid="{81D2BA94-6093-43DD-BE6C-885B3C4E0CB1}"/>
    <cellStyle name="Comma 6 8 2 2" xfId="30080" xr:uid="{38A54B4B-5855-4A19-9D52-FAA6731AB004}"/>
    <cellStyle name="Comma 6 8 2 3" xfId="19790" xr:uid="{DBCBA8C6-5353-4E4D-BFEC-51227BE326A5}"/>
    <cellStyle name="Comma 6 8 3" xfId="10774" xr:uid="{327DFB59-1C6E-4D50-9060-F572E03B5179}"/>
    <cellStyle name="Comma 6 8 3 3" xfId="22769" xr:uid="{CEF263D0-8F5B-4F46-ADA7-4800192E22C4}"/>
    <cellStyle name="Comma 6 8 4" xfId="13729" xr:uid="{39B18898-1DDF-4F53-B167-70A5F9D31C16}"/>
    <cellStyle name="Comma 6 8 4 3" xfId="24367" xr:uid="{B215C005-926C-4BF3-8FF4-F1E57DC75F64}"/>
    <cellStyle name="Comma 6 8 5" xfId="27120" xr:uid="{A5CEDB11-17B4-4C7B-8F14-AAA32CD18785}"/>
    <cellStyle name="Comma 6 8 6" xfId="16821" xr:uid="{93613855-A455-4C5F-8DDC-15C19FA5C992}"/>
    <cellStyle name="Comma 6 9" xfId="4272" xr:uid="{ACA00061-D607-4E8A-BA53-6FBB5359FD7E}"/>
    <cellStyle name="Comma 6 9 2" xfId="7447" xr:uid="{3FB459F6-B606-42C0-A2B4-B07E33540896}"/>
    <cellStyle name="Comma 6 9 2 2" xfId="29890" xr:uid="{FE93D122-6045-4BE8-8764-B3452E2050CC}"/>
    <cellStyle name="Comma 6 9 2 3" xfId="19600" xr:uid="{2009E3C8-D750-4506-9184-0C0F853E0F16}"/>
    <cellStyle name="Comma 6 9 3" xfId="10584" xr:uid="{2BBA887E-5F5F-48D5-B7BB-E0F76908B35F}"/>
    <cellStyle name="Comma 6 9 3 3" xfId="22579" xr:uid="{D3E89BCB-7295-4665-B07A-18EED66B6CFF}"/>
    <cellStyle name="Comma 6 9 4" xfId="14122" xr:uid="{5CF2587B-3ADF-43DF-BBC3-F2CBDD6AF0A3}"/>
    <cellStyle name="Comma 6 9 4 3" xfId="24758" xr:uid="{7443712D-937F-4704-9EA4-6BFEB4185146}"/>
    <cellStyle name="Comma 6 9 5" xfId="26930" xr:uid="{0BDC2819-0BE4-4005-954E-49B130131F04}"/>
    <cellStyle name="Comma 6 9 6" xfId="16631" xr:uid="{49BAECBE-75CA-452B-A254-748784663317}"/>
    <cellStyle name="Comma 60" xfId="2622" xr:uid="{8526FBA1-4379-435D-8790-0F25AB76C809}"/>
    <cellStyle name="Comma 60 2" xfId="5936" xr:uid="{EFBE02C1-B27D-417B-BDF3-71F5D0B984FF}"/>
    <cellStyle name="Comma 60 2 2" xfId="28444" xr:uid="{A68792AE-8A08-4B27-9BF1-6D53B6F9F17D}"/>
    <cellStyle name="Comma 60 2 3" xfId="18150" xr:uid="{923F8E5F-24AD-436A-8741-3AC6C3A23D09}"/>
    <cellStyle name="Comma 60 3" xfId="9134" xr:uid="{3BFC0BEE-527E-4C50-9084-10BAB43D9A0E}"/>
    <cellStyle name="Comma 60 3 2" xfId="31404" xr:uid="{B8935466-DBDB-4B52-8980-3770D0CFCB0C}"/>
    <cellStyle name="Comma 60 3 3" xfId="21128" xr:uid="{B81EBFE3-712D-4420-B974-C5EC739BB5FB}"/>
    <cellStyle name="Comma 60 4" xfId="25480" xr:uid="{26F4F88D-2143-4481-B198-EF1B901A2457}"/>
    <cellStyle name="Comma 60 5" xfId="15180" xr:uid="{6B121A53-556B-4A03-A314-0CF14EA195D9}"/>
    <cellStyle name="Comma 61" xfId="2605" xr:uid="{4A999EA3-0CF7-488E-96C6-D15E92B3F9B4}"/>
    <cellStyle name="Comma 61 2" xfId="5919" xr:uid="{E4C0E94E-0D2F-447D-AA43-4FDAC493D682}"/>
    <cellStyle name="Comma 61 2 2" xfId="28427" xr:uid="{636C693E-4CAD-434D-8738-63148A16C77C}"/>
    <cellStyle name="Comma 61 2 3" xfId="18133" xr:uid="{049C8761-31CB-4886-BCB6-E4F5D9F99506}"/>
    <cellStyle name="Comma 61 3" xfId="9117" xr:uid="{27A094F8-3287-47BC-B4FE-69EA4E7919D8}"/>
    <cellStyle name="Comma 61 3 2" xfId="31387" xr:uid="{3C871354-0296-45EF-9791-AB59D43FC8C0}"/>
    <cellStyle name="Comma 61 3 3" xfId="21111" xr:uid="{FC113A7F-6B0E-4CFA-9006-3774E530FFCD}"/>
    <cellStyle name="Comma 61 4" xfId="25463" xr:uid="{0B63D588-602B-4B16-AAD8-11F2686CADB5}"/>
    <cellStyle name="Comma 61 5" xfId="15163" xr:uid="{3FED600E-8F2A-45B5-B2BC-B3316622CB0D}"/>
    <cellStyle name="Comma 62" xfId="2582" xr:uid="{80DFE79E-B9B7-4DB6-9E77-FDA77D6AD5DF}"/>
    <cellStyle name="Comma 62 2" xfId="5896" xr:uid="{EA10881D-5877-43CD-BB7A-D89CE5EF10A5}"/>
    <cellStyle name="Comma 62 2 2" xfId="28404" xr:uid="{BDFE4C26-6BE2-4888-A7E6-4E035B3FC0CC}"/>
    <cellStyle name="Comma 62 2 3" xfId="18110" xr:uid="{8C8663D3-2DE1-4FA1-A465-581717AB9B91}"/>
    <cellStyle name="Comma 62 3" xfId="9094" xr:uid="{571D3645-49A2-4994-938C-83A5E2A2267B}"/>
    <cellStyle name="Comma 62 3 2" xfId="31364" xr:uid="{5B0EA2B9-2965-4997-9836-685444F0163D}"/>
    <cellStyle name="Comma 62 3 3" xfId="21088" xr:uid="{D0AD511B-C983-44C8-B066-D8775F81F33B}"/>
    <cellStyle name="Comma 62 4" xfId="25440" xr:uid="{2CD05486-0545-42EC-8DF1-92C63C60098B}"/>
    <cellStyle name="Comma 62 5" xfId="15140" xr:uid="{A7FC6E41-0E56-48BB-9683-D45BA6127C20}"/>
    <cellStyle name="Comma 63" xfId="2555" xr:uid="{003812F2-C3FA-4A55-8DBF-B3168D24B20B}"/>
    <cellStyle name="Comma 63 2" xfId="5869" xr:uid="{D65738C2-7A5D-40CB-9BD7-301B9E7A91B5}"/>
    <cellStyle name="Comma 63 2 2" xfId="28377" xr:uid="{243FC753-3822-4872-8FC3-85EC42E44BB2}"/>
    <cellStyle name="Comma 63 2 3" xfId="18083" xr:uid="{BB2BD1AD-48F7-46CA-94A5-F8440A86583B}"/>
    <cellStyle name="Comma 63 3" xfId="9067" xr:uid="{2B6E4D54-4E27-4202-8173-7DC2380C0F82}"/>
    <cellStyle name="Comma 63 3 2" xfId="31337" xr:uid="{4BC2AC29-D143-4C42-82B8-6EC347DF3892}"/>
    <cellStyle name="Comma 63 3 3" xfId="21061" xr:uid="{CCABDEE7-80F9-4697-9F82-89FD1BE3A968}"/>
    <cellStyle name="Comma 63 4" xfId="25413" xr:uid="{F192A42E-CC67-4E15-981C-479727626D68}"/>
    <cellStyle name="Comma 63 5" xfId="15113" xr:uid="{1A1A9270-B7D6-4A4F-B92A-13B7690A92CE}"/>
    <cellStyle name="Comma 64" xfId="5167" xr:uid="{1E92A528-A2DA-4CCA-9A67-97FEE65BA815}"/>
    <cellStyle name="Comma 64 2" xfId="8361" xr:uid="{62BD53C6-D9FD-4827-80B6-20A346D72CF3}"/>
    <cellStyle name="Comma 64 2 2" xfId="30770" xr:uid="{05BAD974-4FEB-4386-9D1A-096CFB55A4CC}"/>
    <cellStyle name="Comma 64 2 3" xfId="20484" xr:uid="{F7DE5A1D-0B5E-4559-AE87-CF1AA470B69D}"/>
    <cellStyle name="Comma 64 3" xfId="11464" xr:uid="{C8FD6123-010F-4B84-BE9E-A4FE23F7978D}"/>
    <cellStyle name="Comma 64 3 3" xfId="23464" xr:uid="{320F174C-F663-4915-B24D-58D0CDE44C69}"/>
    <cellStyle name="Comma 64 4" xfId="27810" xr:uid="{707CA736-2E22-430E-B876-34851527C80A}"/>
    <cellStyle name="Comma 64 5" xfId="17516" xr:uid="{3F0C4D8E-0CF2-4558-BAA5-230C89330C93}"/>
    <cellStyle name="Comma 65" xfId="2485" xr:uid="{5A3FD67A-9670-4FC5-8B9B-26658F042E4C}"/>
    <cellStyle name="Comma 65 2" xfId="5829" xr:uid="{FEE71A67-6EB5-4325-A8BE-5C857BBA9D4C}"/>
    <cellStyle name="Comma 65 2 2" xfId="28345" xr:uid="{376D9BEF-C205-4A21-9DE0-1FB7D619CCF2}"/>
    <cellStyle name="Comma 65 2 3" xfId="18051" xr:uid="{A01DF237-CEB5-4245-A8FF-D2CBDE7859B2}"/>
    <cellStyle name="Comma 65 3" xfId="9035" xr:uid="{02C76DEC-3DFA-4BDD-8DEB-0D556B7E910A}"/>
    <cellStyle name="Comma 65 3 2" xfId="31305" xr:uid="{E85D67DD-0F26-4A38-993D-948023BA0266}"/>
    <cellStyle name="Comma 65 3 3" xfId="21029" xr:uid="{0A1E69F5-36B6-4C7B-B59C-23D747C43146}"/>
    <cellStyle name="Comma 65 4" xfId="25381" xr:uid="{EF57DDA6-5D89-4857-8FF0-DF39EF325122}"/>
    <cellStyle name="Comma 65 5" xfId="15081" xr:uid="{5851B210-852B-487F-B67E-DB4CD997EF8A}"/>
    <cellStyle name="Comma 66" xfId="2490" xr:uid="{9794FFCA-9DA7-4149-8410-847D0D78512C}"/>
    <cellStyle name="Comma 66 2" xfId="5834" xr:uid="{916FB6FF-6D72-446B-A8BD-45B62776A264}"/>
    <cellStyle name="Comma 66 2 2" xfId="28350" xr:uid="{AA88B42F-703F-4907-9017-83130493DE1D}"/>
    <cellStyle name="Comma 66 2 3" xfId="18056" xr:uid="{267202D4-5F29-4A13-A82F-B4044B164210}"/>
    <cellStyle name="Comma 66 3" xfId="9040" xr:uid="{86F8617A-2A40-4CD7-969D-F0DDFD7D8ECE}"/>
    <cellStyle name="Comma 66 3 2" xfId="31310" xr:uid="{7DF56A1D-2B37-416D-820C-B6C960C023B5}"/>
    <cellStyle name="Comma 66 3 3" xfId="21034" xr:uid="{7D669E0D-FF51-454A-A596-7C9924C3C075}"/>
    <cellStyle name="Comma 66 4" xfId="25386" xr:uid="{73F12940-6843-46C2-8718-3978B87AFE82}"/>
    <cellStyle name="Comma 66 5" xfId="15086" xr:uid="{E8235D35-9FA9-435F-86D9-516C167A85B0}"/>
    <cellStyle name="Comma 67" xfId="2449" xr:uid="{6F83EE1D-85F0-4464-9B38-BCE1C1F22E93}"/>
    <cellStyle name="Comma 67 2" xfId="5794" xr:uid="{47F85677-E306-4366-8C80-90DB684B152D}"/>
    <cellStyle name="Comma 67 2 2" xfId="28310" xr:uid="{F21391E7-8154-4ACD-9913-CC657021EBA1}"/>
    <cellStyle name="Comma 67 2 3" xfId="18016" xr:uid="{F33ACC09-FBD4-4929-B982-7CA86438F62D}"/>
    <cellStyle name="Comma 67 3" xfId="9000" xr:uid="{621AA665-7FDA-4B2B-ABEF-58B341D9E0D8}"/>
    <cellStyle name="Comma 67 3 2" xfId="31270" xr:uid="{E7D3C25D-C595-4A70-B9AD-649E0D7C1D5C}"/>
    <cellStyle name="Comma 67 3 3" xfId="20994" xr:uid="{2960B3FF-A00D-4DB7-BCAD-3E84FC88688B}"/>
    <cellStyle name="Comma 67 4" xfId="25346" xr:uid="{21B49B75-B8E0-4634-B672-92F4DB8ECF55}"/>
    <cellStyle name="Comma 67 5" xfId="15046" xr:uid="{1D2A2859-A982-4EC8-8E46-519D91B91492}"/>
    <cellStyle name="Comma 68" xfId="2444" xr:uid="{834AC435-BEA4-49C1-B775-AE6251170F56}"/>
    <cellStyle name="Comma 68 2" xfId="5790" xr:uid="{AC0CCD74-4B3F-49E3-8899-5B67919AA31B}"/>
    <cellStyle name="Comma 68 2 2" xfId="28306" xr:uid="{64305293-EF69-42F5-99D3-0ED800A73C61}"/>
    <cellStyle name="Comma 68 2 3" xfId="18012" xr:uid="{71983FF8-4655-48A3-AAC6-968C641E3E12}"/>
    <cellStyle name="Comma 68 3" xfId="8996" xr:uid="{C879B345-18BE-4D9A-9551-6EC113726097}"/>
    <cellStyle name="Comma 68 3 2" xfId="31266" xr:uid="{06031653-146C-4AEB-87D8-1625AB08EF67}"/>
    <cellStyle name="Comma 68 3 3" xfId="20990" xr:uid="{B3FFFEAB-F646-4C01-AC89-8AFFE9E7A4C5}"/>
    <cellStyle name="Comma 68 4" xfId="25342" xr:uid="{E8BF381F-176D-4CFB-B56D-C00E4E37D14C}"/>
    <cellStyle name="Comma 68 5" xfId="15042" xr:uid="{C51CC574-4094-4258-B3E2-8F1C33B7C9E8}"/>
    <cellStyle name="Comma 69" xfId="2439" xr:uid="{680A5D43-A858-444E-A6DD-A4B7FD713EBD}"/>
    <cellStyle name="Comma 69 2" xfId="5785" xr:uid="{770987CD-628B-4E4D-82B3-7076FE867183}"/>
    <cellStyle name="Comma 69 2 2" xfId="28301" xr:uid="{8D0F505F-104F-4338-9258-543502C2BF4C}"/>
    <cellStyle name="Comma 69 2 3" xfId="18007" xr:uid="{D99FE583-183F-4CA4-8D84-43B7A87797E2}"/>
    <cellStyle name="Comma 69 3" xfId="8991" xr:uid="{0519D983-989B-4499-9AB8-1A1C47E647DD}"/>
    <cellStyle name="Comma 69 3 2" xfId="31261" xr:uid="{5657A3F7-2C91-4E1B-A08F-A16E0F2EEA7B}"/>
    <cellStyle name="Comma 69 3 3" xfId="20985" xr:uid="{D35DFE51-2F56-4883-B138-7C67719B7C50}"/>
    <cellStyle name="Comma 69 4" xfId="25337" xr:uid="{2C59E360-5928-41DD-A6BB-5E2F15858C44}"/>
    <cellStyle name="Comma 69 5" xfId="15037" xr:uid="{F45EBE11-F14E-4E7B-997F-064F2592084C}"/>
    <cellStyle name="Comma 7" xfId="137" xr:uid="{2EC9AF60-BCF8-4FF6-AB39-F0118CED6CFF}"/>
    <cellStyle name="Comma 7 10" xfId="4230" xr:uid="{A42B822D-9FDD-48ED-92FA-A46D1A0B23B9}"/>
    <cellStyle name="Comma 7 10 2" xfId="7405" xr:uid="{CD4EE9D8-BB05-4C46-AA59-87CFFA604725}"/>
    <cellStyle name="Comma 7 10 2 2" xfId="29854" xr:uid="{721098DC-F1FA-4468-A1F0-CA8F4576D035}"/>
    <cellStyle name="Comma 7 10 2 3" xfId="19564" xr:uid="{C97BEE2B-E7E6-487E-916F-8AF5C156B52E}"/>
    <cellStyle name="Comma 7 10 3" xfId="10548" xr:uid="{C2D1BBFB-6E52-4DEC-9CCE-2E7499D5F360}"/>
    <cellStyle name="Comma 7 10 3 3" xfId="22543" xr:uid="{B82C1235-9A85-4FD2-AD95-A52701F49F05}"/>
    <cellStyle name="Comma 7 10 4" xfId="14117" xr:uid="{A8C02A83-0E57-4831-94E6-D77D50EA21F2}"/>
    <cellStyle name="Comma 7 10 4 3" xfId="24753" xr:uid="{D4BBC914-547E-41F9-9052-D2A2AAE98707}"/>
    <cellStyle name="Comma 7 10 5" xfId="26894" xr:uid="{7AE8A708-F4A2-4A39-9649-93CC7291E752}"/>
    <cellStyle name="Comma 7 10 6" xfId="16595" xr:uid="{A04E6A17-A16C-43E9-B735-677E06C5B96F}"/>
    <cellStyle name="Comma 7 11" xfId="4080" xr:uid="{7DFFFB98-6847-486D-9FC7-ED8C91331354}"/>
    <cellStyle name="Comma 7 11 2" xfId="7255" xr:uid="{AF9FE8F1-FF3D-481F-8372-CC2D15B6095C}"/>
    <cellStyle name="Comma 7 11 2 2" xfId="29726" xr:uid="{95888899-A31A-4881-A2FB-AEF871C0AEDF}"/>
    <cellStyle name="Comma 7 11 2 3" xfId="19436" xr:uid="{3BC0BC8C-5BB6-40F9-92F7-F699BC4F0384}"/>
    <cellStyle name="Comma 7 11 3" xfId="10420" xr:uid="{C161DFD4-05DA-45F3-917F-353367BFEE30}"/>
    <cellStyle name="Comma 7 11 3 3" xfId="22415" xr:uid="{53D79323-A94C-46BB-804E-0CE8A6BE5701}"/>
    <cellStyle name="Comma 7 11 4" xfId="26766" xr:uid="{66A65F47-5196-43CB-A052-F14869094368}"/>
    <cellStyle name="Comma 7 11 5" xfId="16467" xr:uid="{2FBF7A8E-DA1E-45E2-883B-1CB48409C982}"/>
    <cellStyle name="Comma 7 12" xfId="3205" xr:uid="{80CB04FA-F26A-471F-87BF-A1E2F5E49F1C}"/>
    <cellStyle name="Comma 7 12 2" xfId="6560" xr:uid="{FBE22BB7-7243-4800-B709-3CDB328FF6F5}"/>
    <cellStyle name="Comma 7 12 2 2" xfId="29060" xr:uid="{7FCAA849-A7FE-4948-BF1D-F4B70C427A5A}"/>
    <cellStyle name="Comma 7 12 2 3" xfId="18767" xr:uid="{6664074B-81F1-4A49-8BB2-13E55BB80EE4}"/>
    <cellStyle name="Comma 7 12 3" xfId="9751" xr:uid="{3BF045F9-356E-4391-8777-A87F5BAD2639}"/>
    <cellStyle name="Comma 7 12 3 2" xfId="32021" xr:uid="{95164251-D9F8-4306-85A9-2FAF950A353F}"/>
    <cellStyle name="Comma 7 12 3 3" xfId="21745" xr:uid="{4FBDDBBD-B404-4441-8897-436A35D93E03}"/>
    <cellStyle name="Comma 7 12 4" xfId="26097" xr:uid="{DD8A4605-5234-4812-85EE-B584C53C8F37}"/>
    <cellStyle name="Comma 7 12 5" xfId="15797" xr:uid="{63A5F6B7-86FA-4BA8-AC7A-93E7BDCEDD38}"/>
    <cellStyle name="Comma 7 13" xfId="3020" xr:uid="{04A553E2-3807-499D-9F23-E508EAFAE884}"/>
    <cellStyle name="Comma 7 13 2" xfId="6310" xr:uid="{C31665AE-3F3B-470E-BAE0-602BD8ADEC74}"/>
    <cellStyle name="Comma 7 13 2 2" xfId="28811" xr:uid="{E84ED168-AC19-4411-BC24-247CAAB7C046}"/>
    <cellStyle name="Comma 7 13 2 3" xfId="18517" xr:uid="{D87A277B-E5FF-4CA5-94BE-4AB6EFBB9524}"/>
    <cellStyle name="Comma 7 13 3" xfId="9501" xr:uid="{57454A82-BB7E-4AC3-BEAC-DC32DAA1E443}"/>
    <cellStyle name="Comma 7 13 3 2" xfId="31771" xr:uid="{179BD88A-9DF0-492C-81B8-B2844A586CE3}"/>
    <cellStyle name="Comma 7 13 3 3" xfId="21495" xr:uid="{2B492F7A-1305-4464-90C1-D3677B5444AE}"/>
    <cellStyle name="Comma 7 13 4" xfId="25847" xr:uid="{7AA51D92-0F2B-4B09-92C3-5F8315336EE6}"/>
    <cellStyle name="Comma 7 13 5" xfId="15547" xr:uid="{9B73D5B2-0945-4C5C-A6BA-0F852C14B874}"/>
    <cellStyle name="Comma 7 14" xfId="2906" xr:uid="{E6C1F2A9-0048-43BF-9B73-EF2A0C8A5464}"/>
    <cellStyle name="Comma 7 14 2" xfId="6198" xr:uid="{E4460C35-7AA0-46AE-B3A7-6E72DA6ADCC6}"/>
    <cellStyle name="Comma 7 14 2 2" xfId="28699" xr:uid="{C2518788-AC49-4B11-8421-F12565F48046}"/>
    <cellStyle name="Comma 7 14 2 3" xfId="18405" xr:uid="{B0F5ABBA-3A71-47B9-B30D-0EB1C8878A6A}"/>
    <cellStyle name="Comma 7 14 3" xfId="9389" xr:uid="{AA76E7ED-A38E-406C-BD1E-0C6BC0B29FED}"/>
    <cellStyle name="Comma 7 14 3 2" xfId="31659" xr:uid="{B5A2C61B-9360-492A-9A7C-581C3DDB47E2}"/>
    <cellStyle name="Comma 7 14 3 3" xfId="21383" xr:uid="{C92F4B2A-BD9D-4898-8C2B-2FB2A39ACE49}"/>
    <cellStyle name="Comma 7 14 4" xfId="25735" xr:uid="{AA1C09DD-9248-442E-A3EB-DD30667A2683}"/>
    <cellStyle name="Comma 7 14 5" xfId="15435" xr:uid="{4196783C-63A6-4BD4-B1C6-8FD85270F504}"/>
    <cellStyle name="Comma 7 15" xfId="2825" xr:uid="{8E57299D-20E4-4B18-8A87-963721D26DAD}"/>
    <cellStyle name="Comma 7 15 2" xfId="6111" xr:uid="{F199CECB-9527-43B4-A577-45FB0B24314E}"/>
    <cellStyle name="Comma 7 15 2 2" xfId="28612" xr:uid="{84881A23-F14E-4AAF-9F3A-D228B977F792}"/>
    <cellStyle name="Comma 7 15 2 3" xfId="18318" xr:uid="{5B2B4CCD-9026-4EDD-997E-CC0ABCA8697D}"/>
    <cellStyle name="Comma 7 15 3" xfId="9302" xr:uid="{B998DBF9-391F-4D8E-AB8F-80B237B69257}"/>
    <cellStyle name="Comma 7 15 3 2" xfId="31572" xr:uid="{C1E4540C-7590-4A33-9216-8D6879857DA0}"/>
    <cellStyle name="Comma 7 15 3 3" xfId="21296" xr:uid="{23C62199-7119-4CE5-A879-0F378DDAFDF5}"/>
    <cellStyle name="Comma 7 15 4" xfId="25648" xr:uid="{FF6E62B4-21A1-4521-81A6-E785F87C3FB5}"/>
    <cellStyle name="Comma 7 15 5" xfId="15348" xr:uid="{E7BB0022-C50E-4CB4-86E2-7A3D19675EBA}"/>
    <cellStyle name="Comma 7 16" xfId="2727" xr:uid="{3FE72B0E-6C37-4CF5-9E9D-9C63DD0787AC}"/>
    <cellStyle name="Comma 7 16 2" xfId="6013" xr:uid="{F53B7F9B-4ABD-4A75-B9DA-6627D81BE985}"/>
    <cellStyle name="Comma 7 16 2 2" xfId="28514" xr:uid="{F8DA4828-59BD-4517-B9B3-2AD23DE20192}"/>
    <cellStyle name="Comma 7 16 2 3" xfId="18220" xr:uid="{4AC935FA-B380-46C5-9A78-8934C202ECEA}"/>
    <cellStyle name="Comma 7 16 3" xfId="9204" xr:uid="{ACFAF865-F6C5-4F7C-B75E-AB379DF0FBAE}"/>
    <cellStyle name="Comma 7 16 3 2" xfId="31474" xr:uid="{05BDEB46-E5BA-41F6-9C4C-C2CBE8823830}"/>
    <cellStyle name="Comma 7 16 3 3" xfId="21198" xr:uid="{CA91B359-9A2F-460A-A308-9E1F7FFC7DD4}"/>
    <cellStyle name="Comma 7 16 4" xfId="25550" xr:uid="{DAB66382-0CF5-41F0-9363-EC62F1BC8B10}"/>
    <cellStyle name="Comma 7 16 5" xfId="15250" xr:uid="{02378671-CBD8-4937-AA92-945208DAC4C2}"/>
    <cellStyle name="Comma 7 17" xfId="2154" xr:uid="{377CEA14-1918-4185-A7E8-C2F80F6D7BE4}"/>
    <cellStyle name="Comma 7 17 2" xfId="5531" xr:uid="{2283CDA6-65F5-4232-A7E2-F3C120242C80}"/>
    <cellStyle name="Comma 7 17 2 2" xfId="28069" xr:uid="{054692C3-411F-4DFE-BEE2-DA63B7603801}"/>
    <cellStyle name="Comma 7 17 2 3" xfId="17775" xr:uid="{3898D56C-3AB5-483E-8683-E6D0B99F0062}"/>
    <cellStyle name="Comma 7 17 3" xfId="8751" xr:uid="{E6567D30-C1DE-4BE2-9B05-A6766F273EE1}"/>
    <cellStyle name="Comma 7 17 3 2" xfId="31029" xr:uid="{B29D25BD-6641-44E2-B202-EB36C6CE9CC5}"/>
    <cellStyle name="Comma 7 17 3 3" xfId="20753" xr:uid="{47BCC237-897A-4CFD-8435-82DDB11048C2}"/>
    <cellStyle name="Comma 7 17 4" xfId="25097" xr:uid="{B56192AA-8107-4310-8803-EA38A811D1A1}"/>
    <cellStyle name="Comma 7 17 5" xfId="14797" xr:uid="{01F9B2AB-DF6F-4E35-9D63-6987A088B921}"/>
    <cellStyle name="Comma 7 18" xfId="5280" xr:uid="{B6B7BB45-E29B-4349-A400-BA598A08B404}"/>
    <cellStyle name="Comma 7 18 2" xfId="27895" xr:uid="{30635ABC-8076-4F2B-BCE9-A8A6A7C9C523}"/>
    <cellStyle name="Comma 7 18 3" xfId="17601" xr:uid="{BE9A25AF-0E8C-4B1B-AB6F-74CC76CF7D52}"/>
    <cellStyle name="Comma 7 19" xfId="8564" xr:uid="{456189B1-31EE-47C1-8437-49167842A7F8}"/>
    <cellStyle name="Comma 7 19 2" xfId="30855" xr:uid="{8ED0C0A8-44DD-4D8D-A4E6-25939D1E616A}"/>
    <cellStyle name="Comma 7 19 3" xfId="20579" xr:uid="{85F216AA-743B-4EA0-8A66-4DA11F4E2466}"/>
    <cellStyle name="Comma 7 2" xfId="194" xr:uid="{B0DD335B-1395-4EA5-88BE-FA3E72867B31}"/>
    <cellStyle name="Comma 7 2 10" xfId="9664" xr:uid="{3437C546-3E60-49BD-BE6D-D8DA8E9CA807}"/>
    <cellStyle name="Comma 7 2 10 2" xfId="31934" xr:uid="{3456F4A9-46DA-4828-9155-E5B701EB2482}"/>
    <cellStyle name="Comma 7 2 10 3" xfId="21658" xr:uid="{548C2A0F-7725-40F6-8320-8F7AA013A5AD}"/>
    <cellStyle name="Comma 7 2 11" xfId="12784" xr:uid="{2E02DC6F-906F-4D17-A93C-692FF4BBF99D}"/>
    <cellStyle name="Comma 7 2 11 3" xfId="23654" xr:uid="{D175481D-BD66-4883-BD17-4013B940E112}"/>
    <cellStyle name="Comma 7 2 12" xfId="14329" xr:uid="{0B04B1FF-2F96-4E78-92FD-6487ED138236}"/>
    <cellStyle name="Comma 7 2 12 2" xfId="26010" xr:uid="{8FBD30F2-A5FC-477B-8B90-C10B16490BAA}"/>
    <cellStyle name="Comma 7 2 13" xfId="15710" xr:uid="{BE326601-9316-4F29-BF2F-94592DD1956C}"/>
    <cellStyle name="Comma 7 2 15" xfId="1274" xr:uid="{10624831-FF0B-4E12-BC42-45FB7C2C1E70}"/>
    <cellStyle name="Comma 7 2 2" xfId="437" xr:uid="{4E31C6C7-CE89-4BE6-88EF-F62B53F51091}"/>
    <cellStyle name="Comma 7 2 2 2" xfId="948" xr:uid="{E9BE2763-EB54-40FB-B792-FBF6DCBE25FC}"/>
    <cellStyle name="Comma 7 2 2 2 2" xfId="8257" xr:uid="{A452BBB8-90AB-4976-AAAB-5187628FE0F4}"/>
    <cellStyle name="Comma 7 2 2 2 2 2" xfId="30669" xr:uid="{C7EABAB8-0EF9-4D57-B2A9-9F94ED4E5E0B}"/>
    <cellStyle name="Comma 7 2 2 2 2 3" xfId="20380" xr:uid="{6D87A280-CD2C-4096-AD03-92D3546E623B}"/>
    <cellStyle name="Comma 7 2 2 2 3" xfId="11362" xr:uid="{D77B1D01-F990-4160-95E7-08BACAB27C24}"/>
    <cellStyle name="Comma 7 2 2 2 3 3" xfId="23360" xr:uid="{1D43694B-076F-4DE2-AC4C-1707F0761592}"/>
    <cellStyle name="Comma 7 2 2 2 4" xfId="13600" xr:uid="{6FE89B1A-50E3-44B5-899B-AFDD56746F86}"/>
    <cellStyle name="Comma 7 2 2 2 4 3" xfId="24236" xr:uid="{4092D4FA-59C1-4125-AFAA-B19659F38D70}"/>
    <cellStyle name="Comma 7 2 2 2 5" xfId="27706" xr:uid="{E19AB551-40DE-4E0A-B6CE-10AAC473D655}"/>
    <cellStyle name="Comma 7 2 2 2 6" xfId="17412" xr:uid="{F9408A30-9441-44E3-8704-021030BA545B}"/>
    <cellStyle name="Comma 7 2 2 2 8" xfId="5059" xr:uid="{B6F0026F-EAA8-441C-AE9D-278EAEEFFEB6}"/>
    <cellStyle name="Comma 7 2 2 3" xfId="7174" xr:uid="{0812D5CA-2901-422A-90D6-E7B50F35B756}"/>
    <cellStyle name="Comma 7 2 2 3 2" xfId="29645" xr:uid="{BEC31142-172C-40A8-B361-9551C0D6F7D6}"/>
    <cellStyle name="Comma 7 2 2 3 3" xfId="19354" xr:uid="{AB1979B2-E6D1-4CBE-AEAB-D48FB3110650}"/>
    <cellStyle name="Comma 7 2 2 4" xfId="10338" xr:uid="{727DBB1E-2E41-4CB9-A25D-80DD8C8A8554}"/>
    <cellStyle name="Comma 7 2 2 4 2" xfId="32607" xr:uid="{D67895D3-4050-4533-881A-4A5E87AF1636}"/>
    <cellStyle name="Comma 7 2 2 4 3" xfId="22333" xr:uid="{23C394BF-58AF-45E7-99E9-FA4DAB207B76}"/>
    <cellStyle name="Comma 7 2 2 5" xfId="12996" xr:uid="{3B5A3B34-E174-47A5-AC08-943CE4CBA7EA}"/>
    <cellStyle name="Comma 7 2 2 5 3" xfId="23819" xr:uid="{9602C71E-D61B-48D9-9788-F8C9F3297706}"/>
    <cellStyle name="Comma 7 2 2 6" xfId="26684" xr:uid="{297EE4DB-EFD6-4D11-A3B3-AFEEF0E7BC9A}"/>
    <cellStyle name="Comma 7 2 2 7" xfId="16385" xr:uid="{F896C6CD-BC7D-4F31-803F-26C26AF96656}"/>
    <cellStyle name="Comma 7 2 2 8" xfId="33100" xr:uid="{5F6F4F8F-1289-40D6-A863-BF3EFE1A4E6F}"/>
    <cellStyle name="Comma 7 2 2 9" xfId="4025" xr:uid="{3766C49F-FB35-4527-89AA-7E39CE32B6E8}"/>
    <cellStyle name="Comma 7 2 3" xfId="799" xr:uid="{7B9A9338-FAAE-4510-9C4C-35E399766184}"/>
    <cellStyle name="Comma 7 2 3 2" xfId="4840" xr:uid="{A9191427-7B3D-4708-B20C-6BF4076F491B}"/>
    <cellStyle name="Comma 7 2 3 2 2" xfId="8026" xr:uid="{EBA87EA2-6B96-4F19-8286-7FAD71E92B78}"/>
    <cellStyle name="Comma 7 2 3 2 2 2" xfId="30456" xr:uid="{9A1B01E5-0BE4-404A-B945-7C7B178AC002}"/>
    <cellStyle name="Comma 7 2 3 2 2 3" xfId="20166" xr:uid="{FD49C230-4717-419C-BC5B-7770704B6050}"/>
    <cellStyle name="Comma 7 2 3 2 3" xfId="11148" xr:uid="{127AD041-121E-44E1-9B16-139D55C56188}"/>
    <cellStyle name="Comma 7 2 3 2 3 3" xfId="23146" xr:uid="{32BFD5C4-BFDF-42A8-89BF-13C151AA9381}"/>
    <cellStyle name="Comma 7 2 3 2 4" xfId="27497" xr:uid="{EBFE2168-88DD-436B-8058-FE300735CAE3}"/>
    <cellStyle name="Comma 7 2 3 2 5" xfId="17198" xr:uid="{05A9A27C-A48D-4AD0-B8BA-DA1470E5C008}"/>
    <cellStyle name="Comma 7 2 3 3" xfId="7012" xr:uid="{448E80A4-DB02-4A30-804C-308517F484F6}"/>
    <cellStyle name="Comma 7 2 3 3 2" xfId="29483" xr:uid="{631906A2-A5BC-4503-9C4C-B9A9FAC35481}"/>
    <cellStyle name="Comma 7 2 3 3 3" xfId="19190" xr:uid="{E56D7CD4-B3C7-4764-8C34-DCDF08D821CD}"/>
    <cellStyle name="Comma 7 2 3 4" xfId="10175" xr:uid="{BD8279E2-2CEB-4D02-9ACB-D4CCD00107B3}"/>
    <cellStyle name="Comma 7 2 3 4 2" xfId="32444" xr:uid="{96A599BF-6696-4192-BDEA-BB4FB0187F46}"/>
    <cellStyle name="Comma 7 2 3 4 3" xfId="22169" xr:uid="{15274792-2B86-496B-AE3C-1987969BD993}"/>
    <cellStyle name="Comma 7 2 3 5" xfId="13440" xr:uid="{C5F22945-A08F-4426-BFC4-1AA454234A74}"/>
    <cellStyle name="Comma 7 2 3 5 3" xfId="24076" xr:uid="{0D1A3847-5082-40C2-A3D5-7A595912A1AD}"/>
    <cellStyle name="Comma 7 2 3 6" xfId="26520" xr:uid="{7EAE9A78-13A8-4518-A643-27C88513AB4F}"/>
    <cellStyle name="Comma 7 2 3 7" xfId="16221" xr:uid="{F4E7E648-A40F-4E32-AEC5-51039E7B3C83}"/>
    <cellStyle name="Comma 7 2 3 9" xfId="3849" xr:uid="{816AB0BD-CC5C-4016-A0B5-899B8DE9A73A}"/>
    <cellStyle name="Comma 7 2 4" xfId="4720" xr:uid="{5F56FE6C-06FE-44BF-A923-A3A4704F1ABE}"/>
    <cellStyle name="Comma 7 2 4 2" xfId="7896" xr:uid="{83BA9737-0AB5-419B-A56D-9A56A5B27380}"/>
    <cellStyle name="Comma 7 2 4 2 2" xfId="30324" xr:uid="{DEF3DA49-6AB6-47D3-8EC7-4AF21134DB6B}"/>
    <cellStyle name="Comma 7 2 4 2 3" xfId="20035" xr:uid="{7F00CDAF-CE3E-4723-8736-406500CA33D0}"/>
    <cellStyle name="Comma 7 2 4 3" xfId="11019" xr:uid="{02BB370E-17E6-412B-ABF1-BBFB4769E9E1}"/>
    <cellStyle name="Comma 7 2 4 3 3" xfId="23014" xr:uid="{747F0577-C842-4F39-9834-10F7C85C8193}"/>
    <cellStyle name="Comma 7 2 4 4" xfId="13689" xr:uid="{2F1EF265-F93C-4765-83B9-C4E9FB0DE7D4}"/>
    <cellStyle name="Comma 7 2 4 4 3" xfId="24327" xr:uid="{8F7A881F-442E-4CC5-980B-E1735754D611}"/>
    <cellStyle name="Comma 7 2 4 5" xfId="27365" xr:uid="{5BEF250B-3F5F-430F-A894-A2FBC863FD04}"/>
    <cellStyle name="Comma 7 2 4 6" xfId="17066" xr:uid="{E5843358-E1BA-4E58-A9EA-EC7514A44369}"/>
    <cellStyle name="Comma 7 2 5" xfId="4518" xr:uid="{12EA4180-FFE4-43C1-9A1C-8590AC340353}"/>
    <cellStyle name="Comma 7 2 5 2" xfId="7694" xr:uid="{8B33659D-9756-462D-8770-E4D3F94045E4}"/>
    <cellStyle name="Comma 7 2 5 2 2" xfId="30123" xr:uid="{3C998417-10A8-4412-92E3-A324B17300FE}"/>
    <cellStyle name="Comma 7 2 5 2 3" xfId="19833" xr:uid="{2C035311-F23B-4001-9163-5DF56D8B61D4}"/>
    <cellStyle name="Comma 7 2 5 3" xfId="10817" xr:uid="{7F2BAEC3-5E6A-4677-B49A-F6D48CF9063B}"/>
    <cellStyle name="Comma 7 2 5 3 3" xfId="22812" xr:uid="{EBD457F1-FF47-4668-855F-4D78048371EA}"/>
    <cellStyle name="Comma 7 2 5 4" xfId="14085" xr:uid="{46E6FF97-F3E1-401F-AB49-484DD93E4377}"/>
    <cellStyle name="Comma 7 2 5 4 3" xfId="24724" xr:uid="{D0FA1B9E-ACE6-4885-B57B-01C09A19D3E9}"/>
    <cellStyle name="Comma 7 2 5 5" xfId="27163" xr:uid="{8F90C969-B66B-4BD9-842F-2EBD0F729C20}"/>
    <cellStyle name="Comma 7 2 5 6" xfId="16864" xr:uid="{6D167A19-1CAF-4BC3-AC4D-940D7E2C2B62}"/>
    <cellStyle name="Comma 7 2 6" xfId="4418" xr:uid="{A3CB038F-238D-4CB0-824F-1018B58ADEDE}"/>
    <cellStyle name="Comma 7 2 6 2" xfId="7593" xr:uid="{EA118D14-0DBF-4E3A-B4D7-2746A4B4E2AD}"/>
    <cellStyle name="Comma 7 2 6 2 2" xfId="30022" xr:uid="{7A95687E-02FE-4B55-A617-BB7E2DFDC0A1}"/>
    <cellStyle name="Comma 7 2 6 2 3" xfId="19732" xr:uid="{A8B2A3F9-5EC5-425B-837D-FD64F82EEA7F}"/>
    <cellStyle name="Comma 7 2 6 3" xfId="10716" xr:uid="{D004FB79-542C-4E32-961C-C9B7DAF6933F}"/>
    <cellStyle name="Comma 7 2 6 3 3" xfId="22711" xr:uid="{77E0B3FC-4E4C-4C2B-A470-6A2FEC46B196}"/>
    <cellStyle name="Comma 7 2 6 4" xfId="14178" xr:uid="{D269F1BC-A4C6-4E7B-B877-E551CB464534}"/>
    <cellStyle name="Comma 7 2 6 4 3" xfId="24814" xr:uid="{665FA82F-1099-4D59-A99C-92D0A2CA56CE}"/>
    <cellStyle name="Comma 7 2 6 5" xfId="27062" xr:uid="{7F1AB642-2CD8-487F-8EEA-14809BAB0C15}"/>
    <cellStyle name="Comma 7 2 6 6" xfId="16763" xr:uid="{9FE48DA7-EC4A-4709-8026-967A951A052B}"/>
    <cellStyle name="Comma 7 2 7" xfId="4195" xr:uid="{947BE87E-4E67-4B21-84E4-05C5603C0D7A}"/>
    <cellStyle name="Comma 7 2 7 2" xfId="7370" xr:uid="{44664523-6D87-4199-B378-F2941D04E3EC}"/>
    <cellStyle name="Comma 7 2 7 2 2" xfId="29833" xr:uid="{52B48254-66CF-4CFD-BF84-514D777005B4}"/>
    <cellStyle name="Comma 7 2 7 2 3" xfId="19543" xr:uid="{0A053DF2-154D-48C3-81B2-61C0E59E42D7}"/>
    <cellStyle name="Comma 7 2 7 3" xfId="10527" xr:uid="{D189510E-0B84-491F-A892-5F9FA5228AB9}"/>
    <cellStyle name="Comma 7 2 7 3 3" xfId="22522" xr:uid="{3A369ADF-2434-46FB-B7D4-A8C5FF30FD8B}"/>
    <cellStyle name="Comma 7 2 7 4" xfId="26873" xr:uid="{6931FCF0-06F2-46E0-92C9-B80530379374}"/>
    <cellStyle name="Comma 7 2 7 5" xfId="16574" xr:uid="{20104FFD-A80B-4167-9C89-56E030F3B038}"/>
    <cellStyle name="Comma 7 2 8" xfId="3369" xr:uid="{93A2FF25-E35C-4E2C-A92E-6ED866C72C96}"/>
    <cellStyle name="Comma 7 2 8 2" xfId="6726" xr:uid="{6F6817B0-3AD2-4529-81ED-A55AE87CD726}"/>
    <cellStyle name="Comma 7 2 8 2 2" xfId="29226" xr:uid="{99F8149D-8BCF-4BCE-BDF7-22748122148E}"/>
    <cellStyle name="Comma 7 2 8 2 3" xfId="18933" xr:uid="{81A9E630-FC38-474F-8C81-19AE4A8316AA}"/>
    <cellStyle name="Comma 7 2 8 3" xfId="9917" xr:uid="{6967B3DD-835C-4614-BFCF-EC89FF76FFF4}"/>
    <cellStyle name="Comma 7 2 8 3 2" xfId="32187" xr:uid="{D5987D11-33B1-4C1B-A0F6-2DBB800C9D9D}"/>
    <cellStyle name="Comma 7 2 8 3 3" xfId="21911" xr:uid="{3B4365C3-5AB9-4AD8-B70E-5106053DC83D}"/>
    <cellStyle name="Comma 7 2 8 4" xfId="26262" xr:uid="{E0C238A5-BB09-418C-8427-5DF3CD922E3B}"/>
    <cellStyle name="Comma 7 2 8 5" xfId="15963" xr:uid="{1069ED1B-ACE0-45CC-9E4F-F3090A177B7C}"/>
    <cellStyle name="Comma 7 2 9" xfId="6473" xr:uid="{DA44E1F2-1D75-452E-9726-5C733E8D8FCE}"/>
    <cellStyle name="Comma 7 2 9 2" xfId="28974" xr:uid="{83EAED6C-661E-4F49-B893-19224033D11E}"/>
    <cellStyle name="Comma 7 2 9 3" xfId="18680" xr:uid="{3B149335-F98D-4150-860B-107B602EAA59}"/>
    <cellStyle name="Comma 7 20" xfId="12427" xr:uid="{0BF670E6-2EC0-4516-A82B-4AFF9FEB7B2C}"/>
    <cellStyle name="Comma 7 20 3" xfId="23527" xr:uid="{C65846AB-4B9C-4ADE-ADCC-81531B690849}"/>
    <cellStyle name="Comma 7 21" xfId="14261" xr:uid="{DA9477C5-8C87-489A-8B6F-EB4374016FE2}"/>
    <cellStyle name="Comma 7 21 2" xfId="24910" xr:uid="{265BE5F6-24D9-47D7-875D-533EB93B5219}"/>
    <cellStyle name="Comma 7 22" xfId="14610" xr:uid="{4BB0AD5F-CD75-4919-BC76-5EDA11FAB32E}"/>
    <cellStyle name="Comma 7 25" xfId="1206" xr:uid="{38BF6C48-EF68-4383-AF95-1B96535182FB}"/>
    <cellStyle name="Comma 7 3" xfId="265" xr:uid="{8E6D29E9-2419-4F46-B685-F1FB60DD7E2F}"/>
    <cellStyle name="Comma 7 3 11" xfId="3100" xr:uid="{50BEFE1C-0CBE-4F06-A211-CF707390D618}"/>
    <cellStyle name="Comma 7 3 2" xfId="832" xr:uid="{26ED9088-A067-4522-A2A9-91D53AD3F4CF}"/>
    <cellStyle name="Comma 7 3 2 2" xfId="5107" xr:uid="{4F38075F-C3CA-4724-9355-D13D1C84A7FF}"/>
    <cellStyle name="Comma 7 3 2 2 2" xfId="8314" xr:uid="{3F659E3F-C887-4756-B082-12632E6D43EE}"/>
    <cellStyle name="Comma 7 3 2 2 2 2" xfId="30724" xr:uid="{80A75154-13CF-48C7-9353-1E8F442B875A}"/>
    <cellStyle name="Comma 7 3 2 2 2 3" xfId="20438" xr:uid="{2DFC3F6D-E83E-4B2B-ABDA-E1D180B1452E}"/>
    <cellStyle name="Comma 7 3 2 2 3" xfId="11418" xr:uid="{39D82E69-5737-4F4C-81D9-C71CA5FDCD4B}"/>
    <cellStyle name="Comma 7 3 2 2 3 3" xfId="23418" xr:uid="{B679FC4B-9E03-4E59-9448-B72CE73D0A34}"/>
    <cellStyle name="Comma 7 3 2 2 4" xfId="13519" xr:uid="{31DC2350-B1B6-428E-9FD5-45DFD64C883A}"/>
    <cellStyle name="Comma 7 3 2 2 4 3" xfId="24154" xr:uid="{F6328300-07F7-4B63-816C-1911CF73F6DB}"/>
    <cellStyle name="Comma 7 3 2 2 5" xfId="27764" xr:uid="{504343E3-227D-424B-B581-3DF2A562958D}"/>
    <cellStyle name="Comma 7 3 2 2 6" xfId="17470" xr:uid="{5870467A-711B-42B1-BE78-59AA2FC7D84D}"/>
    <cellStyle name="Comma 7 3 2 3" xfId="7094" xr:uid="{5B769684-386E-4495-BE80-7D3A684A1329}"/>
    <cellStyle name="Comma 7 3 2 3 2" xfId="29564" xr:uid="{9A7D38A0-59C1-4985-984A-92EC1684C573}"/>
    <cellStyle name="Comma 7 3 2 3 3" xfId="19272" xr:uid="{E9002F0C-F550-4C6B-A718-65B9FBF84C38}"/>
    <cellStyle name="Comma 7 3 2 4" xfId="10256" xr:uid="{2137689E-100A-4FA1-8A66-886029170CB5}"/>
    <cellStyle name="Comma 7 3 2 4 2" xfId="32526" xr:uid="{5A5CE7E1-D3A6-4097-B6D9-D56B0A382047}"/>
    <cellStyle name="Comma 7 3 2 4 3" xfId="22251" xr:uid="{5582F9FD-A760-449D-AC6E-B18089BD3406}"/>
    <cellStyle name="Comma 7 3 2 5" xfId="12916" xr:uid="{BACECA87-42FD-4E65-BEF1-2B6FB485799E}"/>
    <cellStyle name="Comma 7 3 2 5 3" xfId="23737" xr:uid="{6AAD1DB7-5521-40F7-B970-4A8F3C8941E1}"/>
    <cellStyle name="Comma 7 3 2 6" xfId="26602" xr:uid="{F9458FC2-112E-45F4-BAF5-FED4963A1A22}"/>
    <cellStyle name="Comma 7 3 2 7" xfId="16303" xr:uid="{7021746E-9F01-46A1-A071-4425E264B798}"/>
    <cellStyle name="Comma 7 3 2 8" xfId="33171" xr:uid="{8F459E14-912C-4E8A-872C-CD951A9AFF7B}"/>
    <cellStyle name="Comma 7 3 2 9" xfId="3963" xr:uid="{446363EE-194F-439C-BDBF-33A29DB903A2}"/>
    <cellStyle name="Comma 7 3 3" xfId="3774" xr:uid="{8344E6C1-FE9A-4A6E-949D-23651EF607AF}"/>
    <cellStyle name="Comma 7 3 3 2" xfId="4943" xr:uid="{2F0CA369-BFD1-41E0-B2D7-CC661B7F96C8}"/>
    <cellStyle name="Comma 7 3 3 2 2" xfId="8131" xr:uid="{2186325F-501B-4DB4-873F-59EA8555A1DB}"/>
    <cellStyle name="Comma 7 3 3 2 2 2" xfId="30554" xr:uid="{5011C08C-8124-4B31-A04B-6E8593807241}"/>
    <cellStyle name="Comma 7 3 3 2 2 3" xfId="20264" xr:uid="{EA2EB487-7325-4062-96D3-2BC271FBC7BC}"/>
    <cellStyle name="Comma 7 3 3 2 3" xfId="11246" xr:uid="{AEDBDF99-F914-4A93-A8FA-E8FDD9A00B78}"/>
    <cellStyle name="Comma 7 3 3 2 3 3" xfId="23244" xr:uid="{CCD35029-1F26-4C69-8FF4-B8A83AAC4EFB}"/>
    <cellStyle name="Comma 7 3 3 2 4" xfId="27593" xr:uid="{70DC6EBF-C565-4E47-A7DB-3201B63CF2C2}"/>
    <cellStyle name="Comma 7 3 3 2 5" xfId="17296" xr:uid="{73B4835B-8E80-4F88-93C6-875CD1794054}"/>
    <cellStyle name="Comma 7 3 3 3" xfId="6930" xr:uid="{E8395A81-9A6A-4F47-8920-BB3B697E5D78}"/>
    <cellStyle name="Comma 7 3 3 3 2" xfId="29401" xr:uid="{3DAB0D8E-BFD8-46E2-83BE-EF7B9CD45840}"/>
    <cellStyle name="Comma 7 3 3 3 3" xfId="19108" xr:uid="{551F161E-9388-4F15-9F0D-8043827F903C}"/>
    <cellStyle name="Comma 7 3 3 4" xfId="10093" xr:uid="{854B2ED9-D902-4697-ACBE-4137DE158DCC}"/>
    <cellStyle name="Comma 7 3 3 4 2" xfId="32362" xr:uid="{E8A7DC47-B2F4-4854-B93F-3F4CCDCC4233}"/>
    <cellStyle name="Comma 7 3 3 4 3" xfId="22087" xr:uid="{FABEE906-3631-4940-B1B4-F93E42AEC709}"/>
    <cellStyle name="Comma 7 3 3 5" xfId="13359" xr:uid="{C72CB1C7-71A3-41B8-8583-D41C716EE502}"/>
    <cellStyle name="Comma 7 3 3 5 3" xfId="23994" xr:uid="{B240644A-C96B-4837-8075-E573031186E6}"/>
    <cellStyle name="Comma 7 3 3 6" xfId="26438" xr:uid="{D003A58B-5638-466C-9FE0-CA0A71036F28}"/>
    <cellStyle name="Comma 7 3 3 7" xfId="16139" xr:uid="{D92CB2C9-A20C-4EB2-BD94-5168984BC2BF}"/>
    <cellStyle name="Comma 7 3 4" xfId="3289" xr:uid="{B038F361-FB69-4863-B809-EAABFDA45583}"/>
    <cellStyle name="Comma 7 3 4 2" xfId="6644" xr:uid="{552AC6DE-E9A7-447B-9A28-EA5D1A7F021E}"/>
    <cellStyle name="Comma 7 3 4 2 2" xfId="29144" xr:uid="{745D00A6-259D-4295-A94F-681CCB259412}"/>
    <cellStyle name="Comma 7 3 4 2 3" xfId="18851" xr:uid="{0E6477F5-1DDB-4AA1-B550-DEDF8F239964}"/>
    <cellStyle name="Comma 7 3 4 3" xfId="9835" xr:uid="{406CBFE0-2C94-432C-BA4D-3EF35E0E523E}"/>
    <cellStyle name="Comma 7 3 4 3 2" xfId="32105" xr:uid="{ED1BE612-2228-4C8F-A854-76CF7FAA11F3}"/>
    <cellStyle name="Comma 7 3 4 3 3" xfId="21829" xr:uid="{22C1C71E-BF1F-4FCC-AB37-CF018F39A013}"/>
    <cellStyle name="Comma 7 3 4 4" xfId="26181" xr:uid="{A29F27E7-1082-4C37-BE01-4A1948432B11}"/>
    <cellStyle name="Comma 7 3 4 5" xfId="15881" xr:uid="{5D1620DC-C299-4DB8-AA7C-8B0C655FB3C5}"/>
    <cellStyle name="Comma 7 3 5" xfId="6391" xr:uid="{0DCCCBA6-4822-434D-A052-FB1C1C12B026}"/>
    <cellStyle name="Comma 7 3 5 2" xfId="28892" xr:uid="{3D01F0B0-C04E-450B-8755-6FEAC70473CA}"/>
    <cellStyle name="Comma 7 3 5 3" xfId="18598" xr:uid="{55FAF3BA-D45F-491A-8037-0FBF91333DF3}"/>
    <cellStyle name="Comma 7 3 6" xfId="9582" xr:uid="{84065118-F13A-4647-B016-5E5DD2E12062}"/>
    <cellStyle name="Comma 7 3 6 2" xfId="31852" xr:uid="{F730B0DB-619E-4457-A6D2-48934DB2343A}"/>
    <cellStyle name="Comma 7 3 6 3" xfId="21576" xr:uid="{BEFB4ABC-6E60-49A2-9058-7BFF001E135C}"/>
    <cellStyle name="Comma 7 3 7" xfId="12704" xr:uid="{968474A7-33D2-45F5-93A6-E9519F70DBF9}"/>
    <cellStyle name="Comma 7 3 7 3" xfId="23572" xr:uid="{521795FF-E7DD-4B8C-A2A6-0855234C05E5}"/>
    <cellStyle name="Comma 7 3 8" xfId="25928" xr:uid="{78CB95C8-C1E0-43A2-8C1D-737317B45A99}"/>
    <cellStyle name="Comma 7 3 9" xfId="15628" xr:uid="{BFCAABFF-BD2F-452B-8AD6-F36CBABAF9B1}"/>
    <cellStyle name="Comma 7 4" xfId="325" xr:uid="{7F55DE2F-E64B-4EF4-830E-694079164FF7}"/>
    <cellStyle name="Comma 7 4 2" xfId="4979" xr:uid="{5EC97683-A496-4955-B4C3-3B953E7C4E43}"/>
    <cellStyle name="Comma 7 4 2 2" xfId="8169" xr:uid="{2D7571A5-59BE-473D-BDF6-9CCE47EDC93E}"/>
    <cellStyle name="Comma 7 4 2 2 2" xfId="30586" xr:uid="{D5F8BC09-D736-4CED-93E9-B394B7B0882A}"/>
    <cellStyle name="Comma 7 4 2 2 3" xfId="20296" xr:uid="{25543F79-1770-4C4C-AADD-792FF971ACC0}"/>
    <cellStyle name="Comma 7 4 2 3" xfId="11278" xr:uid="{91702687-0F42-4F60-83C5-8404F03EA799}"/>
    <cellStyle name="Comma 7 4 2 3 3" xfId="23276" xr:uid="{036D19BC-00AD-4A54-91F4-1CEF0826EB98}"/>
    <cellStyle name="Comma 7 4 2 4" xfId="27624" xr:uid="{71210239-BF66-4A2A-A5C1-50B83BC36BA4}"/>
    <cellStyle name="Comma 7 4 2 5" xfId="17328" xr:uid="{FF381B9D-5D91-4C4B-95FD-AF8E1227183E}"/>
    <cellStyle name="Comma 7 4 2 6" xfId="33231" xr:uid="{78D9AC16-AFCD-41DC-BD12-78E767299A96}"/>
    <cellStyle name="Comma 7 4 3" xfId="6870" xr:uid="{438D8AD1-EC47-4971-8489-184F36D0C21C}"/>
    <cellStyle name="Comma 7 4 3 2" xfId="29356" xr:uid="{7FAFE5B9-B01E-49EE-B7E4-D02D4F9C65A5}"/>
    <cellStyle name="Comma 7 4 3 3" xfId="19063" xr:uid="{56B1E0B0-3A2C-49F7-9D97-CF362DA6E719}"/>
    <cellStyle name="Comma 7 4 4" xfId="10048" xr:uid="{816C03E8-5D90-4F81-8335-67978A84F626}"/>
    <cellStyle name="Comma 7 4 4 2" xfId="32317" xr:uid="{A0EA4F7D-D1E3-4DDE-962F-B37AF58868A6}"/>
    <cellStyle name="Comma 7 4 4 3" xfId="22042" xr:uid="{CF61942D-D3C5-4B50-95C5-22DEBE21F9F0}"/>
    <cellStyle name="Comma 7 4 5" xfId="13123" xr:uid="{3507CBF3-566E-4104-B8E1-759B8F298B73}"/>
    <cellStyle name="Comma 7 4 5 3" xfId="23949" xr:uid="{DF65083D-45CC-4800-8067-8635EEB77D2E}"/>
    <cellStyle name="Comma 7 4 6" xfId="26393" xr:uid="{725A9B71-F39C-49BB-BEB3-680C82AE1C45}"/>
    <cellStyle name="Comma 7 4 7" xfId="16094" xr:uid="{1A9A91A9-8D34-48CE-A7E6-4F31162C18C8}"/>
    <cellStyle name="Comma 7 4 9" xfId="3496" xr:uid="{4792B037-E599-4044-ABD9-275E86D057A2}"/>
    <cellStyle name="Comma 7 5" xfId="4771" xr:uid="{C25060E8-7882-4157-8FEB-8F9604DEE2B1}"/>
    <cellStyle name="Comma 7 5 2" xfId="7950" xr:uid="{8A50D6D8-545E-49CA-9747-352DD6E0F601}"/>
    <cellStyle name="Comma 7 5 2 2" xfId="30378" xr:uid="{BE41E412-927F-4F6F-9B57-4857C2A099B6}"/>
    <cellStyle name="Comma 7 5 2 3" xfId="20089" xr:uid="{DA286DBE-E718-4BDB-A770-001B9C956CA3}"/>
    <cellStyle name="Comma 7 5 3" xfId="11073" xr:uid="{25AF6012-8FD0-474A-A7A4-35AEC12A2953}"/>
    <cellStyle name="Comma 7 5 3 3" xfId="23068" xr:uid="{E5ED40F8-A73E-4622-BE4C-242F0ED85B41}"/>
    <cellStyle name="Comma 7 5 4" xfId="13809" xr:uid="{A00C8BFA-E306-4286-A133-E6AABD731C16}"/>
    <cellStyle name="Comma 7 5 4 3" xfId="24448" xr:uid="{C16CE727-C4F7-4CE7-9DD8-7473F4A7A99E}"/>
    <cellStyle name="Comma 7 5 5" xfId="27419" xr:uid="{FF5E49B3-1698-4CC4-9694-FAF1746A0F32}"/>
    <cellStyle name="Comma 7 5 6" xfId="17120" xr:uid="{29FF7377-A73D-4434-9FE5-18911AB6E762}"/>
    <cellStyle name="Comma 7 5 7" xfId="33044" xr:uid="{B188E305-DDBE-4BF8-8B15-1102CDCF8C16}"/>
    <cellStyle name="Comma 7 6" xfId="4642" xr:uid="{CE7FEF4D-C869-4D6C-92CE-D4E78B7AE8B9}"/>
    <cellStyle name="Comma 7 6 2" xfId="7818" xr:uid="{9046C226-DED8-4EF3-98FA-B661BF5C1428}"/>
    <cellStyle name="Comma 7 6 2 2" xfId="30247" xr:uid="{486DBF98-0AEB-4F58-8E7A-F9C7F6BF8BD4}"/>
    <cellStyle name="Comma 7 6 2 3" xfId="19957" xr:uid="{8A859EA1-4C88-4BFD-8F30-5B4D5EAFE2C3}"/>
    <cellStyle name="Comma 7 6 3" xfId="10941" xr:uid="{E4BC667B-CECC-4B57-9C33-A1A95843CB64}"/>
    <cellStyle name="Comma 7 6 3 3" xfId="22936" xr:uid="{84B4249B-4344-4689-A207-657C5F414218}"/>
    <cellStyle name="Comma 7 6 4" xfId="13734" xr:uid="{5916764A-2A95-4CDF-9F69-8DF599A7B463}"/>
    <cellStyle name="Comma 7 6 4 3" xfId="24373" xr:uid="{C4E89C9E-A781-4D2A-B53C-98DA7A3DF0A5}"/>
    <cellStyle name="Comma 7 6 5" xfId="27287" xr:uid="{E401B057-DFF3-4F83-B9D6-A7FA094025B2}"/>
    <cellStyle name="Comma 7 6 6" xfId="16988" xr:uid="{096DF2F2-CC6B-4A18-B095-9DEE3426FB8B}"/>
    <cellStyle name="Comma 7 7" xfId="4571" xr:uid="{BE2588FA-2F9F-4366-A5CE-D19F34770FB8}"/>
    <cellStyle name="Comma 7 7 2" xfId="7747" xr:uid="{4F873587-36B3-48F4-A47C-465903C1B916}"/>
    <cellStyle name="Comma 7 7 2 2" xfId="30176" xr:uid="{4CD24C6F-7F64-4703-84D0-A5D8382AF10B}"/>
    <cellStyle name="Comma 7 7 2 3" xfId="19886" xr:uid="{8A46FB19-D321-43CF-A7C6-CF1C9C405CFA}"/>
    <cellStyle name="Comma 7 7 3" xfId="10870" xr:uid="{7709A375-29B0-4C6C-9B73-FBF4170F0EE6}"/>
    <cellStyle name="Comma 7 7 3 3" xfId="22865" xr:uid="{AAFEAA4C-DC05-43A3-A51C-03844CE65914}"/>
    <cellStyle name="Comma 7 7 4" xfId="13769" xr:uid="{E7B302A5-2F24-4072-9B39-3ADFD6385923}"/>
    <cellStyle name="Comma 7 7 4 3" xfId="24408" xr:uid="{7CB43C96-26FD-4D68-9483-D5F63C8E459B}"/>
    <cellStyle name="Comma 7 7 5" xfId="27216" xr:uid="{776B31C1-98D3-4896-8A1C-3F0DBACB13CE}"/>
    <cellStyle name="Comma 7 7 6" xfId="16917" xr:uid="{1730A1F4-2E4C-42B9-A5D8-0810C860278F}"/>
    <cellStyle name="Comma 7 8" xfId="4438" xr:uid="{A7450DFD-AC87-4908-AC7C-6163F679E9B7}"/>
    <cellStyle name="Comma 7 8 2" xfId="7613" xr:uid="{FEFB6FBF-7D3F-4F4F-8023-CADD34E05817}"/>
    <cellStyle name="Comma 7 8 2 2" xfId="30042" xr:uid="{8D3AB889-7D24-43C8-ABB7-0BA280AF4C92}"/>
    <cellStyle name="Comma 7 8 2 3" xfId="19752" xr:uid="{CFB06522-2CFD-498D-A0EB-FE9DE6836511}"/>
    <cellStyle name="Comma 7 8 3" xfId="10736" xr:uid="{919A73FD-6493-4AEE-A116-647D897CB299}"/>
    <cellStyle name="Comma 7 8 3 3" xfId="22731" xr:uid="{FD08ACBE-6D03-486A-AED4-48976C835322}"/>
    <cellStyle name="Comma 7 8 4" xfId="13884" xr:uid="{894AF73C-6BFC-4E72-85E0-CE0D50F9A66A}"/>
    <cellStyle name="Comma 7 8 4 3" xfId="24524" xr:uid="{6F28A106-5A10-490F-9911-14AE5443E177}"/>
    <cellStyle name="Comma 7 8 5" xfId="27082" xr:uid="{3AF99EEA-3D34-46B5-AFCE-F453F856EA53}"/>
    <cellStyle name="Comma 7 8 6" xfId="16783" xr:uid="{7674DF4A-3469-4645-A573-E3770074DBDD}"/>
    <cellStyle name="Comma 7 9" xfId="4387" xr:uid="{79B2E8F6-69B7-4E40-BADA-A5AA9A02625B}"/>
    <cellStyle name="Comma 7 9 2" xfId="7562" xr:uid="{C2D8D678-853D-4F67-86F0-CF29B35B6A2B}"/>
    <cellStyle name="Comma 7 9 2 2" xfId="29991" xr:uid="{166D1AC4-8BD0-4706-B098-80C449DEE530}"/>
    <cellStyle name="Comma 7 9 2 3" xfId="19701" xr:uid="{3F79AC85-7335-4E68-B282-D2045B91BD97}"/>
    <cellStyle name="Comma 7 9 3" xfId="10685" xr:uid="{10766218-2FA1-4712-9A0F-0969A52F3CAC}"/>
    <cellStyle name="Comma 7 9 3 3" xfId="22680" xr:uid="{FFD1D4C9-CB2D-4B9F-A851-DBC40789CC82}"/>
    <cellStyle name="Comma 7 9 4" xfId="13980" xr:uid="{590455FA-526A-4061-BA83-9C96694A6179}"/>
    <cellStyle name="Comma 7 9 4 3" xfId="24618" xr:uid="{07AD7699-BD12-4D8A-AB09-F70BD62AE8FB}"/>
    <cellStyle name="Comma 7 9 5" xfId="27031" xr:uid="{FBA0A15C-4E90-4FD0-B308-E3EDDA467328}"/>
    <cellStyle name="Comma 7 9 6" xfId="16732" xr:uid="{438FA76D-40E5-44E3-A54E-162AF0BA6C83}"/>
    <cellStyle name="Comma 70" xfId="2425" xr:uid="{317F2208-24BF-44DC-B45B-A44B5C5780E3}"/>
    <cellStyle name="Comma 70 2" xfId="5772" xr:uid="{6C8EA311-05F1-4AA4-8444-4943573E6069}"/>
    <cellStyle name="Comma 70 2 2" xfId="28288" xr:uid="{31FC18F5-A097-482E-ACD4-2D5CF08E2510}"/>
    <cellStyle name="Comma 70 2 3" xfId="17994" xr:uid="{88D8C4F0-0449-4989-A7F7-359C9C41DBFD}"/>
    <cellStyle name="Comma 70 3" xfId="8978" xr:uid="{9B25B34D-4C0E-48EC-82C3-0BDBA8661593}"/>
    <cellStyle name="Comma 70 3 2" xfId="31248" xr:uid="{A6016720-B31C-4922-8F6B-816152C707CF}"/>
    <cellStyle name="Comma 70 3 3" xfId="20972" xr:uid="{133F00E3-7C35-4730-B718-15A585F8DEAA}"/>
    <cellStyle name="Comma 70 4" xfId="25324" xr:uid="{48C10466-55C3-45A5-93E6-4BB85A123503}"/>
    <cellStyle name="Comma 70 5" xfId="15024" xr:uid="{CE280B4A-58BE-4E3B-A552-4763F12FCCD2}"/>
    <cellStyle name="Comma 71" xfId="2421" xr:uid="{3BA2B3BB-DAA8-4A46-8D39-B91D169B8337}"/>
    <cellStyle name="Comma 71 2" xfId="5768" xr:uid="{83CFE059-8D05-43D8-A35A-FA9E7E38F94A}"/>
    <cellStyle name="Comma 71 2 2" xfId="28284" xr:uid="{4725B6DF-B655-4022-9ADC-1F2AF4E8DB51}"/>
    <cellStyle name="Comma 71 2 3" xfId="17990" xr:uid="{11D1D741-DE72-4017-A541-4897481891C1}"/>
    <cellStyle name="Comma 71 3" xfId="8974" xr:uid="{3259AD41-260B-4B9D-BD97-600D0144CE54}"/>
    <cellStyle name="Comma 71 3 2" xfId="31244" xr:uid="{CD07E376-08FE-404B-8C00-09F93708AF74}"/>
    <cellStyle name="Comma 71 3 3" xfId="20968" xr:uid="{4B49A93D-65E6-4E15-B091-1EB516002580}"/>
    <cellStyle name="Comma 71 4" xfId="25320" xr:uid="{552804F8-70EC-4CFB-92E1-5408881E531C}"/>
    <cellStyle name="Comma 71 5" xfId="15020" xr:uid="{A502F382-67D4-4329-9B5D-D1CF452BE8B4}"/>
    <cellStyle name="Comma 72" xfId="2417" xr:uid="{D66566AA-0A63-403A-96C3-4A48DE3F90AC}"/>
    <cellStyle name="Comma 72 2" xfId="5764" xr:uid="{46C95807-B131-4EF1-B70B-652BE3C5E823}"/>
    <cellStyle name="Comma 72 2 2" xfId="28280" xr:uid="{346CA471-A90C-433C-AA71-9DFB2A78DB93}"/>
    <cellStyle name="Comma 72 2 3" xfId="17986" xr:uid="{BA463FEF-CB6A-4ED7-896F-057837166493}"/>
    <cellStyle name="Comma 72 3" xfId="8970" xr:uid="{6BD43B71-CD9B-41F1-BE10-8B34209630FE}"/>
    <cellStyle name="Comma 72 3 2" xfId="31240" xr:uid="{B49C5FB1-1A77-4609-8619-BC76AE515D16}"/>
    <cellStyle name="Comma 72 3 3" xfId="20964" xr:uid="{CCE31F40-88B1-43AB-9FBF-EBADB1B50C76}"/>
    <cellStyle name="Comma 72 4" xfId="25316" xr:uid="{7DDDB0CC-A1F2-4260-B459-7FE265309278}"/>
    <cellStyle name="Comma 72 5" xfId="15016" xr:uid="{6CE12B83-6802-432E-B26E-5E434FEE2C8C}"/>
    <cellStyle name="Comma 73" xfId="2398" xr:uid="{040A6DC3-B4A7-43E6-9F9C-F0006E27BDD3}"/>
    <cellStyle name="Comma 73 2" xfId="5745" xr:uid="{12451884-5656-46BD-986E-C6221360297C}"/>
    <cellStyle name="Comma 73 2 2" xfId="28261" xr:uid="{7515BED1-EC09-4C5D-9A42-1058DA57E049}"/>
    <cellStyle name="Comma 73 2 3" xfId="17967" xr:uid="{9BDF2A94-2093-44A9-BA00-5B7CCF6D8212}"/>
    <cellStyle name="Comma 73 3" xfId="8951" xr:uid="{DDC85A3E-A18C-4440-8A99-F2E6B5DA5D54}"/>
    <cellStyle name="Comma 73 3 2" xfId="31221" xr:uid="{6C3D19B4-0F92-4592-BD31-E7A9994025CC}"/>
    <cellStyle name="Comma 73 3 3" xfId="20945" xr:uid="{682E47D8-2ECF-4BA5-9A6A-5026B40058CE}"/>
    <cellStyle name="Comma 73 4" xfId="25297" xr:uid="{08FDB058-4B0A-4DB3-A66F-37602234070A}"/>
    <cellStyle name="Comma 73 5" xfId="14997" xr:uid="{E8A60741-506F-4E49-B342-41ECCBF354D8}"/>
    <cellStyle name="Comma 74" xfId="2403" xr:uid="{2D2795AD-7006-4DFF-A2F6-D4D8E6857D2C}"/>
    <cellStyle name="Comma 74 2" xfId="5750" xr:uid="{88E658C3-EEF7-497C-96C3-1C4A72AF46C1}"/>
    <cellStyle name="Comma 74 2 2" xfId="28266" xr:uid="{DD6CACBD-D0F3-4683-9E52-E6D7FA544A4C}"/>
    <cellStyle name="Comma 74 2 3" xfId="17972" xr:uid="{F9894C20-6E47-4EE6-9961-0ACEF64FDE66}"/>
    <cellStyle name="Comma 74 3" xfId="8956" xr:uid="{8B819B83-47EB-40BF-8751-40EDCA316764}"/>
    <cellStyle name="Comma 74 3 2" xfId="31226" xr:uid="{7E273909-8737-4B9B-A0DC-47F7B324F96C}"/>
    <cellStyle name="Comma 74 3 3" xfId="20950" xr:uid="{516D1337-3619-43C4-867F-8DA67A4376EF}"/>
    <cellStyle name="Comma 74 4" xfId="25302" xr:uid="{091382F9-7CDF-434B-91F1-199E072D2617}"/>
    <cellStyle name="Comma 74 5" xfId="15002" xr:uid="{2492AF88-851C-4D41-BB35-8EFD2EE026C5}"/>
    <cellStyle name="Comma 75" xfId="2384" xr:uid="{FCB7CA43-A852-4DAE-B17A-B46AC20732D6}"/>
    <cellStyle name="Comma 75 2" xfId="5731" xr:uid="{8851CBE9-8EA2-4EAD-B987-65D1092B962B}"/>
    <cellStyle name="Comma 75 2 2" xfId="28247" xr:uid="{3A8E5B39-580D-41CB-9E82-E41CADAA0276}"/>
    <cellStyle name="Comma 75 2 3" xfId="17953" xr:uid="{EB0EACCE-EDA8-4BD5-AA42-D7FFDC24B814}"/>
    <cellStyle name="Comma 75 3" xfId="8937" xr:uid="{57FD8DCC-5FC9-4B4A-98D4-A76BA79E1A9D}"/>
    <cellStyle name="Comma 75 3 2" xfId="31207" xr:uid="{0B5630BD-5A8D-49A0-AB88-0A44D5441645}"/>
    <cellStyle name="Comma 75 3 3" xfId="20931" xr:uid="{508B90DC-0D26-4F6E-9FC1-BD4161209600}"/>
    <cellStyle name="Comma 75 4" xfId="25283" xr:uid="{8B408C8B-220E-4865-B621-591ABA04CC75}"/>
    <cellStyle name="Comma 75 5" xfId="14983" xr:uid="{90B8ED5C-2E10-44D5-8A98-14AD8F1E8EFA}"/>
    <cellStyle name="Comma 76" xfId="2391" xr:uid="{3A1EC603-DF60-4E8F-A0FA-97CCE89E644B}"/>
    <cellStyle name="Comma 76 2" xfId="5738" xr:uid="{4D815B12-71A6-4069-A542-9D0ABE5299F8}"/>
    <cellStyle name="Comma 76 2 2" xfId="28254" xr:uid="{40822C0A-111B-4A5F-B0AC-C7A8B1B112BC}"/>
    <cellStyle name="Comma 76 2 3" xfId="17960" xr:uid="{03899E22-D6B5-431D-9DA2-CD16092C82D3}"/>
    <cellStyle name="Comma 76 3" xfId="8944" xr:uid="{09D07692-B594-4A45-825A-12603E44B819}"/>
    <cellStyle name="Comma 76 3 2" xfId="31214" xr:uid="{32C62C87-B26C-4036-BE8E-332C0DCD8F17}"/>
    <cellStyle name="Comma 76 3 3" xfId="20938" xr:uid="{5DD5E991-694C-41DF-AB02-19876416F943}"/>
    <cellStyle name="Comma 76 4" xfId="25290" xr:uid="{76D3694C-DDE7-4CE0-9D71-D52ACFC9D850}"/>
    <cellStyle name="Comma 76 5" xfId="14990" xr:uid="{5BD609D4-B9C2-4F82-859F-4A5612E516BD}"/>
    <cellStyle name="Comma 77" xfId="2367" xr:uid="{C6B72212-AF3B-4F82-91CF-1AEB87F10784}"/>
    <cellStyle name="Comma 77 2" xfId="5714" xr:uid="{CEFA3EA7-B831-4AC6-9BB8-BD13ED00EBEE}"/>
    <cellStyle name="Comma 77 2 2" xfId="28230" xr:uid="{807B14BE-E9D3-4BEF-A3DC-1C154F122A2A}"/>
    <cellStyle name="Comma 77 2 3" xfId="17936" xr:uid="{4AF70685-7ED7-4EAC-8AFB-CB0D6527B955}"/>
    <cellStyle name="Comma 77 3" xfId="8920" xr:uid="{12DF7757-01AD-4DBD-A53F-1D764B97D61B}"/>
    <cellStyle name="Comma 77 3 2" xfId="31190" xr:uid="{956C0311-844C-4DC6-8077-31916947D832}"/>
    <cellStyle name="Comma 77 3 3" xfId="20914" xr:uid="{B3CB05A8-1F11-4438-984D-1F8A3BF1CC6D}"/>
    <cellStyle name="Comma 77 4" xfId="25266" xr:uid="{33BBDCBF-9D42-45EB-A6C8-842152A84EAE}"/>
    <cellStyle name="Comma 77 5" xfId="14966" xr:uid="{AB3495C0-471C-4B32-B801-F9C3D750E3F4}"/>
    <cellStyle name="Comma 78" xfId="2347" xr:uid="{3BF01F39-4E89-40A5-9B34-2628D4C0ED11}"/>
    <cellStyle name="Comma 78 2" xfId="5694" xr:uid="{0331D406-1D0A-4D0C-BA2A-B7735D80BD16}"/>
    <cellStyle name="Comma 78 2 2" xfId="28210" xr:uid="{1086423E-B65F-45BF-A239-38CEAD927EFA}"/>
    <cellStyle name="Comma 78 2 3" xfId="17916" xr:uid="{C519C6EC-EC14-4640-A34A-0AF498FBBB5B}"/>
    <cellStyle name="Comma 78 3" xfId="8900" xr:uid="{504A0C76-810E-4FFE-B157-7065A8FAD37B}"/>
    <cellStyle name="Comma 78 3 2" xfId="31170" xr:uid="{FCC58673-6080-41F3-86BB-303D23ACB356}"/>
    <cellStyle name="Comma 78 3 3" xfId="20894" xr:uid="{C4D6C5F3-F149-4675-AE68-84B82587D543}"/>
    <cellStyle name="Comma 78 4" xfId="25246" xr:uid="{5EF72399-F738-4EFF-B4A5-E019E3C82A35}"/>
    <cellStyle name="Comma 78 5" xfId="14946" xr:uid="{34B6B178-7501-46E3-8BE3-977A54CA3A35}"/>
    <cellStyle name="Comma 79" xfId="2332" xr:uid="{51A9ABB3-4F75-448A-80CA-3AD5AD07D946}"/>
    <cellStyle name="Comma 79 2" xfId="5679" xr:uid="{136027DB-46D9-4C17-8F0A-9D0FEE3E9FBE}"/>
    <cellStyle name="Comma 79 2 2" xfId="28195" xr:uid="{ED57BE50-5BC4-4546-BA66-F06FA07FF745}"/>
    <cellStyle name="Comma 79 2 3" xfId="17901" xr:uid="{8C452013-703E-42D4-AAF8-C9B56D4CFB73}"/>
    <cellStyle name="Comma 79 3" xfId="8885" xr:uid="{D03E2B18-DA6E-4401-BC5E-EA5EA04BFD8A}"/>
    <cellStyle name="Comma 79 3 2" xfId="31155" xr:uid="{5AA50538-AF25-498E-B13F-3A9D4C2D35BF}"/>
    <cellStyle name="Comma 79 3 3" xfId="20879" xr:uid="{38F79199-F591-4C7E-9F21-EBDF9555C9C2}"/>
    <cellStyle name="Comma 79 4" xfId="25231" xr:uid="{42880666-60ED-41FF-B389-816E6AC52362}"/>
    <cellStyle name="Comma 79 5" xfId="14931" xr:uid="{8408EBD6-123C-4DD6-B13D-1BD3D53CCF20}"/>
    <cellStyle name="Comma 8" xfId="146" xr:uid="{FF333955-17DE-4371-BB05-A0A3653D0408}"/>
    <cellStyle name="Comma 8 10" xfId="4277" xr:uid="{67EECFC9-C1A6-45D0-BF82-F9345154A85E}"/>
    <cellStyle name="Comma 8 10 2" xfId="7452" xr:uid="{36CD5FE9-3B8F-4218-AC6C-49FC5BDAB07F}"/>
    <cellStyle name="Comma 8 10 2 2" xfId="29895" xr:uid="{DEAC5880-809F-4A91-AFF9-2182EEE93C33}"/>
    <cellStyle name="Comma 8 10 2 3" xfId="19605" xr:uid="{701B18E2-78A4-4970-BF2A-27CD3BC735E4}"/>
    <cellStyle name="Comma 8 10 3" xfId="10589" xr:uid="{E8D88AEF-221D-4FAF-AFFE-A8F8ADCA6DCB}"/>
    <cellStyle name="Comma 8 10 3 3" xfId="22584" xr:uid="{F5531752-53CE-4B91-A9DA-C3A4BD6D1EBC}"/>
    <cellStyle name="Comma 8 10 4" xfId="14156" xr:uid="{578325BF-B51A-41FB-ABD9-E022F79EEC06}"/>
    <cellStyle name="Comma 8 10 4 3" xfId="24792" xr:uid="{CD6F635E-3366-404A-BDDA-69DBF89EAF27}"/>
    <cellStyle name="Comma 8 10 5" xfId="26935" xr:uid="{97DC7E22-6A6A-4564-A303-3D9D9D00360F}"/>
    <cellStyle name="Comma 8 10 6" xfId="16636" xr:uid="{670ABFA0-40A1-4332-A510-A47F60D23F04}"/>
    <cellStyle name="Comma 8 11" xfId="4124" xr:uid="{05496731-CA45-4CCC-A6CE-42258180C6E6}"/>
    <cellStyle name="Comma 8 11 2" xfId="7299" xr:uid="{C156E5E7-36F1-4D83-893A-17F24C5DB794}"/>
    <cellStyle name="Comma 8 11 2 2" xfId="29770" xr:uid="{6185C0C1-63E2-4D78-9400-984A8EB4CF81}"/>
    <cellStyle name="Comma 8 11 2 3" xfId="19480" xr:uid="{0B86AB77-E2D1-4D89-9AC7-93FA724CBE74}"/>
    <cellStyle name="Comma 8 11 3" xfId="10464" xr:uid="{6610B0C0-B627-4E4F-B3F1-A79C31F88875}"/>
    <cellStyle name="Comma 8 11 3 3" xfId="22459" xr:uid="{0563DB9D-7539-440F-938B-281F409E3E95}"/>
    <cellStyle name="Comma 8 11 4" xfId="26810" xr:uid="{98CE1D25-D1F2-4EDC-8B04-12D3202F3B72}"/>
    <cellStyle name="Comma 8 11 5" xfId="16511" xr:uid="{4BF2BD00-04A9-432F-A444-9FCA57C84DA3}"/>
    <cellStyle name="Comma 8 12" xfId="3246" xr:uid="{D8D2B64A-09D8-44F5-A7C7-8B40BA182808}"/>
    <cellStyle name="Comma 8 12 2" xfId="6601" xr:uid="{6323929F-71AF-40F0-8700-F04BDCEDCE2A}"/>
    <cellStyle name="Comma 8 12 2 2" xfId="29101" xr:uid="{F7B92E2A-D8EA-4214-9A76-EAB4AB06FE83}"/>
    <cellStyle name="Comma 8 12 2 3" xfId="18808" xr:uid="{A19F7CF6-227D-42D7-9814-D611E1EC79AE}"/>
    <cellStyle name="Comma 8 12 3" xfId="9792" xr:uid="{57F6D25D-0A7C-43E1-B6A9-9A2AE2C7E534}"/>
    <cellStyle name="Comma 8 12 3 2" xfId="32062" xr:uid="{9A129676-2DAA-4479-A72B-04EC59299B47}"/>
    <cellStyle name="Comma 8 12 3 3" xfId="21786" xr:uid="{08806CE5-295B-4732-B443-AA167CD9BF86}"/>
    <cellStyle name="Comma 8 12 4" xfId="26138" xr:uid="{8951949B-B572-413D-8D37-053C8606F3DB}"/>
    <cellStyle name="Comma 8 12 5" xfId="15838" xr:uid="{B33F5C69-5130-4D12-BDB5-455E6F740FFC}"/>
    <cellStyle name="Comma 8 13" xfId="3061" xr:uid="{B7246A41-BAF3-4E31-801D-4DFBC67601B4}"/>
    <cellStyle name="Comma 8 13 2" xfId="6350" xr:uid="{9A93773B-A2DD-44EC-A32B-DE5EE1AF2718}"/>
    <cellStyle name="Comma 8 13 2 2" xfId="28851" xr:uid="{20121B77-B4F8-46C4-8862-D487C8ACB8B0}"/>
    <cellStyle name="Comma 8 13 2 3" xfId="18557" xr:uid="{FD10616F-AB0B-410D-9FFA-3EFBB9F0A8F6}"/>
    <cellStyle name="Comma 8 13 3" xfId="9541" xr:uid="{1B711F86-4D80-42D6-97D4-921761FC6C87}"/>
    <cellStyle name="Comma 8 13 3 2" xfId="31811" xr:uid="{2A21845B-6307-4A5F-BEBC-A3CC5A7B5153}"/>
    <cellStyle name="Comma 8 13 3 3" xfId="21535" xr:uid="{C5F30EB6-347D-4890-90DC-B0BDC8EC1E06}"/>
    <cellStyle name="Comma 8 13 4" xfId="25887" xr:uid="{9DDF089F-0BDB-41F3-BEF6-16B490F8A720}"/>
    <cellStyle name="Comma 8 13 5" xfId="15587" xr:uid="{1A75E45A-D40E-449B-807B-AA87DBA2CF4B}"/>
    <cellStyle name="Comma 8 14" xfId="2947" xr:uid="{F07E9FB8-DED2-4C38-A084-A8F6797D2C2C}"/>
    <cellStyle name="Comma 8 14 2" xfId="6239" xr:uid="{B0690F1D-53BC-49C4-9F76-5C2B2123FC4E}"/>
    <cellStyle name="Comma 8 14 2 2" xfId="28740" xr:uid="{56DDB7E2-348D-4C6B-9DFF-FD57F1EBA586}"/>
    <cellStyle name="Comma 8 14 2 3" xfId="18446" xr:uid="{CB9759DE-50A0-4276-B07D-2F6220F30987}"/>
    <cellStyle name="Comma 8 14 3" xfId="9430" xr:uid="{EAE8BFC9-EDAA-4ABC-B8F3-453D6FB2B08B}"/>
    <cellStyle name="Comma 8 14 3 2" xfId="31700" xr:uid="{7303232B-F42B-4C71-88EB-1675214E2700}"/>
    <cellStyle name="Comma 8 14 3 3" xfId="21424" xr:uid="{4DEA152F-5261-407D-A6D7-7B06D1D6DAFE}"/>
    <cellStyle name="Comma 8 14 4" xfId="25776" xr:uid="{67E651B6-69AB-4354-A213-C1AD434AD570}"/>
    <cellStyle name="Comma 8 14 5" xfId="15476" xr:uid="{6E246750-C4E0-446E-965A-9A4E4746115B}"/>
    <cellStyle name="Comma 8 15" xfId="2866" xr:uid="{1F28318F-94A2-4473-B8B4-06830B57C98D}"/>
    <cellStyle name="Comma 8 15 2" xfId="6152" xr:uid="{673EB655-3F10-40A8-97B7-7DEF77B874D7}"/>
    <cellStyle name="Comma 8 15 2 2" xfId="28653" xr:uid="{31BA504C-AE1A-4914-9AD1-491C5955BA08}"/>
    <cellStyle name="Comma 8 15 2 3" xfId="18359" xr:uid="{D4530E48-8C3E-4D74-A17A-277330BE785F}"/>
    <cellStyle name="Comma 8 15 3" xfId="9343" xr:uid="{C8B2B924-D763-4A6B-A85A-9A81327BCCAE}"/>
    <cellStyle name="Comma 8 15 3 2" xfId="31613" xr:uid="{AA7B77E9-9ED1-45FB-97BF-DA3354172268}"/>
    <cellStyle name="Comma 8 15 3 3" xfId="21337" xr:uid="{63F20030-A300-4D04-B31C-2D4E73B226D2}"/>
    <cellStyle name="Comma 8 15 4" xfId="25689" xr:uid="{44F1C063-D1B3-44A7-9EC0-CB269DF961EF}"/>
    <cellStyle name="Comma 8 15 5" xfId="15389" xr:uid="{2143DA84-64F1-4129-A510-17FF25983681}"/>
    <cellStyle name="Comma 8 16" xfId="5306" xr:uid="{F78F8371-5434-4D91-918D-0E388FFEE03D}"/>
    <cellStyle name="Comma 8 16 2" xfId="27908" xr:uid="{935FEB39-1EB8-4FFE-8D90-6867EFB56733}"/>
    <cellStyle name="Comma 8 16 3" xfId="17614" xr:uid="{730FC05D-3EAA-4B2F-A6CC-8010D2E3A3C2}"/>
    <cellStyle name="Comma 8 17" xfId="8586" xr:uid="{17CB42A8-B306-4625-B5E1-013A82154CAD}"/>
    <cellStyle name="Comma 8 17 2" xfId="30868" xr:uid="{6F0C0BBA-ADD4-420E-80B8-78B3D05CC4B6}"/>
    <cellStyle name="Comma 8 17 3" xfId="20592" xr:uid="{21078828-7669-441B-AA91-F145167A7BE2}"/>
    <cellStyle name="Comma 8 18" xfId="12430" xr:uid="{4ACAEA54-199F-4362-AB81-5D3310106831}"/>
    <cellStyle name="Comma 8 18 3" xfId="23530" xr:uid="{BDE8D3FC-1C5A-45DF-8338-4AC4806BAD8F}"/>
    <cellStyle name="Comma 8 19" xfId="14263" xr:uid="{E2612B32-9C0F-406C-8501-0F6EF1499C78}"/>
    <cellStyle name="Comma 8 19 2" xfId="24932" xr:uid="{D93E8FBB-DD6E-45BC-ABE1-684B6E1B1BD9}"/>
    <cellStyle name="Comma 8 2" xfId="337" xr:uid="{2D4EC791-29DE-4F39-98EA-11A6D59611E8}"/>
    <cellStyle name="Comma 8 2 10" xfId="9705" xr:uid="{040767A5-FDD4-43B3-A38C-CA28313950AF}"/>
    <cellStyle name="Comma 8 2 10 2" xfId="31975" xr:uid="{988E1EC5-7AC4-447E-96D7-AF4A78F74727}"/>
    <cellStyle name="Comma 8 2 10 3" xfId="21699" xr:uid="{E8510D82-C911-4387-9F3C-BF1A655B1E50}"/>
    <cellStyle name="Comma 8 2 11" xfId="12824" xr:uid="{1AAD5BFC-0270-4639-81A1-6FE0567CA9ED}"/>
    <cellStyle name="Comma 8 2 11 3" xfId="23695" xr:uid="{D86FB45B-A957-4657-AC4F-D3FCCC4837FA}"/>
    <cellStyle name="Comma 8 2 12" xfId="14331" xr:uid="{016E7DEA-AF0E-48AD-90A7-30490CB75881}"/>
    <cellStyle name="Comma 8 2 12 2" xfId="26051" xr:uid="{047C3E6B-4A84-491D-BF27-29C9C05A6B41}"/>
    <cellStyle name="Comma 8 2 13" xfId="15751" xr:uid="{11661B97-52F5-4EE9-87A2-4B45B1074A9A}"/>
    <cellStyle name="Comma 8 2 14" xfId="33052" xr:uid="{D3F4905D-F49B-4193-A913-3110121A6809}"/>
    <cellStyle name="Comma 8 2 15" xfId="1276" xr:uid="{F9AFA82B-3488-40EC-9878-D176CE3844B2}"/>
    <cellStyle name="Comma 8 2 2" xfId="439" xr:uid="{AADF69E8-1ED9-4E8D-A864-2F6F8AAE7224}"/>
    <cellStyle name="Comma 8 2 2 2" xfId="950" xr:uid="{FC281E9D-72AB-4969-9408-E361EC0B0D36}"/>
    <cellStyle name="Comma 8 2 2 2 2" xfId="8298" xr:uid="{B562B0F1-801D-4D4B-8B41-6C707C662082}"/>
    <cellStyle name="Comma 8 2 2 2 2 2" xfId="30708" xr:uid="{FBD3A16B-BEEA-4236-BE7D-FA5DCF58901C}"/>
    <cellStyle name="Comma 8 2 2 2 2 3" xfId="20421" xr:uid="{F52EA6B3-BB8E-4E6A-9256-BAB6EF6C77CD}"/>
    <cellStyle name="Comma 8 2 2 2 3" xfId="11402" xr:uid="{3807DF9C-CE14-421E-87AF-917FB873575F}"/>
    <cellStyle name="Comma 8 2 2 2 3 3" xfId="23401" xr:uid="{30D48AAA-C308-4BD5-8484-9203E929A129}"/>
    <cellStyle name="Comma 8 2 2 2 4" xfId="13637" xr:uid="{7F51788D-E60D-4013-8949-16688E9B2887}"/>
    <cellStyle name="Comma 8 2 2 2 4 3" xfId="24275" xr:uid="{10B31549-066B-4097-99C7-192281082A28}"/>
    <cellStyle name="Comma 8 2 2 2 5" xfId="27747" xr:uid="{2C04E0DB-3F5E-42F2-90A8-6E975269B53F}"/>
    <cellStyle name="Comma 8 2 2 2 6" xfId="17453" xr:uid="{37C1612A-EA21-4500-8D9F-5EA711CE378D}"/>
    <cellStyle name="Comma 8 2 2 2 8" xfId="5094" xr:uid="{B0A1FAEE-27DC-4828-A247-8B04B6289A08}"/>
    <cellStyle name="Comma 8 2 2 3" xfId="7211" xr:uid="{943B1F82-4C4D-4547-AE00-B3778CC08D15}"/>
    <cellStyle name="Comma 8 2 2 3 2" xfId="29684" xr:uid="{AFB7FD71-061C-4024-A467-4208584C9E32}"/>
    <cellStyle name="Comma 8 2 2 3 3" xfId="19393" xr:uid="{9BEEDAC4-644F-448B-B2ED-FE05D776AABF}"/>
    <cellStyle name="Comma 8 2 2 4" xfId="10377" xr:uid="{EB7833D9-471A-4AB2-AE3A-EECC4508C621}"/>
    <cellStyle name="Comma 8 2 2 4 2" xfId="32646" xr:uid="{842EC183-5E43-4B0E-87AC-E05DD4AB1F1B}"/>
    <cellStyle name="Comma 8 2 2 4 3" xfId="22372" xr:uid="{817184BD-D1FC-4D89-A5B3-0A2AD6949873}"/>
    <cellStyle name="Comma 8 2 2 5" xfId="13033" xr:uid="{C9BFDE22-54E6-4D79-8FCD-F8F3997BD476}"/>
    <cellStyle name="Comma 8 2 2 5 3" xfId="23858" xr:uid="{487BCA0C-1FC1-40E2-9D35-7D36E63DB5B4}"/>
    <cellStyle name="Comma 8 2 2 6" xfId="26723" xr:uid="{D4D9CA62-2D5E-4A28-A9E5-62004ADD8174}"/>
    <cellStyle name="Comma 8 2 2 7" xfId="16424" xr:uid="{82ED5C48-B02F-49E6-B7FF-E0C38A7CCA5B}"/>
    <cellStyle name="Comma 8 2 2 9" xfId="4038" xr:uid="{B13FD412-B553-4088-B407-A7642C7CD338}"/>
    <cellStyle name="Comma 8 2 3" xfId="801" xr:uid="{00757844-125E-42DF-A876-4F821FE3234A}"/>
    <cellStyle name="Comma 8 2 3 2" xfId="4879" xr:uid="{66575599-371A-4C24-91A6-E6D8574B15F1}"/>
    <cellStyle name="Comma 8 2 3 2 2" xfId="8066" xr:uid="{15F2CB6B-B128-43F0-BF05-7998C0353738}"/>
    <cellStyle name="Comma 8 2 3 2 2 2" xfId="30497" xr:uid="{536B733B-8B9E-432B-B029-92769B81C04F}"/>
    <cellStyle name="Comma 8 2 3 2 2 3" xfId="20207" xr:uid="{7AA4D48B-BB6B-4D85-BB8B-FFE3B22F9466}"/>
    <cellStyle name="Comma 8 2 3 2 3" xfId="11189" xr:uid="{9F893ADD-2D9D-4D7E-8E36-A940D0F9D08B}"/>
    <cellStyle name="Comma 8 2 3 2 3 3" xfId="23187" xr:uid="{F12EA1B3-1B2F-467F-8F90-B088A216A313}"/>
    <cellStyle name="Comma 8 2 3 2 4" xfId="27537" xr:uid="{EE9B3E3E-AED8-454A-A6EA-F5BE1ABAC746}"/>
    <cellStyle name="Comma 8 2 3 2 5" xfId="17239" xr:uid="{6EB20854-4185-4789-A3E5-A2FBE04A7F34}"/>
    <cellStyle name="Comma 8 2 3 3" xfId="7053" xr:uid="{8DAA5194-8206-480E-AC69-01C1FF1FC52F}"/>
    <cellStyle name="Comma 8 2 3 3 2" xfId="29523" xr:uid="{847A2175-D01C-427F-BCD1-AA074499BF06}"/>
    <cellStyle name="Comma 8 2 3 3 3" xfId="19231" xr:uid="{69F71A98-683A-45A6-96A5-852CA24FE5F0}"/>
    <cellStyle name="Comma 8 2 3 4" xfId="10215" xr:uid="{4375AAAF-DC1E-49A7-A2AF-9D0E55A9FBBC}"/>
    <cellStyle name="Comma 8 2 3 4 2" xfId="32485" xr:uid="{066B0DE3-9D1E-418E-9E5D-F67C9D0377DD}"/>
    <cellStyle name="Comma 8 2 3 4 3" xfId="22210" xr:uid="{38413886-4774-4FE7-B342-720B1C1ED3A2}"/>
    <cellStyle name="Comma 8 2 3 5" xfId="13475" xr:uid="{158B264F-2AED-42A7-BC0B-C354FB256738}"/>
    <cellStyle name="Comma 8 2 3 5 3" xfId="24113" xr:uid="{060BC4CD-1456-4FD6-BCE6-3D2978E5EFE2}"/>
    <cellStyle name="Comma 8 2 3 6" xfId="26561" xr:uid="{AF320457-DF30-4276-8E93-89240490BFD2}"/>
    <cellStyle name="Comma 8 2 3 7" xfId="16262" xr:uid="{B81DBCF0-EC96-495D-9C1F-884CA81D368A}"/>
    <cellStyle name="Comma 8 2 3 9" xfId="3883" xr:uid="{A1450CAC-5E57-45C7-8BED-678A30166917}"/>
    <cellStyle name="Comma 8 2 4" xfId="4760" xr:uid="{0FE00AF0-C3CB-4474-8C13-B04DDE9D9ECF}"/>
    <cellStyle name="Comma 8 2 4 2" xfId="7937" xr:uid="{78563817-4A14-44EA-AF37-6759C4C6FE7B}"/>
    <cellStyle name="Comma 8 2 4 2 2" xfId="30365" xr:uid="{C96526F3-270C-4ADD-813C-98971560F349}"/>
    <cellStyle name="Comma 8 2 4 2 3" xfId="20076" xr:uid="{61504ED6-38F6-473B-9FCE-8A27075AF961}"/>
    <cellStyle name="Comma 8 2 4 3" xfId="11060" xr:uid="{6AFB6EF7-4868-4B2B-81D8-3F3F36C9A101}"/>
    <cellStyle name="Comma 8 2 4 3 3" xfId="23055" xr:uid="{F18D311D-9F0D-41CF-BF61-C5CB69DF11FD}"/>
    <cellStyle name="Comma 8 2 4 4" xfId="13939" xr:uid="{E6016575-40D7-454C-94EF-1CAF6252CD1F}"/>
    <cellStyle name="Comma 8 2 4 4 3" xfId="24579" xr:uid="{8106C6ED-0FC4-48EB-8830-CEA08705AFF5}"/>
    <cellStyle name="Comma 8 2 4 5" xfId="27406" xr:uid="{9EEB20DC-4080-4EB0-A0B9-E3DEAC66D504}"/>
    <cellStyle name="Comma 8 2 4 6" xfId="17107" xr:uid="{764032FA-4354-4F24-AEBE-FE8EF0F570C5}"/>
    <cellStyle name="Comma 8 2 5" xfId="4559" xr:uid="{78E482F7-6973-4531-96BA-39A77B4805BC}"/>
    <cellStyle name="Comma 8 2 5 2" xfId="7735" xr:uid="{B3CD0429-593E-475F-A510-7EC965800346}"/>
    <cellStyle name="Comma 8 2 5 2 2" xfId="30164" xr:uid="{5ED38957-DAB0-4117-98E3-811B74CAEAFE}"/>
    <cellStyle name="Comma 8 2 5 2 3" xfId="19874" xr:uid="{8532C4AE-FD58-4A18-93EA-41182AA62211}"/>
    <cellStyle name="Comma 8 2 5 3" xfId="10858" xr:uid="{72778AF7-9E48-4BF7-AAF1-1E23E394FB95}"/>
    <cellStyle name="Comma 8 2 5 3 3" xfId="22853" xr:uid="{69374635-F92C-4C26-A6A1-FCF467A1B6AB}"/>
    <cellStyle name="Comma 8 2 5 4" xfId="14016" xr:uid="{1138D9D3-1133-49CF-A9D8-B72162151E34}"/>
    <cellStyle name="Comma 8 2 5 4 3" xfId="24655" xr:uid="{92C0D22A-6451-45DB-9B58-CFA3924DAE4A}"/>
    <cellStyle name="Comma 8 2 5 5" xfId="27204" xr:uid="{371D019E-F41A-4594-B789-B2E8E211281A}"/>
    <cellStyle name="Comma 8 2 5 6" xfId="16905" xr:uid="{94279863-8E9E-4025-B399-6EB4C874E09B}"/>
    <cellStyle name="Comma 8 2 6" xfId="4421" xr:uid="{D3399FD4-E8A8-4688-BA9D-A8F341A6B932}"/>
    <cellStyle name="Comma 8 2 6 2" xfId="7596" xr:uid="{1C660A2D-AD20-43B9-93CA-89ED2F831CC5}"/>
    <cellStyle name="Comma 8 2 6 2 2" xfId="30025" xr:uid="{8D47D684-2108-4839-B675-315946B35301}"/>
    <cellStyle name="Comma 8 2 6 2 3" xfId="19735" xr:uid="{897F2400-8CF9-4711-B38C-18C2C395A171}"/>
    <cellStyle name="Comma 8 2 6 3" xfId="10719" xr:uid="{643E78E4-922C-40C9-9030-594CF2567A25}"/>
    <cellStyle name="Comma 8 2 6 3 3" xfId="22714" xr:uid="{DB1AC890-794B-4B2D-A56B-2945B2671835}"/>
    <cellStyle name="Comma 8 2 6 4" xfId="14216" xr:uid="{12DCBBCB-1977-4FE4-A59C-06B736897B0F}"/>
    <cellStyle name="Comma 8 2 6 4 3" xfId="24852" xr:uid="{0252F733-7A1B-4CDD-B640-02007D50A301}"/>
    <cellStyle name="Comma 8 2 6 5" xfId="27065" xr:uid="{9623CE08-144E-4E3C-8A24-2C8A729D0362}"/>
    <cellStyle name="Comma 8 2 6 6" xfId="16766" xr:uid="{4730BD35-4353-436F-B2D3-FEEA3840B6A4}"/>
    <cellStyle name="Comma 8 2 7" xfId="4212" xr:uid="{165D78D9-E08D-4E2E-9DCF-304E06A5177E}"/>
    <cellStyle name="Comma 8 2 7 2" xfId="7387" xr:uid="{D22D3B82-3F2B-4D83-86CC-62F7C8828498}"/>
    <cellStyle name="Comma 8 2 7 2 2" xfId="29836" xr:uid="{E92B3F0A-E9D8-489A-BF02-80F804CAA850}"/>
    <cellStyle name="Comma 8 2 7 2 3" xfId="19546" xr:uid="{28FF2D6C-3B24-4BD2-BEA9-8CCAD68CBB8F}"/>
    <cellStyle name="Comma 8 2 7 3" xfId="10530" xr:uid="{F6B283E2-5C88-4527-A04C-4780146D6CE6}"/>
    <cellStyle name="Comma 8 2 7 3 3" xfId="22525" xr:uid="{A76E25C1-EBA6-4E94-99A3-966500B2749F}"/>
    <cellStyle name="Comma 8 2 7 4" xfId="26876" xr:uid="{27E8E4DC-18A6-4685-885C-A7D10A898652}"/>
    <cellStyle name="Comma 8 2 7 5" xfId="16577" xr:uid="{54A188B0-7F60-445E-BB29-922273B60388}"/>
    <cellStyle name="Comma 8 2 8" xfId="3410" xr:uid="{9941250E-DE6C-4B37-8621-B8A6A6359D42}"/>
    <cellStyle name="Comma 8 2 8 2" xfId="6767" xr:uid="{738C73F8-41F1-4C56-9BC9-4A5F9D8893DD}"/>
    <cellStyle name="Comma 8 2 8 2 2" xfId="29267" xr:uid="{9AD3F593-93AC-4FAA-8BEE-8EBDA53FE2B6}"/>
    <cellStyle name="Comma 8 2 8 2 3" xfId="18974" xr:uid="{BEEF9706-A625-4826-BF27-ED4B444CD980}"/>
    <cellStyle name="Comma 8 2 8 3" xfId="9958" xr:uid="{7EADB404-F959-4A33-8580-3B28CE418763}"/>
    <cellStyle name="Comma 8 2 8 3 2" xfId="32228" xr:uid="{7D97B134-4027-4808-A8E1-871D518810A3}"/>
    <cellStyle name="Comma 8 2 8 3 3" xfId="21952" xr:uid="{10378DC6-C7AB-41E8-B783-44F976A04BF0}"/>
    <cellStyle name="Comma 8 2 8 4" xfId="26303" xr:uid="{C96DFAF8-0605-48BF-9A40-002ED61A5B86}"/>
    <cellStyle name="Comma 8 2 8 5" xfId="16004" xr:uid="{5970D1D1-0D5A-4CE0-9A80-4C4015EB935A}"/>
    <cellStyle name="Comma 8 2 9" xfId="6514" xr:uid="{4AAA7AC8-C856-4197-A9E4-82444FB8CC53}"/>
    <cellStyle name="Comma 8 2 9 2" xfId="29015" xr:uid="{3E48AB6A-5CA0-4948-A3E4-0987F934E8A2}"/>
    <cellStyle name="Comma 8 2 9 3" xfId="18721" xr:uid="{EC02A1F3-1587-402D-87DC-7F238D769339}"/>
    <cellStyle name="Comma 8 20" xfId="14632" xr:uid="{090F9C97-1A1A-49BF-B909-6ECB4E9C9605}"/>
    <cellStyle name="Comma 8 23" xfId="1208" xr:uid="{1DBBF46B-6EC4-45A6-B994-965E8B0D0C00}"/>
    <cellStyle name="Comma 8 3" xfId="380" xr:uid="{3864FACC-0454-4D92-9A4E-249D292292DA}"/>
    <cellStyle name="Comma 8 3 11" xfId="3122" xr:uid="{827B3A0A-4949-4408-A61B-70E4174062A5}"/>
    <cellStyle name="Comma 8 3 2" xfId="860" xr:uid="{EB88E8DC-2BA5-46B8-AA2A-22DF96923B2D}"/>
    <cellStyle name="Comma 8 3 2 2" xfId="5159" xr:uid="{22C9710D-1F9C-4E73-8DDF-D930DA27FAFE}"/>
    <cellStyle name="Comma 8 3 2 2 2" xfId="8353" xr:uid="{AAE1F542-B970-4E89-BE95-FF8271A9EF3A}"/>
    <cellStyle name="Comma 8 3 2 2 2 2" xfId="30762" xr:uid="{AA9591B4-4A82-45F7-84F6-CD8C5CB4C2E6}"/>
    <cellStyle name="Comma 8 3 2 2 2 3" xfId="20476" xr:uid="{3104EC04-F47E-4218-ADA4-51260DA0DE07}"/>
    <cellStyle name="Comma 8 3 2 2 3" xfId="11456" xr:uid="{AC47E45A-878D-4420-A173-4C00D5E2A0E3}"/>
    <cellStyle name="Comma 8 3 2 2 3 3" xfId="23456" xr:uid="{2753F904-2377-402E-BD82-8050036000E4}"/>
    <cellStyle name="Comma 8 3 2 2 4" xfId="13559" xr:uid="{0F0132EC-8BA6-4EE0-A5C3-CEDCD3631487}"/>
    <cellStyle name="Comma 8 3 2 2 4 3" xfId="24195" xr:uid="{EE206AE8-CE93-4FC4-B9C3-F235E356F1B2}"/>
    <cellStyle name="Comma 8 3 2 2 5" xfId="27802" xr:uid="{935F39D9-CE0D-47B0-A32F-F6E15B3C58C0}"/>
    <cellStyle name="Comma 8 3 2 2 6" xfId="17508" xr:uid="{97517426-592D-4B45-AAA2-8002C89F6998}"/>
    <cellStyle name="Comma 8 3 2 3" xfId="7133" xr:uid="{C0BA04BD-6365-44F0-8C11-4805442621EB}"/>
    <cellStyle name="Comma 8 3 2 3 2" xfId="29604" xr:uid="{0D19B92A-26F5-4CB3-9374-D0E2EB1185D6}"/>
    <cellStyle name="Comma 8 3 2 3 3" xfId="19313" xr:uid="{05779E76-9435-4B11-B537-6873877C2A4A}"/>
    <cellStyle name="Comma 8 3 2 4" xfId="10297" xr:uid="{B3E28C24-8653-46FE-8D6A-4B5785CAF77D}"/>
    <cellStyle name="Comma 8 3 2 4 2" xfId="32566" xr:uid="{C28E3C74-9B27-4DD4-A618-A1A1967DFCE2}"/>
    <cellStyle name="Comma 8 3 2 4 3" xfId="22292" xr:uid="{89B6DA0C-1E77-4282-80D2-90B623BA9E5E}"/>
    <cellStyle name="Comma 8 3 2 5" xfId="12956" xr:uid="{14D6C7BD-EE4C-42C7-9A75-B690B260E0E8}"/>
    <cellStyle name="Comma 8 3 2 5 3" xfId="23778" xr:uid="{CBAAFDC6-EA97-40F5-A0AC-3D2BABA9D6EA}"/>
    <cellStyle name="Comma 8 3 2 6" xfId="26643" xr:uid="{259FD257-3527-4E1B-99A1-3A895490D305}"/>
    <cellStyle name="Comma 8 3 2 7" xfId="16344" xr:uid="{02066886-129C-43C4-9227-C0588FCB8AB4}"/>
    <cellStyle name="Comma 8 3 2 9" xfId="3987" xr:uid="{AB5FA107-4C6D-4B47-A6E4-ABA78285DCF0}"/>
    <cellStyle name="Comma 8 3 3" xfId="3808" xr:uid="{60C70233-DB7D-44CE-9A28-64FE361268FB}"/>
    <cellStyle name="Comma 8 3 3 2" xfId="4954" xr:uid="{86694457-BACB-42AE-8022-F78992D10E32}"/>
    <cellStyle name="Comma 8 3 3 2 2" xfId="8142" xr:uid="{AD9FBE17-C99F-414B-9D2D-FA237A1FA388}"/>
    <cellStyle name="Comma 8 3 3 2 2 2" xfId="30557" xr:uid="{F72D2A0D-B980-427E-8481-E06F0B522770}"/>
    <cellStyle name="Comma 8 3 3 2 2 3" xfId="20267" xr:uid="{56C4555E-90AF-408B-B339-92503EF97B55}"/>
    <cellStyle name="Comma 8 3 3 2 3" xfId="11249" xr:uid="{C8C5F6B8-758C-402B-AD07-D019832509C3}"/>
    <cellStyle name="Comma 8 3 3 2 3 3" xfId="23247" xr:uid="{48436050-9098-47EF-8788-012EBA62449A}"/>
    <cellStyle name="Comma 8 3 3 2 4" xfId="27596" xr:uid="{663ECDBB-9871-4D89-B096-705DC98545EF}"/>
    <cellStyle name="Comma 8 3 3 2 5" xfId="17299" xr:uid="{8C55590E-04D5-4327-A6D4-EF6B4051D338}"/>
    <cellStyle name="Comma 8 3 3 3" xfId="6971" xr:uid="{9F7A8829-9E4B-4884-A4E6-9D2F73D4B605}"/>
    <cellStyle name="Comma 8 3 3 3 2" xfId="29442" xr:uid="{D8185AE0-4778-4FF0-B717-E88A38F9F031}"/>
    <cellStyle name="Comma 8 3 3 3 3" xfId="19149" xr:uid="{0FF579A8-FDB5-437D-B34B-D49966F6468F}"/>
    <cellStyle name="Comma 8 3 3 4" xfId="10134" xr:uid="{29ED113F-0119-4200-8E66-A6B6FA79E952}"/>
    <cellStyle name="Comma 8 3 3 4 2" xfId="32403" xr:uid="{4443B3F2-506F-4DB3-9827-6F979871F74F}"/>
    <cellStyle name="Comma 8 3 3 4 3" xfId="22128" xr:uid="{3FA0CB01-4B6D-47F4-A6F8-6347CEC956B5}"/>
    <cellStyle name="Comma 8 3 3 5" xfId="13399" xr:uid="{0E5BD26D-1754-4161-9695-0FA928C4E0ED}"/>
    <cellStyle name="Comma 8 3 3 5 3" xfId="24035" xr:uid="{19EE6D38-A892-4653-BB2F-F75712582B5F}"/>
    <cellStyle name="Comma 8 3 3 6" xfId="26479" xr:uid="{24CC5011-9093-4A84-A819-63EEB7E1B8B7}"/>
    <cellStyle name="Comma 8 3 3 7" xfId="16180" xr:uid="{70574677-65AC-4802-820A-BA97790B6D70}"/>
    <cellStyle name="Comma 8 3 4" xfId="3328" xr:uid="{9BED04BA-57F5-4CCF-A767-F5DD035882BB}"/>
    <cellStyle name="Comma 8 3 4 2" xfId="6685" xr:uid="{230C64BD-654C-428A-B94E-C99896EC8FF9}"/>
    <cellStyle name="Comma 8 3 4 2 2" xfId="29185" xr:uid="{806EA220-4D4A-4B47-B1AE-F98EDC04A3D4}"/>
    <cellStyle name="Comma 8 3 4 2 3" xfId="18892" xr:uid="{FDD589CF-DE69-4CEC-A74C-93FD78B53D2E}"/>
    <cellStyle name="Comma 8 3 4 3" xfId="9876" xr:uid="{57F3BEF5-3C4A-42F4-A2B7-16DB34682487}"/>
    <cellStyle name="Comma 8 3 4 3 2" xfId="32146" xr:uid="{7C4246D0-3C6B-4A1A-9044-F2C29BA2E09C}"/>
    <cellStyle name="Comma 8 3 4 3 3" xfId="21870" xr:uid="{6C6737AB-C03D-4240-B8AB-4EE0074AEF90}"/>
    <cellStyle name="Comma 8 3 4 4" xfId="26221" xr:uid="{AB52F386-3AEA-48A8-A4EA-EDB50D03A606}"/>
    <cellStyle name="Comma 8 3 4 5" xfId="15922" xr:uid="{01B8E435-8366-4ED0-B916-AD6E2232DA3B}"/>
    <cellStyle name="Comma 8 3 5" xfId="6432" xr:uid="{994A933F-D7A2-4142-9335-3D93877B2CA7}"/>
    <cellStyle name="Comma 8 3 5 2" xfId="28933" xr:uid="{7EC2B502-843B-45CF-B9B8-306AC3E0729C}"/>
    <cellStyle name="Comma 8 3 5 3" xfId="18639" xr:uid="{5FA1C217-C2E5-4397-B7AD-ACB53CC9D951}"/>
    <cellStyle name="Comma 8 3 6" xfId="9623" xr:uid="{1F351F5D-5FF3-4ADE-B983-D32E15291A04}"/>
    <cellStyle name="Comma 8 3 6 2" xfId="31893" xr:uid="{DCC0DDB6-DB9C-45C7-BE7E-5BD982F35DE6}"/>
    <cellStyle name="Comma 8 3 6 3" xfId="21617" xr:uid="{8A028B0E-6546-4413-9D67-A358DE93BE47}"/>
    <cellStyle name="Comma 8 3 7" xfId="12744" xr:uid="{43400EA2-1C8B-4248-8035-D576A448466C}"/>
    <cellStyle name="Comma 8 3 7 3" xfId="23613" xr:uid="{12575ACC-DA02-4EFA-BC46-BEE991BC7B81}"/>
    <cellStyle name="Comma 8 3 8" xfId="25969" xr:uid="{C1D72D04-B2A9-4618-B3AA-51FC37962C32}"/>
    <cellStyle name="Comma 8 3 9" xfId="15669" xr:uid="{F11935CF-F64D-40E4-BA7B-8942946F5C9F}"/>
    <cellStyle name="Comma 8 4" xfId="744" xr:uid="{9CC66570-ED75-4953-902E-F6062A391B6E}"/>
    <cellStyle name="Comma 8 4 2" xfId="5018" xr:uid="{6E43F3FE-5FA2-4FCD-AA12-8CA44EFA5BAC}"/>
    <cellStyle name="Comma 8 4 2 2" xfId="8216" xr:uid="{0D75DE08-68F9-479E-A07C-B0EBBB20A2AC}"/>
    <cellStyle name="Comma 8 4 2 2 2" xfId="30628" xr:uid="{4569885E-F6E2-4E8C-AAE3-792D66878165}"/>
    <cellStyle name="Comma 8 4 2 2 3" xfId="20339" xr:uid="{37E54E97-F23B-4EC2-AC99-ED73D51F3A82}"/>
    <cellStyle name="Comma 8 4 2 3" xfId="11321" xr:uid="{055065D5-096E-4794-AFD7-95FDEB79E77A}"/>
    <cellStyle name="Comma 8 4 2 3 3" xfId="23319" xr:uid="{4C038DEF-A7C5-4F1F-AA76-78A80C40579F}"/>
    <cellStyle name="Comma 8 4 2 4" xfId="27665" xr:uid="{1412B7E5-798A-4CA5-90E8-FD1D50252D28}"/>
    <cellStyle name="Comma 8 4 2 5" xfId="17371" xr:uid="{323F1970-009D-42D7-9E04-F1737E7C8FCB}"/>
    <cellStyle name="Comma 8 4 3" xfId="6887" xr:uid="{84C571A2-44BE-4D2E-97DE-A1FBD26F50A9}"/>
    <cellStyle name="Comma 8 4 3 2" xfId="29359" xr:uid="{08EB0E0C-6A7C-4EB6-9078-412723ADE20B}"/>
    <cellStyle name="Comma 8 4 3 3" xfId="19066" xr:uid="{99D7CB61-70B9-4040-BFD9-A25F9D953AEE}"/>
    <cellStyle name="Comma 8 4 4" xfId="10051" xr:uid="{9F3637E0-C273-4101-BAC2-A0A2D950F64E}"/>
    <cellStyle name="Comma 8 4 4 2" xfId="32320" xr:uid="{6EC35BC1-0063-4AEA-AC4F-C0EC5C1D7CCB}"/>
    <cellStyle name="Comma 8 4 4 3" xfId="22045" xr:uid="{7B73CCFB-6970-40DF-B7A5-A0A5A77796B2}"/>
    <cellStyle name="Comma 8 4 5" xfId="13127" xr:uid="{A555FFD6-4A24-40CE-BA4B-EAC485D0575A}"/>
    <cellStyle name="Comma 8 4 5 3" xfId="23952" xr:uid="{1665A91F-6BFE-4793-8C77-9009702F07FA}"/>
    <cellStyle name="Comma 8 4 6" xfId="26396" xr:uid="{F26CC0DF-BE9C-4A61-A44A-C972C051EE4D}"/>
    <cellStyle name="Comma 8 4 7" xfId="16097" xr:uid="{722F95A9-F362-4F8A-AB0C-AF76DA1F56D9}"/>
    <cellStyle name="Comma 8 4 9" xfId="3507" xr:uid="{B495D157-6DC3-445C-BE46-ACB7A8B9EFCB}"/>
    <cellStyle name="Comma 8 5" xfId="4803" xr:uid="{2DF49A86-0B4C-49A3-A17B-F02677848D61}"/>
    <cellStyle name="Comma 8 5 2" xfId="7989" xr:uid="{73A7917F-EE5B-469D-B0AE-C5927821B7C7}"/>
    <cellStyle name="Comma 8 5 2 2" xfId="30419" xr:uid="{0AB21F8F-6490-4176-A9BB-3D5ED3E31901}"/>
    <cellStyle name="Comma 8 5 2 3" xfId="20129" xr:uid="{418BB324-679E-4190-835A-DB15835459B9}"/>
    <cellStyle name="Comma 8 5 3" xfId="11111" xr:uid="{9E41B4D6-741A-4C3D-B177-83250FEB44FC}"/>
    <cellStyle name="Comma 8 5 3 3" xfId="23109" xr:uid="{C8AF3872-6575-473B-89F3-5B95E08A5FC8}"/>
    <cellStyle name="Comma 8 5 4" xfId="13849" xr:uid="{541BA06C-42C3-4CC1-AA2E-AD6000C01F4C}"/>
    <cellStyle name="Comma 8 5 4 3" xfId="24489" xr:uid="{0361B42A-156E-458D-B110-543D25C9F738}"/>
    <cellStyle name="Comma 8 5 5" xfId="27460" xr:uid="{353F4003-E7D3-4B23-A379-481EC88401D7}"/>
    <cellStyle name="Comma 8 5 6" xfId="17161" xr:uid="{64FB9B87-111A-4BC3-9231-B7919D6A60A4}"/>
    <cellStyle name="Comma 8 6" xfId="4683" xr:uid="{0C9085B9-1B3E-4655-B1DE-B0E3F9566AE5}"/>
    <cellStyle name="Comma 8 6 2" xfId="7859" xr:uid="{D11D29BC-684C-4350-BCDC-C821E45EE8F3}"/>
    <cellStyle name="Comma 8 6 2 2" xfId="30287" xr:uid="{ABE42567-A47B-4D08-9EE9-FEC725DB4647}"/>
    <cellStyle name="Comma 8 6 2 3" xfId="19998" xr:uid="{DC8D1915-34C2-4379-9801-86A7814A79B3}"/>
    <cellStyle name="Comma 8 6 3" xfId="10982" xr:uid="{4DDE1F4F-5408-4F8A-97B2-CD2B8327C1DF}"/>
    <cellStyle name="Comma 8 6 3 3" xfId="22977" xr:uid="{75D82690-5425-42DC-B5CE-4F698DD586B3}"/>
    <cellStyle name="Comma 8 6 4" xfId="13771" xr:uid="{251D702F-28DF-48D0-8153-7F8145DBF232}"/>
    <cellStyle name="Comma 8 6 4 3" xfId="24410" xr:uid="{1382C078-F7A4-4667-9559-D7107BEE9ABD}"/>
    <cellStyle name="Comma 8 6 5" xfId="27328" xr:uid="{3F7F1644-8822-49DC-B50D-889EA18FD67E}"/>
    <cellStyle name="Comma 8 6 6" xfId="17029" xr:uid="{B041B5AD-1AFD-4093-AFC1-0B31BAB1899A}"/>
    <cellStyle name="Comma 8 7" xfId="4615" xr:uid="{9B76095C-837D-46DB-8810-A979991B3CEB}"/>
    <cellStyle name="Comma 8 7 2" xfId="7791" xr:uid="{95564B5C-C87C-4C82-9AE7-382732B731E0}"/>
    <cellStyle name="Comma 8 7 2 2" xfId="30220" xr:uid="{F16B6977-5C16-44B8-89EC-8464F849BFFB}"/>
    <cellStyle name="Comma 8 7 2 3" xfId="19930" xr:uid="{A751D62F-9578-4EFC-B01A-203DAFCA626F}"/>
    <cellStyle name="Comma 8 7 3" xfId="10914" xr:uid="{1D379C7B-251F-4C73-B1EA-DCD0CDEDAB66}"/>
    <cellStyle name="Comma 8 7 3 3" xfId="22909" xr:uid="{4706B86E-253F-44D0-98CA-9EC0D15185B8}"/>
    <cellStyle name="Comma 8 7 4" xfId="13999" xr:uid="{FB79E94E-169A-4276-A607-A7BED80B3071}"/>
    <cellStyle name="Comma 8 7 4 3" xfId="24638" xr:uid="{DE5F00EC-2D50-4FB3-A131-1A14841CC688}"/>
    <cellStyle name="Comma 8 7 5" xfId="27260" xr:uid="{CAAEAB7F-2BC6-4B91-A62C-96A490519A1B}"/>
    <cellStyle name="Comma 8 7 6" xfId="16961" xr:uid="{F692A1E7-86D6-428A-8834-9189D77AE320}"/>
    <cellStyle name="Comma 8 8" xfId="4480" xr:uid="{380CAACA-A9AA-4571-B6F4-628A0316E02D}"/>
    <cellStyle name="Comma 8 8 2" xfId="7656" xr:uid="{D7149F7B-E5E5-4939-9266-2843AABF261A}"/>
    <cellStyle name="Comma 8 8 2 2" xfId="30085" xr:uid="{00A54839-A26D-4045-A96F-2DB90A807168}"/>
    <cellStyle name="Comma 8 8 2 3" xfId="19795" xr:uid="{42B54C99-9AFF-443C-AA28-5EEAA5797B9E}"/>
    <cellStyle name="Comma 8 8 3" xfId="10779" xr:uid="{2290205C-186F-4678-BAD5-000B0C09628A}"/>
    <cellStyle name="Comma 8 8 3 3" xfId="22774" xr:uid="{E6279215-6A47-45EF-8282-815C26F290E3}"/>
    <cellStyle name="Comma 8 8 4" xfId="13759" xr:uid="{E9BD403F-DF57-422F-BCC9-A722B9942CF0}"/>
    <cellStyle name="Comma 8 8 4 3" xfId="24399" xr:uid="{A3BC7DBC-12DA-4D1C-AFD9-0D36EC04945F}"/>
    <cellStyle name="Comma 8 8 5" xfId="27125" xr:uid="{992BD791-5714-4868-B56A-27D9A6697A91}"/>
    <cellStyle name="Comma 8 8 6" xfId="16826" xr:uid="{5EC11C89-78B2-4FD6-A73B-4C9826A46F3C}"/>
    <cellStyle name="Comma 8 9" xfId="4390" xr:uid="{898588B7-6523-428F-A8A2-021794AB75A2}"/>
    <cellStyle name="Comma 8 9 2" xfId="7565" xr:uid="{9B3BE4DB-66EE-47A0-9BC9-62E811E7821C}"/>
    <cellStyle name="Comma 8 9 2 2" xfId="29994" xr:uid="{D7F96F83-247A-4CCD-A65A-5C4DC968B355}"/>
    <cellStyle name="Comma 8 9 2 3" xfId="19704" xr:uid="{B87357F6-3807-4FC5-A3BC-622491DC9269}"/>
    <cellStyle name="Comma 8 9 3" xfId="10688" xr:uid="{1191AD9D-65AA-476C-A705-8E065EDA316B}"/>
    <cellStyle name="Comma 8 9 3 3" xfId="22683" xr:uid="{EE324059-B59A-415C-92FC-2902FC44089B}"/>
    <cellStyle name="Comma 8 9 4" xfId="14028" xr:uid="{2810E93C-B5BE-42EA-B9E5-C00D3E63DA90}"/>
    <cellStyle name="Comma 8 9 4 3" xfId="24667" xr:uid="{1854EC39-F630-4A48-8EE6-BE50C39A8DD7}"/>
    <cellStyle name="Comma 8 9 5" xfId="27034" xr:uid="{781A7512-18E5-44F3-9D1E-E5185761770B}"/>
    <cellStyle name="Comma 8 9 6" xfId="16735" xr:uid="{6E524722-A074-45FA-845C-1BA47BFFE0CD}"/>
    <cellStyle name="Comma 80" xfId="2339" xr:uid="{5628452C-09F3-4ADA-B46F-E0AF82176A8B}"/>
    <cellStyle name="Comma 80 2" xfId="5686" xr:uid="{901C511D-CA00-409D-863E-185423BCBA1A}"/>
    <cellStyle name="Comma 80 2 2" xfId="28202" xr:uid="{7F5A1206-79F1-479F-9400-13993105DDE5}"/>
    <cellStyle name="Comma 80 2 3" xfId="17908" xr:uid="{881EFF65-D858-4F04-893C-38B83B470CAC}"/>
    <cellStyle name="Comma 80 3" xfId="8892" xr:uid="{E5418904-F40F-41E8-8560-D5A5445C259D}"/>
    <cellStyle name="Comma 80 3 2" xfId="31162" xr:uid="{DBB4D18D-0358-4C52-AD1A-66C517F66F8B}"/>
    <cellStyle name="Comma 80 3 3" xfId="20886" xr:uid="{18FAF618-EBD6-4A03-9A27-ED740179733E}"/>
    <cellStyle name="Comma 80 4" xfId="25238" xr:uid="{433BF290-709E-4CB8-8533-2087E4153F3E}"/>
    <cellStyle name="Comma 80 5" xfId="14938" xr:uid="{90088C25-9B8A-4432-AEAF-9DBDE7FDA2F5}"/>
    <cellStyle name="Comma 81" xfId="2311" xr:uid="{E8256CC8-F151-473F-BDB7-410E5339801D}"/>
    <cellStyle name="Comma 81 2" xfId="5658" xr:uid="{72028B33-88D6-42C7-9BBE-F269F071F0CA}"/>
    <cellStyle name="Comma 81 2 2" xfId="28174" xr:uid="{1C98C14D-2C82-4012-9567-60E8EE14963D}"/>
    <cellStyle name="Comma 81 2 3" xfId="17880" xr:uid="{9B1DA50A-CABC-493B-8C0D-279AAB1A0F18}"/>
    <cellStyle name="Comma 81 3" xfId="8864" xr:uid="{EB20FFFA-AC10-41DD-85BA-C231CA2D0CE8}"/>
    <cellStyle name="Comma 81 3 2" xfId="31134" xr:uid="{9B159EDB-5935-4265-B756-493A71EB8903}"/>
    <cellStyle name="Comma 81 3 3" xfId="20858" xr:uid="{6E1830DA-61B0-4847-BBBC-163DCFAB76F0}"/>
    <cellStyle name="Comma 81 4" xfId="25210" xr:uid="{FF425D0A-2393-4C07-8EAC-99BE02C2CD84}"/>
    <cellStyle name="Comma 81 5" xfId="14910" xr:uid="{B905B8D3-EDAE-4378-B578-331C3E07B2B1}"/>
    <cellStyle name="Comma 82" xfId="2285" xr:uid="{917F2380-AA40-402C-99DA-DC7613B5E465}"/>
    <cellStyle name="Comma 82 2" xfId="5632" xr:uid="{DFAFB239-2F3B-4BBA-9E53-174E26EDEC2C}"/>
    <cellStyle name="Comma 82 2 2" xfId="28148" xr:uid="{1CC573A4-5E45-432B-8812-E98B75C809B0}"/>
    <cellStyle name="Comma 82 2 3" xfId="17854" xr:uid="{ABDC6018-D5DF-49F6-A7AB-8DD61C92D47D}"/>
    <cellStyle name="Comma 82 3" xfId="8838" xr:uid="{32B90DA7-E38C-4E04-A8A1-3B95F0CD378D}"/>
    <cellStyle name="Comma 82 3 2" xfId="31108" xr:uid="{84A5B7D1-0B97-458B-9E72-A8451334B308}"/>
    <cellStyle name="Comma 82 3 3" xfId="20832" xr:uid="{59444E10-9F49-43BF-B78F-E24907D17508}"/>
    <cellStyle name="Comma 82 4" xfId="25184" xr:uid="{28261B6C-AB39-482F-98ED-D3898DDB5C83}"/>
    <cellStyle name="Comma 82 5" xfId="14884" xr:uid="{37A137B0-A32D-49D0-AB87-EE57E95B72D5}"/>
    <cellStyle name="Comma 83" xfId="2253" xr:uid="{663583DE-CA9A-4663-9E11-A850FD04A8F5}"/>
    <cellStyle name="Comma 83 2" xfId="5597" xr:uid="{3A407F5F-4FF4-47C8-AF1B-49322C54B873}"/>
    <cellStyle name="Comma 83 2 2" xfId="28113" xr:uid="{08D2066B-C897-4DC0-B6A1-9416BA1436DD}"/>
    <cellStyle name="Comma 83 2 3" xfId="17819" xr:uid="{CC11EFE9-BD17-4645-BBE8-6D6FCF5F8A77}"/>
    <cellStyle name="Comma 83 3" xfId="8803" xr:uid="{F618BEC0-35C1-40FD-A0A4-00CF276BA7E5}"/>
    <cellStyle name="Comma 83 3 2" xfId="31073" xr:uid="{FFC543BD-CB5C-401D-A420-6EC0040D3CFA}"/>
    <cellStyle name="Comma 83 3 3" xfId="20797" xr:uid="{185690C9-8513-48DC-AE89-98073C13708F}"/>
    <cellStyle name="Comma 83 4" xfId="25149" xr:uid="{778A31C3-B2A8-407A-A012-280BD5E763E5}"/>
    <cellStyle name="Comma 83 5" xfId="14849" xr:uid="{B0B22513-89AE-4CB1-B15B-1D8DA0CACF3C}"/>
    <cellStyle name="Comma 84" xfId="2249" xr:uid="{5E100F5F-AF7D-41E8-9BBD-8DA4E483A4E6}"/>
    <cellStyle name="Comma 84 2" xfId="5593" xr:uid="{9052AE21-DFEE-4DD5-A0FD-1DDE1EC7A305}"/>
    <cellStyle name="Comma 84 2 2" xfId="28109" xr:uid="{F3C0F43E-9177-49B2-95C3-746F6A60BEC4}"/>
    <cellStyle name="Comma 84 2 3" xfId="17815" xr:uid="{06C789C1-B33F-43A4-86CD-43EF8E24068B}"/>
    <cellStyle name="Comma 84 3" xfId="8799" xr:uid="{A6886AAA-010C-4A7C-8AE1-5777E025CFEF}"/>
    <cellStyle name="Comma 84 3 2" xfId="31069" xr:uid="{7A081437-6231-45A3-99D0-37B973695CBF}"/>
    <cellStyle name="Comma 84 3 3" xfId="20793" xr:uid="{AD68E23B-AAD1-4C27-BCF5-5C738DBD33DC}"/>
    <cellStyle name="Comma 84 4" xfId="25145" xr:uid="{2F5A0A2D-2CBD-406D-BAD5-7F57212546C4}"/>
    <cellStyle name="Comma 84 5" xfId="14845" xr:uid="{E6FCD5A6-63E1-4ADA-92F2-704DA4FA158F}"/>
    <cellStyle name="Comma 85" xfId="2151" xr:uid="{FF6ED7FE-8E9E-4F3F-8ED5-B1A15E334B2C}"/>
    <cellStyle name="Comma 85 2" xfId="5527" xr:uid="{BDF7DA44-971B-4B8A-87D0-0CC9AD6853B0}"/>
    <cellStyle name="Comma 85 2 2" xfId="28066" xr:uid="{60262A89-66BC-43E3-875E-17E90ECF48D5}"/>
    <cellStyle name="Comma 85 2 3" xfId="17772" xr:uid="{C8F3F221-C28A-460A-92D7-5EC6A236273D}"/>
    <cellStyle name="Comma 85 3" xfId="8747" xr:uid="{FE6D2CED-3BE2-4B74-8BA9-3E1CF69C9FC3}"/>
    <cellStyle name="Comma 85 3 2" xfId="31026" xr:uid="{23C03133-80BF-497C-88EF-4C502B5D7AE9}"/>
    <cellStyle name="Comma 85 3 3" xfId="20750" xr:uid="{6F485CA0-F849-4384-B6E3-401D37FE1FBB}"/>
    <cellStyle name="Comma 85 4" xfId="25093" xr:uid="{6C0B4EF7-A8D2-4613-B7DD-2FE502323FEE}"/>
    <cellStyle name="Comma 85 5" xfId="14793" xr:uid="{4658D992-AC17-42E5-A442-ED15E061FFCA}"/>
    <cellStyle name="Comma 86" xfId="2147" xr:uid="{29FF3BAE-CF9C-48BE-9EF8-4E7EC4138700}"/>
    <cellStyle name="Comma 86 2" xfId="5523" xr:uid="{6AB42881-01FD-4711-8151-93E4B88FFC66}"/>
    <cellStyle name="Comma 86 2 2" xfId="28062" xr:uid="{8311EC9C-CFE7-4B61-82F0-93CFD15E1916}"/>
    <cellStyle name="Comma 86 2 3" xfId="17768" xr:uid="{21BE9D8B-9781-40AC-BFED-ED36BF8895AA}"/>
    <cellStyle name="Comma 86 3" xfId="8743" xr:uid="{A08E0D79-59C3-42BD-8666-3FB50832DBD2}"/>
    <cellStyle name="Comma 86 3 2" xfId="31022" xr:uid="{8688068A-B176-4568-AB51-013352C0C93D}"/>
    <cellStyle name="Comma 86 3 3" xfId="20746" xr:uid="{DF69DC2B-51B5-4DF4-BE1D-4C3E9CA94924}"/>
    <cellStyle name="Comma 86 4" xfId="25089" xr:uid="{FF0C93A0-3B7B-481C-AD58-57C62CC02C25}"/>
    <cellStyle name="Comma 86 5" xfId="14789" xr:uid="{72E38318-7C44-4FD1-B625-02E8AF4C50CF}"/>
    <cellStyle name="Comma 87" xfId="2097" xr:uid="{27E907AB-3579-41D1-9034-BE5C226B5B24}"/>
    <cellStyle name="Comma 87 2" xfId="5508" xr:uid="{11EE6622-7797-4776-8563-A073F3295930}"/>
    <cellStyle name="Comma 87 2 2" xfId="28054" xr:uid="{3E9803F8-9267-48A1-8D15-9574FF875271}"/>
    <cellStyle name="Comma 87 2 3" xfId="17760" xr:uid="{48B5F606-B837-4AA8-8EB2-9CE3E870F3C9}"/>
    <cellStyle name="Comma 87 3" xfId="8735" xr:uid="{0D9A6827-D757-4B52-A9D9-2C053CFB9269}"/>
    <cellStyle name="Comma 87 3 2" xfId="31014" xr:uid="{3AE91C1F-1D21-4474-B0C0-EFE9347DDCE7}"/>
    <cellStyle name="Comma 87 3 3" xfId="20738" xr:uid="{44131652-3945-4927-9C37-7C1D1B0478D4}"/>
    <cellStyle name="Comma 87 4" xfId="25081" xr:uid="{A8222F77-0F89-42F5-92E4-E39F346F0FF5}"/>
    <cellStyle name="Comma 87 5" xfId="14781" xr:uid="{095A1FC5-C842-42F6-A88D-582141B5EFB9}"/>
    <cellStyle name="Comma 88" xfId="1926" xr:uid="{9445E3BB-66A2-46E4-9DCE-42B571432EDA}"/>
    <cellStyle name="Comma 88 2" xfId="5462" xr:uid="{D7BB2390-EF43-4D4F-A7C7-A918EA33041B}"/>
    <cellStyle name="Comma 88 2 2" xfId="28023" xr:uid="{C2E3BF1B-5B90-4159-8483-2236EAE95DFF}"/>
    <cellStyle name="Comma 88 2 3" xfId="17729" xr:uid="{DBEA07A1-FB6A-4EDA-8B52-B5045A7ABED7}"/>
    <cellStyle name="Comma 88 3" xfId="8704" xr:uid="{76863F44-BCA0-4761-B573-CE90B8B14575}"/>
    <cellStyle name="Comma 88 3 2" xfId="30983" xr:uid="{FEC168BF-CADE-418F-8AAF-EB368B03B021}"/>
    <cellStyle name="Comma 88 3 3" xfId="20707" xr:uid="{EDF97F91-475F-40A6-BFEA-1E7ED6133A23}"/>
    <cellStyle name="Comma 88 4" xfId="25050" xr:uid="{8F75AA14-9A83-4B6F-BF40-6160DE9377E4}"/>
    <cellStyle name="Comma 88 5" xfId="14750" xr:uid="{5A701DA5-CA16-473A-86D4-B23F799B90D9}"/>
    <cellStyle name="Comma 89" xfId="2089" xr:uid="{956F4D30-33A9-4D1E-AE4C-8D917ADC3C40}"/>
    <cellStyle name="Comma 89 2" xfId="5500" xr:uid="{6CE58877-525F-40A9-B2E4-771820C16B12}"/>
    <cellStyle name="Comma 89 2 2" xfId="28046" xr:uid="{FB6F85C3-8AC4-4C96-A85C-4F08AC1CF0B9}"/>
    <cellStyle name="Comma 89 2 3" xfId="17752" xr:uid="{26F49BF9-35A1-4C64-B73C-D4B789624894}"/>
    <cellStyle name="Comma 89 3" xfId="8727" xr:uid="{9D83F666-4638-4A76-984D-9C61B5E4E7B6}"/>
    <cellStyle name="Comma 89 3 2" xfId="31006" xr:uid="{A240E601-C17D-450D-9B50-1BD882456417}"/>
    <cellStyle name="Comma 89 3 3" xfId="20730" xr:uid="{5D0BF32A-9B44-4E49-91D8-433193784872}"/>
    <cellStyle name="Comma 89 4" xfId="25073" xr:uid="{16BEBB48-045C-43DA-8296-E8152D88B491}"/>
    <cellStyle name="Comma 89 5" xfId="14773" xr:uid="{69A78755-0B9F-4B4F-81F1-874E675B113D}"/>
    <cellStyle name="Comma 9" xfId="143" xr:uid="{AB49684C-9190-4391-9A54-B65C790E3EF4}"/>
    <cellStyle name="Comma 9 10" xfId="4126" xr:uid="{4A1735D2-DD22-4E85-A949-FC3403719581}"/>
    <cellStyle name="Comma 9 10 2" xfId="7301" xr:uid="{38A29E38-81A8-438B-9C02-78517521BAF2}"/>
    <cellStyle name="Comma 9 10 2 2" xfId="29772" xr:uid="{7E52290C-A634-4196-9847-06C2B272BCCF}"/>
    <cellStyle name="Comma 9 10 2 3" xfId="19482" xr:uid="{7C7CE6B8-A2B9-4DDF-AD00-412152EA9EC6}"/>
    <cellStyle name="Comma 9 10 3" xfId="10466" xr:uid="{B6CBBA80-D353-438D-B448-E5DDC096938C}"/>
    <cellStyle name="Comma 9 10 3 3" xfId="22461" xr:uid="{11E3B394-C443-493C-A46D-557A9383694E}"/>
    <cellStyle name="Comma 9 10 4" xfId="26812" xr:uid="{8CCC184F-890F-49B5-8680-69F7DED9A6DB}"/>
    <cellStyle name="Comma 9 10 5" xfId="16513" xr:uid="{B2FDB8A3-FD86-4192-9DCE-D1B2E036465D}"/>
    <cellStyle name="Comma 9 11" xfId="3274" xr:uid="{032D138B-5F6C-4FCF-9D66-6243E3BE9307}"/>
    <cellStyle name="Comma 9 11 2" xfId="6629" xr:uid="{066B97F6-83A6-487B-BD44-823BD0DA7FE4}"/>
    <cellStyle name="Comma 9 11 2 2" xfId="29129" xr:uid="{2D89E02A-E065-42C9-9A55-9D78DBE68CDF}"/>
    <cellStyle name="Comma 9 11 2 3" xfId="18836" xr:uid="{B6C8B490-0C7A-4B34-871A-8242D544C1CB}"/>
    <cellStyle name="Comma 9 11 3" xfId="9820" xr:uid="{819E13D4-58E0-4BD6-93FB-FD44C49D2418}"/>
    <cellStyle name="Comma 9 11 3 2" xfId="32090" xr:uid="{926C5F24-330E-401A-B8F6-AD886974D216}"/>
    <cellStyle name="Comma 9 11 3 3" xfId="21814" xr:uid="{437E0F72-7C30-42FE-86D7-0A5EC54DC188}"/>
    <cellStyle name="Comma 9 11 4" xfId="26166" xr:uid="{06908BB5-51DB-41CF-85CE-8D0613822567}"/>
    <cellStyle name="Comma 9 11 5" xfId="15866" xr:uid="{2C6425DA-FC35-4E53-956E-812E7522AD8B}"/>
    <cellStyle name="Comma 9 12" xfId="3088" xr:uid="{21E7E864-83BB-4432-ADB7-91DBC3E88F9A}"/>
    <cellStyle name="Comma 9 12 2" xfId="6377" xr:uid="{0646B557-12C6-4504-90A5-637952776869}"/>
    <cellStyle name="Comma 9 12 2 2" xfId="28878" xr:uid="{37F4A884-74A7-4427-B5AF-71FE8C6BCF4F}"/>
    <cellStyle name="Comma 9 12 2 3" xfId="18584" xr:uid="{0D3F4A49-5665-44F6-B05E-D833464032FF}"/>
    <cellStyle name="Comma 9 12 3" xfId="9568" xr:uid="{4F3622FF-2EDF-49F4-967E-23D9B81A66E9}"/>
    <cellStyle name="Comma 9 12 3 2" xfId="31838" xr:uid="{9455527B-CD1B-4352-8E15-8BF4248A6AFD}"/>
    <cellStyle name="Comma 9 12 3 3" xfId="21562" xr:uid="{2B09E929-6BE1-4A8D-A75E-1F652B88281C}"/>
    <cellStyle name="Comma 9 12 4" xfId="25914" xr:uid="{FB82183B-B7A6-4F46-808A-2A92B6D62AFF}"/>
    <cellStyle name="Comma 9 12 5" xfId="15614" xr:uid="{13FFDDE3-5BB3-4C6F-9185-4DA3F95741C7}"/>
    <cellStyle name="Comma 9 13" xfId="2975" xr:uid="{8208BBAB-21F4-41AD-B0C6-E596FC29C1B5}"/>
    <cellStyle name="Comma 9 13 2" xfId="6267" xr:uid="{99DD123D-0DDE-4AC2-89FC-C988812AF489}"/>
    <cellStyle name="Comma 9 13 2 2" xfId="28768" xr:uid="{F5DE886D-3E91-436B-B4D5-5E1DC4D87916}"/>
    <cellStyle name="Comma 9 13 2 3" xfId="18474" xr:uid="{CF866B78-FFC8-429C-8530-C1621EC5CBA9}"/>
    <cellStyle name="Comma 9 13 3" xfId="9458" xr:uid="{8D00C701-320E-4D47-9BAA-B72165B5814A}"/>
    <cellStyle name="Comma 9 13 3 2" xfId="31728" xr:uid="{7B2373E4-4CEA-43C0-83DB-1C1AE089EA2E}"/>
    <cellStyle name="Comma 9 13 3 3" xfId="21452" xr:uid="{E787AC18-92F4-4316-8B9B-91481147AF99}"/>
    <cellStyle name="Comma 9 13 4" xfId="25804" xr:uid="{B958A8C4-9F67-4CAA-91D8-413E70E44FDD}"/>
    <cellStyle name="Comma 9 13 5" xfId="15504" xr:uid="{1FE9D2C9-0901-48F5-8950-1A8CB26D7B33}"/>
    <cellStyle name="Comma 9 14" xfId="6180" xr:uid="{768ABCAE-7EDD-4380-A19A-F99AD924C958}"/>
    <cellStyle name="Comma 9 14 2" xfId="28681" xr:uid="{4905E8D5-83B6-464E-8371-206EFB6C09F5}"/>
    <cellStyle name="Comma 9 14 3" xfId="18387" xr:uid="{B5F8EF7D-0D19-4832-B6B0-4BA8B02C9CE1}"/>
    <cellStyle name="Comma 9 15" xfId="9371" xr:uid="{55A13CF5-2331-4DA2-AEA5-EFA2F7D2D2D7}"/>
    <cellStyle name="Comma 9 15 2" xfId="31641" xr:uid="{DE052581-AF59-4951-8CA5-27D19F27BD90}"/>
    <cellStyle name="Comma 9 15 3" xfId="21365" xr:uid="{08F346A7-AEB9-4D18-A9E1-ABA53B7CA717}"/>
    <cellStyle name="Comma 9 16" xfId="12432" xr:uid="{96E2505A-4111-404D-A0FE-94B23EB47069}"/>
    <cellStyle name="Comma 9 16 3" xfId="23532" xr:uid="{02AFA8FE-2359-409E-B3BC-6BB59C9884B8}"/>
    <cellStyle name="Comma 9 17" xfId="14265" xr:uid="{664E3256-EA2D-4DFD-805E-21C3BBFA2567}"/>
    <cellStyle name="Comma 9 17 2" xfId="25717" xr:uid="{77D835FE-FA3E-4707-BD2C-C79AFCD07DF2}"/>
    <cellStyle name="Comma 9 18" xfId="15417" xr:uid="{E4E202BD-43B0-4E87-A790-8B1682770A8B}"/>
    <cellStyle name="Comma 9 2" xfId="334" xr:uid="{954C8CC2-C061-451D-B871-2F8389F3D9AF}"/>
    <cellStyle name="Comma 9 2 10" xfId="12852" xr:uid="{6B1C2343-C0EB-44D1-B45A-9B48F1A67E11}"/>
    <cellStyle name="Comma 9 2 10 3" xfId="23723" xr:uid="{22552000-4B72-4F00-8F1E-A02944D94ECF}"/>
    <cellStyle name="Comma 9 2 11" xfId="14333" xr:uid="{9EC527DC-B2F2-416A-9354-35D4C74FB4E3}"/>
    <cellStyle name="Comma 9 2 11 2" xfId="26079" xr:uid="{C5033425-A10B-4905-896C-DCB707347BF7}"/>
    <cellStyle name="Comma 9 2 12" xfId="15779" xr:uid="{F3EDA7C4-2EB7-4E6A-ABE5-8F7E7A84FA1D}"/>
    <cellStyle name="Comma 9 2 13" xfId="33049" xr:uid="{DA180C5C-6344-4DFF-9586-34180E6515AE}"/>
    <cellStyle name="Comma 9 2 14" xfId="1278" xr:uid="{E85829B4-FCC1-4583-AC1A-44348CCEBFAC}"/>
    <cellStyle name="Comma 9 2 2" xfId="441" xr:uid="{A07D4F63-EBDB-4F5D-953D-C39314E3E805}"/>
    <cellStyle name="Comma 9 2 2 2" xfId="952" xr:uid="{0ECBDF5E-ED37-4010-BD4D-E4A79EDE5250}"/>
    <cellStyle name="Comma 9 2 2 2 2" xfId="8306" xr:uid="{61F5B1BC-8360-483E-A389-68F18C3CB497}"/>
    <cellStyle name="Comma 9 2 2 2 2 2" xfId="30716" xr:uid="{44533B37-B5C3-4FAA-A795-215D855F06E7}"/>
    <cellStyle name="Comma 9 2 2 2 2 3" xfId="20429" xr:uid="{E396D09A-E188-4BB5-925B-E064FF3D7EC2}"/>
    <cellStyle name="Comma 9 2 2 2 3" xfId="11410" xr:uid="{63AF68F2-7274-406F-9B8E-9A6AEBEBF5C2}"/>
    <cellStyle name="Comma 9 2 2 2 3 3" xfId="23409" xr:uid="{6C88A33A-73BF-430A-8459-F4DE22AD0B67}"/>
    <cellStyle name="Comma 9 2 2 2 4" xfId="13664" xr:uid="{640672A0-2705-4152-8270-BA23399CE1A0}"/>
    <cellStyle name="Comma 9 2 2 2 4 3" xfId="24302" xr:uid="{E2AF269A-2697-4124-A568-B706F867BA2A}"/>
    <cellStyle name="Comma 9 2 2 2 5" xfId="27755" xr:uid="{8EE749B2-0842-4F1D-91BD-FC413B66D8B8}"/>
    <cellStyle name="Comma 9 2 2 2 6" xfId="17461" xr:uid="{653EAC35-473B-468D-9775-90CF774B61C4}"/>
    <cellStyle name="Comma 9 2 2 2 8" xfId="5100" xr:uid="{8FA3D0E8-8441-44CA-8EE1-102449C8ED3B}"/>
    <cellStyle name="Comma 9 2 2 3" xfId="7238" xr:uid="{0134A394-795E-4EF9-A754-4D0FED4AD82C}"/>
    <cellStyle name="Comma 9 2 2 3 2" xfId="29710" xr:uid="{3D35671D-9240-44F8-9EE4-38EE7FF50342}"/>
    <cellStyle name="Comma 9 2 2 3 3" xfId="19420" xr:uid="{A64B65CD-EC44-4877-B1B9-7DC5EA1795A7}"/>
    <cellStyle name="Comma 9 2 2 4" xfId="10404" xr:uid="{04F89D3E-4F27-4ED7-821B-F83F459562BE}"/>
    <cellStyle name="Comma 9 2 2 4 3" xfId="22399" xr:uid="{8AE58850-73E6-4BCF-B0BA-F4979BDE715A}"/>
    <cellStyle name="Comma 9 2 2 5" xfId="13060" xr:uid="{58367104-37EF-43F1-ABC3-4048D87CB87B}"/>
    <cellStyle name="Comma 9 2 2 5 3" xfId="23885" xr:uid="{82810B1D-359E-4214-89BD-7DC64C555475}"/>
    <cellStyle name="Comma 9 2 2 6" xfId="26750" xr:uid="{7A63F7FB-C820-4C88-BAF1-25EC997CD843}"/>
    <cellStyle name="Comma 9 2 2 7" xfId="16451" xr:uid="{66AFA2A1-347C-4453-88B2-D976121A8342}"/>
    <cellStyle name="Comma 9 2 2 9" xfId="4063" xr:uid="{84EC32EF-E2E9-4F63-86CD-4C8DB643BFAA}"/>
    <cellStyle name="Comma 9 2 3" xfId="803" xr:uid="{FB39D07C-063E-4A4A-B3D6-4D95F99F1AC1}"/>
    <cellStyle name="Comma 9 2 3 2" xfId="4956" xr:uid="{ED85683C-045F-4A8F-8577-9D6D948D685C}"/>
    <cellStyle name="Comma 9 2 3 2 2" xfId="8144" xr:uid="{E23766AB-7280-47AF-BCC6-EC62076382C6}"/>
    <cellStyle name="Comma 9 2 3 2 2 2" xfId="30559" xr:uid="{1BC0FAB3-9C14-462A-80C2-50AF400CA4EB}"/>
    <cellStyle name="Comma 9 2 3 2 2 3" xfId="20269" xr:uid="{012BDA7C-2881-408A-91B3-DB478DBF64BB}"/>
    <cellStyle name="Comma 9 2 3 2 3" xfId="11251" xr:uid="{350214E4-0223-433D-B264-0C603995DACC}"/>
    <cellStyle name="Comma 9 2 3 2 3 3" xfId="23249" xr:uid="{202C9AD9-ACB5-4A57-ACAF-A1048A37B71E}"/>
    <cellStyle name="Comma 9 2 3 2 4" xfId="27598" xr:uid="{E408F965-9595-43F2-9E53-18C101835101}"/>
    <cellStyle name="Comma 9 2 3 2 5" xfId="17301" xr:uid="{23490F00-AA86-4FE2-B83E-C66107359842}"/>
    <cellStyle name="Comma 9 2 3 3" xfId="7081" xr:uid="{73D8B5CE-56A5-4DAA-AA91-A1CEE7231F84}"/>
    <cellStyle name="Comma 9 2 3 3 2" xfId="29551" xr:uid="{6752F2F9-2B66-4D76-A40C-A23CC1E2FBC1}"/>
    <cellStyle name="Comma 9 2 3 3 3" xfId="19259" xr:uid="{984227D5-4528-455E-9932-22AA08E774A2}"/>
    <cellStyle name="Comma 9 2 3 4" xfId="10243" xr:uid="{B8C0F3E8-9A42-41B0-86E6-21EB78EF3337}"/>
    <cellStyle name="Comma 9 2 3 4 2" xfId="32513" xr:uid="{1C07075A-770B-4A2A-892E-17C1407233F6}"/>
    <cellStyle name="Comma 9 2 3 4 3" xfId="22238" xr:uid="{FC2AA7D4-77F6-45C5-93F9-5073CFEAE257}"/>
    <cellStyle name="Comma 9 2 3 5" xfId="13501" xr:uid="{DEAF76E8-12F3-483F-8D94-F2B6C51449CC}"/>
    <cellStyle name="Comma 9 2 3 5 3" xfId="24140" xr:uid="{17A774EA-7C57-4BF4-9BCB-EB2C276AA85C}"/>
    <cellStyle name="Comma 9 2 3 6" xfId="26589" xr:uid="{DDD09167-8AD4-4995-BB08-EA4E673C69BB}"/>
    <cellStyle name="Comma 9 2 3 7" xfId="16290" xr:uid="{44D9094E-7F00-4EE9-802A-9C985A9CB0CE}"/>
    <cellStyle name="Comma 9 2 3 9" xfId="3909" xr:uid="{063841CA-B3BD-428E-8ABE-54EB0D5DB78D}"/>
    <cellStyle name="Comma 9 2 4" xfId="4561" xr:uid="{1174409B-578B-41B3-820A-7BD68CFE8BDE}"/>
    <cellStyle name="Comma 9 2 4 2" xfId="7737" xr:uid="{64FEE14B-9B3C-454D-8A9E-5CFD8F7DB13A}"/>
    <cellStyle name="Comma 9 2 4 2 2" xfId="30166" xr:uid="{93780EE5-DF20-4571-B611-7F8152B6B3EF}"/>
    <cellStyle name="Comma 9 2 4 2 3" xfId="19876" xr:uid="{2B4C0045-E1AF-4E68-8193-B3CBB5B8B3D7}"/>
    <cellStyle name="Comma 9 2 4 3" xfId="10860" xr:uid="{7904AAAA-1C53-4FFD-9C65-B75C52DDBEED}"/>
    <cellStyle name="Comma 9 2 4 3 3" xfId="22855" xr:uid="{0C3018DA-0B9E-4AD9-AD0E-35DF43AF1FCF}"/>
    <cellStyle name="Comma 9 2 4 4" xfId="13899" xr:uid="{287115BD-A79D-465A-BDD8-C90809EFF1D1}"/>
    <cellStyle name="Comma 9 2 4 4 3" xfId="24539" xr:uid="{9BAE1A3C-DC1D-4EB1-B6B4-E83015FCF381}"/>
    <cellStyle name="Comma 9 2 4 5" xfId="27206" xr:uid="{CDF3D9C6-1EC3-4887-871B-B6F10B78F75A}"/>
    <cellStyle name="Comma 9 2 4 6" xfId="16907" xr:uid="{2E504E76-46C8-44D5-82B5-65DD1632DB7F}"/>
    <cellStyle name="Comma 9 2 5" xfId="4423" xr:uid="{B6FFA770-F2B5-4F78-BFE6-1097C2D865B8}"/>
    <cellStyle name="Comma 9 2 5 2" xfId="7598" xr:uid="{E50011FA-4521-4648-8D29-9485349FBF91}"/>
    <cellStyle name="Comma 9 2 5 2 2" xfId="30027" xr:uid="{029370F1-ED92-452B-AFEC-68D6AF008427}"/>
    <cellStyle name="Comma 9 2 5 2 3" xfId="19737" xr:uid="{3B95D25D-DA88-4C65-A0C2-3FD5DF9F9CC2}"/>
    <cellStyle name="Comma 9 2 5 3" xfId="10721" xr:uid="{5F00F3AA-83C2-48ED-9A43-CE16F3E23DE0}"/>
    <cellStyle name="Comma 9 2 5 3 3" xfId="22716" xr:uid="{57E3A83D-FA37-4737-A438-93C807BCF326}"/>
    <cellStyle name="Comma 9 2 5 4" xfId="14173" xr:uid="{9A8325A7-2265-4B5A-931A-72416085BC7A}"/>
    <cellStyle name="Comma 9 2 5 4 3" xfId="24809" xr:uid="{5FC78FA6-67DA-4A5B-9C1C-925B142032B3}"/>
    <cellStyle name="Comma 9 2 5 5" xfId="27067" xr:uid="{F95C4F6B-7076-4173-A8F0-8C7549430E99}"/>
    <cellStyle name="Comma 9 2 5 6" xfId="16768" xr:uid="{9F717B5D-622A-4C66-8553-DBDB05118A68}"/>
    <cellStyle name="Comma 9 2 6" xfId="4214" xr:uid="{06C5F595-3979-4F11-A2EF-423CB02599FE}"/>
    <cellStyle name="Comma 9 2 6 2" xfId="7389" xr:uid="{BE70AD42-C1B7-4EF5-9FD0-8838F8F6D4B9}"/>
    <cellStyle name="Comma 9 2 6 2 2" xfId="29838" xr:uid="{6116B64C-9B3D-4C77-9EEB-103C6A459C79}"/>
    <cellStyle name="Comma 9 2 6 2 3" xfId="19548" xr:uid="{22004BFB-F260-48E3-8822-4642E3D97289}"/>
    <cellStyle name="Comma 9 2 6 3" xfId="10532" xr:uid="{F51DEEA6-B605-4AAF-8271-AA42BE198D39}"/>
    <cellStyle name="Comma 9 2 6 3 3" xfId="22527" xr:uid="{BE7460A7-05B4-4041-B235-B3C1B8B8A806}"/>
    <cellStyle name="Comma 9 2 6 4" xfId="26878" xr:uid="{E90BD31C-A460-4231-A129-150531E3FF97}"/>
    <cellStyle name="Comma 9 2 6 5" xfId="16579" xr:uid="{D1C800BB-E67A-4D12-91F7-94438EA9C3DE}"/>
    <cellStyle name="Comma 9 2 7" xfId="3438" xr:uid="{BF650C33-365A-41B8-89A4-945D9A8F5A6C}"/>
    <cellStyle name="Comma 9 2 7 2" xfId="6795" xr:uid="{4907A128-7214-4432-BE67-8E456563FF15}"/>
    <cellStyle name="Comma 9 2 7 2 2" xfId="29295" xr:uid="{A277A89F-D8B8-439A-BE75-199B314ED270}"/>
    <cellStyle name="Comma 9 2 7 2 3" xfId="19002" xr:uid="{65DAC9DE-E448-4712-AF4F-55394EDC5B92}"/>
    <cellStyle name="Comma 9 2 7 3" xfId="9986" xr:uid="{1E004C9B-8567-4804-965E-3AF803B3DC7E}"/>
    <cellStyle name="Comma 9 2 7 3 2" xfId="32256" xr:uid="{D73B17C1-D2AD-4023-9D7E-7BF45778344E}"/>
    <cellStyle name="Comma 9 2 7 3 3" xfId="21980" xr:uid="{1009A760-269C-4EFB-AB67-BC8C0081B32D}"/>
    <cellStyle name="Comma 9 2 7 4" xfId="26331" xr:uid="{C3A4709C-0CFE-41D9-8179-336DBACEA070}"/>
    <cellStyle name="Comma 9 2 7 5" xfId="16032" xr:uid="{43B3AFFB-9F60-4050-B5DF-EC4BDFF47BBC}"/>
    <cellStyle name="Comma 9 2 8" xfId="6542" xr:uid="{9E1CD23F-D464-49EC-813F-76F889A014AF}"/>
    <cellStyle name="Comma 9 2 8 2" xfId="29042" xr:uid="{B3800B6E-148F-4AC1-B974-FA0ED3AD4B25}"/>
    <cellStyle name="Comma 9 2 8 3" xfId="18749" xr:uid="{DFE92146-567A-484A-BD3A-A7464586FEFE}"/>
    <cellStyle name="Comma 9 2 9" xfId="9733" xr:uid="{A2CA813F-A3D9-433E-B050-C5E2A3797DB2}"/>
    <cellStyle name="Comma 9 2 9 2" xfId="32003" xr:uid="{BB493245-D317-4721-98B5-FE0B8BC406D9}"/>
    <cellStyle name="Comma 9 2 9 3" xfId="21727" xr:uid="{E4091ADC-85AD-43EA-9916-C32BE8E14B1C}"/>
    <cellStyle name="Comma 9 20" xfId="1210" xr:uid="{30ADE44C-75D7-4E8E-B956-822E15F11F67}"/>
    <cellStyle name="Comma 9 3" xfId="396" xr:uid="{E02561E5-C43D-4201-9308-43AEDF3FEDAC}"/>
    <cellStyle name="Comma 9 3 11" xfId="3150" xr:uid="{5DC69E93-0D7A-4C45-B96C-5CF99A0C50D8}"/>
    <cellStyle name="Comma 9 3 2" xfId="890" xr:uid="{3C9A9A8B-B7EC-4EB2-ABE0-11619BFBA530}"/>
    <cellStyle name="Comma 9 3 2 2" xfId="5046" xr:uid="{8CEBD927-6797-453D-846C-D73C5D53D1B7}"/>
    <cellStyle name="Comma 9 3 2 2 2" xfId="8244" xr:uid="{1481FE8C-3F1E-4D00-85EC-434C7FA86BFE}"/>
    <cellStyle name="Comma 9 3 2 2 2 2" xfId="30656" xr:uid="{2E57AA96-867C-4084-BF82-50D89ECF26F6}"/>
    <cellStyle name="Comma 9 3 2 2 2 3" xfId="20367" xr:uid="{2C2FFB64-9A65-446F-81DA-2398FEA1CF6B}"/>
    <cellStyle name="Comma 9 3 2 2 3" xfId="11349" xr:uid="{3C5E123E-0401-49F6-8742-55BA1F080AC4}"/>
    <cellStyle name="Comma 9 3 2 2 3 3" xfId="23347" xr:uid="{CCA8D909-4C16-457A-B915-4B0AD475AD2F}"/>
    <cellStyle name="Comma 9 3 2 2 4" xfId="13588" xr:uid="{D24F3F46-B4C8-4B49-BBE8-49343FBD2A97}"/>
    <cellStyle name="Comma 9 3 2 2 4 3" xfId="24224" xr:uid="{0D0CC0C8-1B68-4255-803D-000678621306}"/>
    <cellStyle name="Comma 9 3 2 2 5" xfId="27693" xr:uid="{548E780A-9518-4BCA-882B-E066AEB8EE11}"/>
    <cellStyle name="Comma 9 3 2 2 6" xfId="17399" xr:uid="{87EAB6E9-FE51-4B57-A3E2-A46B4DA95A10}"/>
    <cellStyle name="Comma 9 3 2 3" xfId="7162" xr:uid="{E4569CF3-8D57-4F44-B02F-5CD13D64548B}"/>
    <cellStyle name="Comma 9 3 2 3 2" xfId="29633" xr:uid="{5088439B-CDD1-4F86-AD22-54F3EC7B7E41}"/>
    <cellStyle name="Comma 9 3 2 3 3" xfId="19342" xr:uid="{CF9A5FDA-42CA-4583-A854-E6AD58A670AE}"/>
    <cellStyle name="Comma 9 3 2 4" xfId="10326" xr:uid="{B96FFB69-6797-4078-BA83-8E6FC8C6FB87}"/>
    <cellStyle name="Comma 9 3 2 4 2" xfId="32595" xr:uid="{5DF66AFC-422A-455B-9433-860654BAF3F9}"/>
    <cellStyle name="Comma 9 3 2 4 3" xfId="22321" xr:uid="{E16B79C6-F050-442A-B3F6-7E4545884A67}"/>
    <cellStyle name="Comma 9 3 2 5" xfId="12984" xr:uid="{489285D9-F73A-449D-878B-39079D0B6B5D}"/>
    <cellStyle name="Comma 9 3 2 5 3" xfId="23807" xr:uid="{9AA63D76-7C2A-4B04-BCC9-D5A5B25B18FB}"/>
    <cellStyle name="Comma 9 3 2 6" xfId="26672" xr:uid="{795BDC05-4E8B-4EA5-80B7-0F3087E9A701}"/>
    <cellStyle name="Comma 9 3 2 7" xfId="16373" xr:uid="{F7E60A23-3D43-4376-8A7B-9E2EC8BDE548}"/>
    <cellStyle name="Comma 9 3 2 9" xfId="4016" xr:uid="{FBC22AAC-EC12-4A91-9B94-DAB8CBE8D263}"/>
    <cellStyle name="Comma 9 3 3" xfId="3837" xr:uid="{30266098-C269-4FE1-A9A4-F4EA2E03523B}"/>
    <cellStyle name="Comma 9 3 3 2" xfId="7000" xr:uid="{271303FF-8EA3-416E-BA0E-AD19B2E3913C}"/>
    <cellStyle name="Comma 9 3 3 2 2" xfId="29471" xr:uid="{87E66C1D-7857-4492-B44E-B29D290C618F}"/>
    <cellStyle name="Comma 9 3 3 2 3" xfId="19178" xr:uid="{DB264861-247C-4F70-AE6F-27B928120F24}"/>
    <cellStyle name="Comma 9 3 3 3" xfId="10163" xr:uid="{96729176-48E7-4C54-B4F7-ABF9C0FAC16A}"/>
    <cellStyle name="Comma 9 3 3 3 2" xfId="32432" xr:uid="{24B8DECE-6073-4F38-943F-7DF35AE49AAB}"/>
    <cellStyle name="Comma 9 3 3 3 3" xfId="22157" xr:uid="{6ADB3010-1FCD-4208-9536-4A8B9CE4CEDA}"/>
    <cellStyle name="Comma 9 3 3 4" xfId="13428" xr:uid="{6FAB6CF5-6E9E-4B04-A4F4-10FFE24269D0}"/>
    <cellStyle name="Comma 9 3 3 4 3" xfId="24064" xr:uid="{78F57FA0-ACF7-467C-84D7-F581DB810AAB}"/>
    <cellStyle name="Comma 9 3 3 5" xfId="26508" xr:uid="{93EFC19B-8C01-4F4E-9EA5-AFFA6388C04E}"/>
    <cellStyle name="Comma 9 3 3 6" xfId="16209" xr:uid="{42810162-FA8B-4733-ADBC-46C525FEBB4E}"/>
    <cellStyle name="Comma 9 3 4" xfId="3357" xr:uid="{A54933BA-47F2-41C1-8BF9-63422E06FAEE}"/>
    <cellStyle name="Comma 9 3 4 2" xfId="6714" xr:uid="{52C6B3C4-FEFA-4314-932E-FB7FC5D7687A}"/>
    <cellStyle name="Comma 9 3 4 2 2" xfId="29214" xr:uid="{74C6E3B5-5857-4DA5-BFBD-27E53B46E5CF}"/>
    <cellStyle name="Comma 9 3 4 2 3" xfId="18921" xr:uid="{C3D4B095-5B5B-4EBD-8237-9E0775AF16AC}"/>
    <cellStyle name="Comma 9 3 4 3" xfId="9905" xr:uid="{E38BC3DA-A5F5-4E52-8F59-61E828EE6721}"/>
    <cellStyle name="Comma 9 3 4 3 2" xfId="32175" xr:uid="{6D7C3A01-7046-4494-A990-EBDC909C7BC7}"/>
    <cellStyle name="Comma 9 3 4 3 3" xfId="21899" xr:uid="{FCB84685-78D4-45A2-A969-1E85323A75E3}"/>
    <cellStyle name="Comma 9 3 4 4" xfId="26250" xr:uid="{D759E41B-CC9D-4857-8B2F-F720CF37DC96}"/>
    <cellStyle name="Comma 9 3 4 5" xfId="15951" xr:uid="{9618106A-8555-4105-8A94-A139B8DDB769}"/>
    <cellStyle name="Comma 9 3 5" xfId="6461" xr:uid="{086A7F3B-7DB5-4964-8E6B-16B0026A8B83}"/>
    <cellStyle name="Comma 9 3 5 2" xfId="28962" xr:uid="{294C587F-B801-4CDF-A78E-31E29E51B81A}"/>
    <cellStyle name="Comma 9 3 5 3" xfId="18668" xr:uid="{437BF167-EEB4-48A6-815F-80D877E0F1C2}"/>
    <cellStyle name="Comma 9 3 6" xfId="9652" xr:uid="{28E58336-A84E-42FC-A936-ECB682D995FC}"/>
    <cellStyle name="Comma 9 3 6 2" xfId="31922" xr:uid="{1D81FE9B-3B75-4619-8A9E-515F9B24B706}"/>
    <cellStyle name="Comma 9 3 6 3" xfId="21646" xr:uid="{983B93C8-BFA0-40FC-B74D-1982A7871F90}"/>
    <cellStyle name="Comma 9 3 7" xfId="12772" xr:uid="{925E3B28-3A06-439B-932C-0BD7F9BDD614}"/>
    <cellStyle name="Comma 9 3 7 3" xfId="23642" xr:uid="{0C3EB4A4-8B2A-40F0-A8D4-934DF88651FB}"/>
    <cellStyle name="Comma 9 3 8" xfId="25998" xr:uid="{72743E83-4E6D-483E-8C5D-C45A89B2A4E5}"/>
    <cellStyle name="Comma 9 3 9" xfId="15698" xr:uid="{6A6414E1-9755-4835-A846-287CF531A85E}"/>
    <cellStyle name="Comma 9 4" xfId="746" xr:uid="{E7C36245-F72C-4114-834A-749F8C39C708}"/>
    <cellStyle name="Comma 9 4 2" xfId="4831" xr:uid="{5028A63C-369C-4C6D-B280-F05C9BDE02E0}"/>
    <cellStyle name="Comma 9 4 2 2" xfId="8017" xr:uid="{72BF8D09-F5CC-49D0-9858-9DF5F91F1230}"/>
    <cellStyle name="Comma 9 4 2 2 2" xfId="30447" xr:uid="{DEBAD03D-886F-4180-AAFA-B29167211579}"/>
    <cellStyle name="Comma 9 4 2 2 3" xfId="20157" xr:uid="{3DCBE530-D181-4082-BA84-461B8404BBAC}"/>
    <cellStyle name="Comma 9 4 2 3" xfId="11139" xr:uid="{0773B971-F881-4E30-B64F-1980A3DF7170}"/>
    <cellStyle name="Comma 9 4 2 3 3" xfId="23137" xr:uid="{21075905-27F1-465F-8BDD-3A7C264DAA90}"/>
    <cellStyle name="Comma 9 4 2 4" xfId="27488" xr:uid="{FDCE2B4C-7E50-458E-8DA3-02EB9288EF6F}"/>
    <cellStyle name="Comma 9 4 2 5" xfId="17189" xr:uid="{046A1E89-77F6-4AA7-BECD-320931CF1BF7}"/>
    <cellStyle name="Comma 9 4 3" xfId="6889" xr:uid="{B06B03E5-C865-4638-91FA-CAED30E0B2AD}"/>
    <cellStyle name="Comma 9 4 3 2" xfId="29361" xr:uid="{1B7D90A5-1E8B-4218-8420-147E5F6BC43B}"/>
    <cellStyle name="Comma 9 4 3 3" xfId="19068" xr:uid="{44A2DC3E-55D2-4A42-ACE7-1B850621A1F4}"/>
    <cellStyle name="Comma 9 4 4" xfId="10053" xr:uid="{B8C8C1D3-7080-445F-9783-8C0C92353617}"/>
    <cellStyle name="Comma 9 4 4 2" xfId="32322" xr:uid="{352861AE-1B4E-481B-BFF3-2ADCD0CD2E13}"/>
    <cellStyle name="Comma 9 4 4 3" xfId="22047" xr:uid="{A898253B-CB40-420A-ACE9-FEF749A50FB5}"/>
    <cellStyle name="Comma 9 4 5" xfId="13129" xr:uid="{E8BFBF4D-ED8D-4F3A-B6DC-D6342A794C66}"/>
    <cellStyle name="Comma 9 4 5 3" xfId="23954" xr:uid="{12BA1A53-1AFC-4EE9-9E50-77A36A964C42}"/>
    <cellStyle name="Comma 9 4 6" xfId="26398" xr:uid="{10397E8E-54EF-4C42-8042-C73AF84C0628}"/>
    <cellStyle name="Comma 9 4 7" xfId="16099" xr:uid="{B84BB5C7-F4E8-4CDE-9E8A-92F4B64C2F3B}"/>
    <cellStyle name="Comma 9 4 9" xfId="3509" xr:uid="{00F31822-957C-4297-940C-2328D8924A09}"/>
    <cellStyle name="Comma 9 5" xfId="4711" xr:uid="{A7B5BBF6-BE99-45F1-9EAB-E71CA0C176D1}"/>
    <cellStyle name="Comma 9 5 2" xfId="7887" xr:uid="{E6504A82-6CCB-4F2E-AAC0-0E65650FAD78}"/>
    <cellStyle name="Comma 9 5 2 2" xfId="30315" xr:uid="{AAA06A3B-E9FD-4CEF-B8A9-540F4FDF994E}"/>
    <cellStyle name="Comma 9 5 2 3" xfId="20026" xr:uid="{5FAB1048-E1DC-42F6-9B75-4EE040F0A2AA}"/>
    <cellStyle name="Comma 9 5 3" xfId="11010" xr:uid="{8BCD2B97-868C-4470-993C-E99F078A0A0A}"/>
    <cellStyle name="Comma 9 5 3 3" xfId="23005" xr:uid="{8EB42173-5824-4717-9981-E4ED6CE4734C}"/>
    <cellStyle name="Comma 9 5 4" xfId="13717" xr:uid="{2E2E0DA7-7DF4-40F8-A458-38C569241D6D}"/>
    <cellStyle name="Comma 9 5 4 3" xfId="24355" xr:uid="{BA4139C8-EE8B-4E64-BCC0-C3D081DE3D6A}"/>
    <cellStyle name="Comma 9 5 5" xfId="27356" xr:uid="{CC20E27D-05F6-4CAE-88D7-2F148FB06C89}"/>
    <cellStyle name="Comma 9 5 6" xfId="17057" xr:uid="{405843A8-AF61-4AE5-A968-F632F493348E}"/>
    <cellStyle name="Comma 9 6" xfId="4617" xr:uid="{E8542251-C0D9-4A18-A659-0D20535B4628}"/>
    <cellStyle name="Comma 9 6 2" xfId="7793" xr:uid="{F9C2C777-814D-4FCE-9DD2-BC2503501169}"/>
    <cellStyle name="Comma 9 6 2 2" xfId="30222" xr:uid="{B7495A5F-1D9C-4768-AAF5-5CA57F54DCCD}"/>
    <cellStyle name="Comma 9 6 2 3" xfId="19932" xr:uid="{BC614978-5A8C-4DB3-BDD0-05A06064EE6F}"/>
    <cellStyle name="Comma 9 6 3" xfId="10916" xr:uid="{4FED19AE-53D0-4462-AF74-38E770A62208}"/>
    <cellStyle name="Comma 9 6 3 3" xfId="22911" xr:uid="{30699835-E61C-4CA0-8F81-01F27A215AA9}"/>
    <cellStyle name="Comma 9 6 4" xfId="13925" xr:uid="{DA1EF4A6-3AEE-4AD3-92AE-9C06A18C0959}"/>
    <cellStyle name="Comma 9 6 4 3" xfId="24565" xr:uid="{A4BAE649-515A-41DE-9C5A-D70FCF599851}"/>
    <cellStyle name="Comma 9 6 5" xfId="27262" xr:uid="{B81AE8F9-5E19-47DC-BC2E-703CF4E38D22}"/>
    <cellStyle name="Comma 9 6 6" xfId="16963" xr:uid="{41F5A0CA-7D4A-4268-A6A4-C4C20E47FE76}"/>
    <cellStyle name="Comma 9 7" xfId="4508" xr:uid="{507BB826-87D2-468F-8E30-1002C6C80B28}"/>
    <cellStyle name="Comma 9 7 2" xfId="7684" xr:uid="{B7EA4ABC-6037-467C-8671-CB7B6B0767C7}"/>
    <cellStyle name="Comma 9 7 2 2" xfId="30113" xr:uid="{17D94E05-7832-4A1D-9A27-F69771E93941}"/>
    <cellStyle name="Comma 9 7 2 3" xfId="19823" xr:uid="{23FEE4DF-B930-450A-9646-AF1F7A19593C}"/>
    <cellStyle name="Comma 9 7 3" xfId="10807" xr:uid="{8864DF68-7A64-4047-A32F-5A35771CE927}"/>
    <cellStyle name="Comma 9 7 3 3" xfId="22802" xr:uid="{837399C1-F743-4302-B34E-A7F79F199F57}"/>
    <cellStyle name="Comma 9 7 4" xfId="13795" xr:uid="{E37EEFCB-AB1B-47B7-8E42-701042033DEB}"/>
    <cellStyle name="Comma 9 7 4 3" xfId="24434" xr:uid="{104E0021-55E4-4551-965C-2B843B1CC846}"/>
    <cellStyle name="Comma 9 7 5" xfId="27153" xr:uid="{45C07E98-471E-499B-8603-B39FB56B67CA}"/>
    <cellStyle name="Comma 9 7 6" xfId="16854" xr:uid="{2F8794AF-0E9A-4723-8C41-59DF181772AA}"/>
    <cellStyle name="Comma 9 8" xfId="4408" xr:uid="{BBD1A1DB-F9F2-4360-AF03-D0825A901194}"/>
    <cellStyle name="Comma 9 8 2" xfId="7583" xr:uid="{06828ABE-51AF-45F5-831E-9976E3829FEA}"/>
    <cellStyle name="Comma 9 8 2 2" xfId="30012" xr:uid="{405DE76D-5522-4AE5-95BB-EBBBD4CE5CA1}"/>
    <cellStyle name="Comma 9 8 2 3" xfId="19722" xr:uid="{B1233C99-5FF5-4650-BCB4-5E4A88ADC4A4}"/>
    <cellStyle name="Comma 9 8 3" xfId="10706" xr:uid="{B1F40354-28AF-41E3-BCF0-40E350468EFE}"/>
    <cellStyle name="Comma 9 8 3 3" xfId="22701" xr:uid="{BA090969-1785-419D-A7C3-43A273A9013E}"/>
    <cellStyle name="Comma 9 8 4" xfId="13742" xr:uid="{E1B30FF2-65E8-46D8-8F58-B395B79AFB83}"/>
    <cellStyle name="Comma 9 8 4 3" xfId="24381" xr:uid="{9BB9C9FF-692E-4444-950A-C729F12EAE29}"/>
    <cellStyle name="Comma 9 8 5" xfId="27052" xr:uid="{1CD244D6-C1FB-4F32-8B58-7117979CA549}"/>
    <cellStyle name="Comma 9 8 6" xfId="16753" xr:uid="{9282FC3F-B50F-4C95-973A-29EBA5C45C08}"/>
    <cellStyle name="Comma 9 9" xfId="4305" xr:uid="{659F4675-D482-4E56-84F9-271F0F0E4B3E}"/>
    <cellStyle name="Comma 9 9 2" xfId="7480" xr:uid="{2A2C86FA-22CE-45B3-8D1E-EFFE526A8AF5}"/>
    <cellStyle name="Comma 9 9 2 2" xfId="29923" xr:uid="{970BF914-6337-4478-B813-3A71C7FD8B7B}"/>
    <cellStyle name="Comma 9 9 2 3" xfId="19633" xr:uid="{4295765C-4E3C-42C3-9342-B4321F216A23}"/>
    <cellStyle name="Comma 9 9 3" xfId="10617" xr:uid="{5A0E5CCD-E1C8-4C3D-8D41-7CEE67D96F8E}"/>
    <cellStyle name="Comma 9 9 3 3" xfId="22612" xr:uid="{5A9BA712-7F8F-4100-BBF1-ED07FBC98603}"/>
    <cellStyle name="Comma 9 9 4" xfId="14109" xr:uid="{AEC9149E-FE9E-46E0-84BF-FF8BDA322973}"/>
    <cellStyle name="Comma 9 9 4 3" xfId="24744" xr:uid="{49D80AB8-1641-454B-A8D9-883E742602AB}"/>
    <cellStyle name="Comma 9 9 5" xfId="26963" xr:uid="{462ABD81-9C0F-4A74-A80F-0BEF5056CB94}"/>
    <cellStyle name="Comma 9 9 6" xfId="16664" xr:uid="{40F6F5BF-DCC4-43CE-ADC9-7BD0A6FB7302}"/>
    <cellStyle name="Comma 90" xfId="1931" xr:uid="{5A98B47E-4A38-4B36-9B1A-D86D05FF9D79}"/>
    <cellStyle name="Comma 90 2" xfId="5467" xr:uid="{191D990F-2E01-4BB4-BCDF-DE9C91F4ED5F}"/>
    <cellStyle name="Comma 90 2 2" xfId="28028" xr:uid="{0F0FEEE3-4BDF-44F4-8AD7-8818D9E0C380}"/>
    <cellStyle name="Comma 90 2 3" xfId="17734" xr:uid="{C5CF6655-8BF3-4088-BE04-1A66BB3848F5}"/>
    <cellStyle name="Comma 90 3" xfId="8709" xr:uid="{C98ED780-735E-40F9-B806-0BD491DAE1B3}"/>
    <cellStyle name="Comma 90 3 2" xfId="30988" xr:uid="{87901397-172E-4DD8-8D6F-831BAE8D0F35}"/>
    <cellStyle name="Comma 90 3 3" xfId="20712" xr:uid="{43182F38-69EE-443E-B75E-CD1CA4A0768A}"/>
    <cellStyle name="Comma 90 4" xfId="25055" xr:uid="{9B135CD9-6660-4368-B281-1D548A53DE4E}"/>
    <cellStyle name="Comma 90 5" xfId="14755" xr:uid="{7114E24F-32E5-4601-ACBA-71031C63E987}"/>
    <cellStyle name="Comma 91" xfId="1922" xr:uid="{095B7118-9ED8-400F-866B-39271017CFE4}"/>
    <cellStyle name="Comma 91 2" xfId="5459" xr:uid="{9D9AB2C1-0484-4538-8ED7-8D2AAB5FD5D9}"/>
    <cellStyle name="Comma 91 2 2" xfId="28020" xr:uid="{58C0BB6C-1ED8-4E8C-AEE7-3B50F2B3F145}"/>
    <cellStyle name="Comma 91 2 3" xfId="17726" xr:uid="{E4FC0125-B462-404C-922B-C674C5ECCBBB}"/>
    <cellStyle name="Comma 91 3" xfId="8701" xr:uid="{22C9B54D-AFE9-4CBB-8DAD-A683DB7148AD}"/>
    <cellStyle name="Comma 91 3 2" xfId="30980" xr:uid="{283439B4-CE49-4F98-8284-1E0DCD4F5024}"/>
    <cellStyle name="Comma 91 3 3" xfId="20704" xr:uid="{02D7DDCD-0F1A-449E-B1A6-BD87689A0257}"/>
    <cellStyle name="Comma 91 4" xfId="25047" xr:uid="{978E304E-6155-443A-AEAA-18DF408D55EA}"/>
    <cellStyle name="Comma 91 5" xfId="14747" xr:uid="{77E7DD39-30B8-4D60-AC52-7D2A45C8DF91}"/>
    <cellStyle name="Comma 92" xfId="1917" xr:uid="{0016BC4F-75ED-4C6C-B9C6-8C7F8076FB93}"/>
    <cellStyle name="Comma 92 2" xfId="5454" xr:uid="{238BC709-B164-4342-BC73-2E4EBA6FEEEE}"/>
    <cellStyle name="Comma 92 2 2" xfId="28015" xr:uid="{EEF69B66-0389-4A74-B436-0467D6714F36}"/>
    <cellStyle name="Comma 92 2 3" xfId="17721" xr:uid="{DF78E3FE-C6F6-4CBE-9166-D34C78727E00}"/>
    <cellStyle name="Comma 92 3" xfId="8696" xr:uid="{2A7287F9-5084-4601-9DC4-9A74C1A6D488}"/>
    <cellStyle name="Comma 92 3 2" xfId="30975" xr:uid="{694E0652-4067-457A-A389-58B1E335FB13}"/>
    <cellStyle name="Comma 92 3 3" xfId="20699" xr:uid="{30D28A4C-F8B4-40F6-B794-389337BA8531}"/>
    <cellStyle name="Comma 92 4" xfId="25042" xr:uid="{1CCFF37C-621D-4A9C-AFF7-C23379BFC471}"/>
    <cellStyle name="Comma 92 5" xfId="14742" xr:uid="{5C70B092-891F-477A-A130-81770FEFB404}"/>
    <cellStyle name="Comma 93" xfId="1864" xr:uid="{7A5AB8A5-DB3C-4129-9104-B1C6DE9F8768}"/>
    <cellStyle name="Comma 93 2" xfId="5434" xr:uid="{B465AB95-DE7B-469B-AB0F-ECF58BF9DA41}"/>
    <cellStyle name="Comma 93 2 2" xfId="28002" xr:uid="{F65FA994-1BDF-480D-A1C5-D8F95EB75087}"/>
    <cellStyle name="Comma 93 2 3" xfId="17708" xr:uid="{FBC682AA-6A4B-41DD-BFFD-5F4644202EA6}"/>
    <cellStyle name="Comma 93 3" xfId="8683" xr:uid="{7C1B610B-BE18-4451-92A4-B0984E00EDE0}"/>
    <cellStyle name="Comma 93 3 2" xfId="30962" xr:uid="{A79542AD-42F8-4BF4-9520-54A7360EF827}"/>
    <cellStyle name="Comma 93 3 3" xfId="20686" xr:uid="{E0C56F92-C63A-49D2-A58A-3FFB855D4410}"/>
    <cellStyle name="Comma 93 4" xfId="25029" xr:uid="{EABF120E-9B35-4472-BC1B-FF1529C4CF2D}"/>
    <cellStyle name="Comma 93 5" xfId="14729" xr:uid="{8BB0B47E-6FB7-4DBD-A8DF-07054E302214}"/>
    <cellStyle name="Comma 94" xfId="1869" xr:uid="{884EBEA5-C12A-41A2-B90F-38DEDE09AB38}"/>
    <cellStyle name="Comma 94 2" xfId="5439" xr:uid="{64E9E8A1-9709-4341-B508-C6B094DFBE00}"/>
    <cellStyle name="Comma 94 2 2" xfId="28007" xr:uid="{65ABA9FE-5766-4AC6-8E68-BB68A78CC230}"/>
    <cellStyle name="Comma 94 2 3" xfId="17713" xr:uid="{55A7B2BA-D695-4AD3-9689-22A8C3DA8A0E}"/>
    <cellStyle name="Comma 94 3" xfId="8688" xr:uid="{070E3FC2-3584-48D7-9041-9C37FE0FED48}"/>
    <cellStyle name="Comma 94 3 2" xfId="30967" xr:uid="{80A84A19-6734-4D1D-B492-1C474A4B274B}"/>
    <cellStyle name="Comma 94 3 3" xfId="20691" xr:uid="{72A23DEB-7129-4012-BF91-7FFF8FE284BD}"/>
    <cellStyle name="Comma 94 4" xfId="25034" xr:uid="{A5FD9886-3080-48D1-9E0D-93F1E339FC7C}"/>
    <cellStyle name="Comma 94 5" xfId="14734" xr:uid="{67A60C6C-833E-4513-BB25-99FA514617E2}"/>
    <cellStyle name="Comma 95" xfId="1811" xr:uid="{9CBFE214-8602-4A9E-B1F0-B57935961764}"/>
    <cellStyle name="Comma 95 2" xfId="5414" xr:uid="{E91F3266-A18B-48CB-9362-D4D258899FC6}"/>
    <cellStyle name="Comma 95 2 2" xfId="27989" xr:uid="{E8C2C465-EDDB-464F-8BDE-5391808BB0EC}"/>
    <cellStyle name="Comma 95 2 3" xfId="17695" xr:uid="{B5012039-089E-42C1-A6AC-BE6A90B11CC0}"/>
    <cellStyle name="Comma 95 3" xfId="8670" xr:uid="{FC7119C6-5651-46A7-BA12-5943FABF1A3F}"/>
    <cellStyle name="Comma 95 3 2" xfId="30949" xr:uid="{FD016B3F-6149-46D7-8A4B-E158A4F7DD7F}"/>
    <cellStyle name="Comma 95 3 3" xfId="20673" xr:uid="{A4A43744-FC44-4E3C-8604-634A168C2357}"/>
    <cellStyle name="Comma 95 4" xfId="25016" xr:uid="{07847A46-72BF-4C92-84B3-F67C44DD0F48}"/>
    <cellStyle name="Comma 95 5" xfId="14716" xr:uid="{230DB61E-4931-4624-AF27-5B878FC96227}"/>
    <cellStyle name="Comma 96" xfId="1816" xr:uid="{C1688C0A-7B43-440D-B273-61C642398B54}"/>
    <cellStyle name="Comma 96 2" xfId="5419" xr:uid="{445759FE-4784-46E8-9761-A38E52F2768B}"/>
    <cellStyle name="Comma 96 2 2" xfId="27994" xr:uid="{0FD44117-FE3E-463A-AFD7-3B81076E6F66}"/>
    <cellStyle name="Comma 96 2 3" xfId="17700" xr:uid="{F24721DD-5E0A-41CC-98DF-A9D424282988}"/>
    <cellStyle name="Comma 96 3" xfId="8675" xr:uid="{9859CA0F-A942-47EA-B02F-D93EB3D5D922}"/>
    <cellStyle name="Comma 96 3 2" xfId="30954" xr:uid="{7F834195-94E0-48D7-BF26-520D97A7F143}"/>
    <cellStyle name="Comma 96 3 3" xfId="20678" xr:uid="{AD8215D4-6254-475A-AEF7-F3D458E55409}"/>
    <cellStyle name="Comma 96 4" xfId="25021" xr:uid="{1F87A579-ED70-446A-B0EB-A96CD4B48922}"/>
    <cellStyle name="Comma 96 5" xfId="14721" xr:uid="{0EE1674B-D802-49D5-AB70-ED3A48F3AF00}"/>
    <cellStyle name="Comma 97" xfId="1808" xr:uid="{2AA87DE5-2CCA-4593-A9E6-EE41F8678A99}"/>
    <cellStyle name="Comma 97 2" xfId="5411" xr:uid="{E5341191-94F8-4EDC-89FA-084F5E664E96}"/>
    <cellStyle name="Comma 97 2 2" xfId="27986" xr:uid="{49B44862-F27C-43B0-A35E-534BE3607790}"/>
    <cellStyle name="Comma 97 2 3" xfId="17692" xr:uid="{DD6616AE-B3C0-4E03-9BB9-DC9B3F168B77}"/>
    <cellStyle name="Comma 97 3" xfId="8667" xr:uid="{89C0CDFB-1478-47CB-941D-78179DFC8CAE}"/>
    <cellStyle name="Comma 97 3 2" xfId="30946" xr:uid="{E40E440B-4472-4313-A177-C3BFE91700BE}"/>
    <cellStyle name="Comma 97 3 3" xfId="20670" xr:uid="{51EA70D8-1BB6-4F41-B428-3B9D98315670}"/>
    <cellStyle name="Comma 97 4" xfId="25013" xr:uid="{F7C9755F-21E8-4168-8442-C07B5BFC90B7}"/>
    <cellStyle name="Comma 97 5" xfId="14713" xr:uid="{F9689A42-F1A1-490A-8557-B83BFAB6BA77}"/>
    <cellStyle name="Comma 98" xfId="1803" xr:uid="{9F581302-5EEA-4422-9916-5B7908B4AA76}"/>
    <cellStyle name="Comma 98 2" xfId="5406" xr:uid="{75E19D5F-25E0-4F9B-9506-73C34D13C5CD}"/>
    <cellStyle name="Comma 98 2 2" xfId="27981" xr:uid="{A7825BF3-7A57-49CB-BC84-8C406B113EEC}"/>
    <cellStyle name="Comma 98 2 3" xfId="17687" xr:uid="{802BB7D3-8494-4B50-8B4D-29D4E5519414}"/>
    <cellStyle name="Comma 98 3" xfId="8662" xr:uid="{9816D058-324B-40FE-B70B-54F8E4496AC9}"/>
    <cellStyle name="Comma 98 3 2" xfId="30941" xr:uid="{5283D060-1CCE-4E16-9110-5ECFBF6C2AEA}"/>
    <cellStyle name="Comma 98 3 3" xfId="20665" xr:uid="{7D244EA5-EED5-4180-B959-3BAE0A2125B9}"/>
    <cellStyle name="Comma 98 4" xfId="25008" xr:uid="{2AC1BB57-2C96-440D-B28A-10DDBACB0057}"/>
    <cellStyle name="Comma 98 5" xfId="14708" xr:uid="{F68C2535-75C8-4826-BD3F-61A4A1E33A13}"/>
    <cellStyle name="Comma 99" xfId="1798" xr:uid="{008471A2-106C-4BD7-BD12-D4C9F47D0359}"/>
    <cellStyle name="Comma 99 2" xfId="5401" xr:uid="{D59A5EE2-B120-433A-8D97-58BE0A7D3171}"/>
    <cellStyle name="Comma 99 2 2" xfId="27976" xr:uid="{1B3B5BEF-3F6C-4EE9-A521-E18F17CCE2B6}"/>
    <cellStyle name="Comma 99 2 3" xfId="17682" xr:uid="{D48EA97A-AA66-4250-B52B-7904A7096B34}"/>
    <cellStyle name="Comma 99 3" xfId="8657" xr:uid="{D1F1C353-4E1B-4858-AF75-E46F4C8F366F}"/>
    <cellStyle name="Comma 99 3 2" xfId="30936" xr:uid="{CE9B5B28-2EEF-4BAD-8C8A-96A34047E78D}"/>
    <cellStyle name="Comma 99 3 3" xfId="20660" xr:uid="{7426640C-0390-411E-90A6-A4F82D3BC69A}"/>
    <cellStyle name="Comma 99 4" xfId="25003" xr:uid="{0A4739FB-F5FD-4F76-A14C-4ECD6C8E8995}"/>
    <cellStyle name="Comma 99 5" xfId="14703" xr:uid="{99DDB548-63FE-4206-B5AE-4585154DD7DD}"/>
    <cellStyle name="Comma_BRESCIA" xfId="32664" xr:uid="{45AF485A-818E-43B3-87F7-8370F631A819}"/>
    <cellStyle name="Currency" xfId="72" xr:uid="{D2AA0269-CC5D-4717-907F-E2746240465C}"/>
    <cellStyle name="Currency [0]" xfId="73" xr:uid="{B12ACBC1-869D-43FC-959F-C99C2A081DE8}"/>
    <cellStyle name="Currency [0] 10" xfId="4761" xr:uid="{0E2A0F9C-4086-401A-B40D-FEE7AE2AB7C7}"/>
    <cellStyle name="Currency [0] 10 2" xfId="7939" xr:uid="{F4F44605-2FE6-422D-BE02-A5345B981077}"/>
    <cellStyle name="Currency [0] 10 2 2" xfId="30367" xr:uid="{7EB0C258-4D7C-422E-811D-DC336EA545FC}"/>
    <cellStyle name="Currency [0] 10 2 3" xfId="20078" xr:uid="{5C61A68F-9853-4E76-B865-6E5EAEAEE054}"/>
    <cellStyle name="Currency [0] 10 3" xfId="11062" xr:uid="{6084875E-A130-4C2D-B235-FEAE8A6BDE41}"/>
    <cellStyle name="Currency [0] 10 3 3" xfId="23057" xr:uid="{BD44E392-1042-4174-81B8-2ED7FAC54090}"/>
    <cellStyle name="Currency [0] 10 4" xfId="13800" xr:uid="{4B974C5C-ED66-4601-83C8-DBA5149507F7}"/>
    <cellStyle name="Currency [0] 10 4 3" xfId="24439" xr:uid="{9B9148C3-A0D5-47AB-8854-7894C4B941E7}"/>
    <cellStyle name="Currency [0] 10 5" xfId="27408" xr:uid="{5D704F29-831D-4F66-B2B8-E17270EBCE75}"/>
    <cellStyle name="Currency [0] 10 6" xfId="17109" xr:uid="{928B6589-C672-4CCC-A2EA-DB39B711024F}"/>
    <cellStyle name="Currency [0] 100" xfId="1507" xr:uid="{4739C72A-34C1-45CD-9CF2-7F6F78BFC770}"/>
    <cellStyle name="Currency [0] 100 2" xfId="8372" xr:uid="{2E985BF8-34F8-4521-BBD8-84F42C5717BA}"/>
    <cellStyle name="Currency [0] 100 3" xfId="8490" xr:uid="{CC7FFC2F-2717-4445-B4A0-71795945423A}"/>
    <cellStyle name="Currency [0] 101" xfId="8457" xr:uid="{72D90A30-11A4-4211-A228-AAAD9B76BB40}"/>
    <cellStyle name="Currency [0] 101 2" xfId="8470" xr:uid="{5C6FC7EE-072E-4CF3-9E0D-192963B6B60E}"/>
    <cellStyle name="Currency [0] 101 3" xfId="23473" xr:uid="{E54AE0E4-F50E-424C-A312-5591E455A6A4}"/>
    <cellStyle name="Currency [0] 102" xfId="8390" xr:uid="{893B6C95-69A5-4984-AA8B-B0F07248EDE5}"/>
    <cellStyle name="Currency [0] 102 2" xfId="11867" xr:uid="{67A1A897-F5FA-4D2C-99E5-0D871E0FEC85}"/>
    <cellStyle name="Currency [0] 103" xfId="5180" xr:uid="{CE6C3245-1AED-4D52-8F7D-5DC033A4C55D}"/>
    <cellStyle name="Currency [0] 104" xfId="8466" xr:uid="{116E935A-9D08-41ED-96F0-B4C977A2AC70}"/>
    <cellStyle name="Currency [0] 105" xfId="14222" xr:uid="{D5B6632E-B576-4C6D-8587-B84AFD645A08}"/>
    <cellStyle name="Currency [0] 106" xfId="32656" xr:uid="{BCACDFED-6012-4051-9C68-6BC1D8AF155F}"/>
    <cellStyle name="Currency [0] 107" xfId="32852" xr:uid="{9BD8A484-1C13-4B4C-A901-A362F0C90066}"/>
    <cellStyle name="Currency [0] 11" xfId="4631" xr:uid="{6A8FD1F3-54F8-48EC-83B2-CA6FF43A70CA}"/>
    <cellStyle name="Currency [0] 11 2" xfId="7807" xr:uid="{4718085A-FAD9-47BB-8CD9-E3A49FBB3D59}"/>
    <cellStyle name="Currency [0] 11 2 2" xfId="30236" xr:uid="{3DB2910C-B885-46CD-A193-FD2CC4135CE9}"/>
    <cellStyle name="Currency [0] 11 2 3" xfId="19946" xr:uid="{977E4F4A-2481-4965-944E-C46DD4F4D542}"/>
    <cellStyle name="Currency [0] 11 3" xfId="10930" xr:uid="{BD6E3A13-FE8E-4B74-B490-7098FBB2CE76}"/>
    <cellStyle name="Currency [0] 11 3 3" xfId="22925" xr:uid="{626C26D5-D535-4A55-A686-9AF1F5E36704}"/>
    <cellStyle name="Currency [0] 11 4" xfId="13923" xr:uid="{F9577F2D-AA37-4807-8E10-82BF43BD601D}"/>
    <cellStyle name="Currency [0] 11 4 3" xfId="24563" xr:uid="{A89839C2-3EF8-4D95-9F00-19A155128E7C}"/>
    <cellStyle name="Currency [0] 11 5" xfId="27276" xr:uid="{2E8F82AA-D838-434B-B8A4-F80F3C423DB2}"/>
    <cellStyle name="Currency [0] 11 6" xfId="16977" xr:uid="{25166649-059C-41C8-B8A1-3A3C81ADC65E}"/>
    <cellStyle name="Currency [0] 12" xfId="4626" xr:uid="{85A93C34-4CBA-4B77-B637-922C3A1C0198}"/>
    <cellStyle name="Currency [0] 12 2" xfId="7802" xr:uid="{6206092D-5DB6-4DC3-B1BF-9B5D1F438121}"/>
    <cellStyle name="Currency [0] 12 2 2" xfId="30231" xr:uid="{7394F4A4-DB4A-4810-8D0C-1F126C587049}"/>
    <cellStyle name="Currency [0] 12 2 3" xfId="19941" xr:uid="{1F1D9B0F-B66F-4EA1-A16B-AEBB6FC752EA}"/>
    <cellStyle name="Currency [0] 12 3" xfId="10925" xr:uid="{A3F8D635-5519-406E-94C0-A03600BD2652}"/>
    <cellStyle name="Currency [0] 12 3 3" xfId="22920" xr:uid="{F0D7CEB4-4CAA-48A3-8470-FBEC4625ECBC}"/>
    <cellStyle name="Currency [0] 12 4" xfId="14047" xr:uid="{14A04C56-CA61-43CE-9CB6-DDC81711CA32}"/>
    <cellStyle name="Currency [0] 12 4 3" xfId="24686" xr:uid="{732AB964-8D45-4856-BB81-EA5EB26AAC80}"/>
    <cellStyle name="Currency [0] 12 5" xfId="27271" xr:uid="{09927EA9-4AC4-4594-8CFB-0F7E75A527ED}"/>
    <cellStyle name="Currency [0] 12 6" xfId="16972" xr:uid="{1359D5DF-ACB2-4D1F-B3FD-6FC2124B454B}"/>
    <cellStyle name="Currency [0] 13" xfId="4621" xr:uid="{6F979566-39DA-46AA-8783-7861C46A5DC1}"/>
    <cellStyle name="Currency [0] 13 2" xfId="7797" xr:uid="{BADEADAB-C56E-4C24-8611-01527F319C66}"/>
    <cellStyle name="Currency [0] 13 2 2" xfId="30226" xr:uid="{6AF7FA2C-6A77-4F62-A1AF-F7624AAB9DE6}"/>
    <cellStyle name="Currency [0] 13 2 3" xfId="19936" xr:uid="{2D59B099-A029-4CFE-9557-68B1A2A55D85}"/>
    <cellStyle name="Currency [0] 13 3" xfId="10920" xr:uid="{71941491-2180-4E38-9EE9-DB015FF4D08A}"/>
    <cellStyle name="Currency [0] 13 3 3" xfId="22915" xr:uid="{D8A6BB50-0F66-4C06-9B93-339F8B0BB018}"/>
    <cellStyle name="Currency [0] 13 4" xfId="13749" xr:uid="{82EE63B5-6D5D-47FF-9BEE-53AA0EB72EAD}"/>
    <cellStyle name="Currency [0] 13 4 3" xfId="24389" xr:uid="{A62ADDBE-2D03-4A8C-A6C6-28FEE123B925}"/>
    <cellStyle name="Currency [0] 13 5" xfId="27266" xr:uid="{ED07E248-FF21-4B97-BF34-5698392D3A16}"/>
    <cellStyle name="Currency [0] 13 6" xfId="16967" xr:uid="{6083A665-CA99-4FF0-852A-CAB4E62083E6}"/>
    <cellStyle name="Currency [0] 130" xfId="1167" xr:uid="{029F781B-3C62-45D3-B452-B6BDCD3BA82A}"/>
    <cellStyle name="Currency [0] 14" xfId="4565" xr:uid="{B8BC6A32-5256-464F-AE03-6D5A19A0BB43}"/>
    <cellStyle name="Currency [0] 14 2" xfId="7741" xr:uid="{9825C1CE-2CC6-4833-BE81-D945A5E22463}"/>
    <cellStyle name="Currency [0] 14 2 2" xfId="30170" xr:uid="{3BAA4E2B-D8B1-4FDE-91E5-8B0F4B1D3B1B}"/>
    <cellStyle name="Currency [0] 14 2 3" xfId="19880" xr:uid="{CCA47532-C79B-44E0-BED9-64CDEF14A2AA}"/>
    <cellStyle name="Currency [0] 14 3" xfId="10864" xr:uid="{FFBA1627-E14E-4BCA-923A-85EAEC42DCB1}"/>
    <cellStyle name="Currency [0] 14 3 3" xfId="22859" xr:uid="{81DCD013-32A2-4F3C-AD7F-2BFAAA0181E9}"/>
    <cellStyle name="Currency [0] 14 4" xfId="13674" xr:uid="{1C048FD7-BFB5-4D34-8775-AF1147830131}"/>
    <cellStyle name="Currency [0] 14 4 3" xfId="24312" xr:uid="{31D5A943-D25B-4B89-B5F1-21747F283AC1}"/>
    <cellStyle name="Currency [0] 14 5" xfId="27210" xr:uid="{1ACB6ACB-24F3-4376-A2FB-67F265309075}"/>
    <cellStyle name="Currency [0] 14 6" xfId="16911" xr:uid="{D0691DC9-8B55-4B7F-9BE5-8AC71AABC514}"/>
    <cellStyle name="Currency [0] 15" xfId="4428" xr:uid="{83ECCABF-4827-4D76-83B0-6A866A244F37}"/>
    <cellStyle name="Currency [0] 15 2" xfId="7603" xr:uid="{20522D9D-21BB-4607-84DA-EC248354FEBC}"/>
    <cellStyle name="Currency [0] 15 2 2" xfId="30032" xr:uid="{06D090E7-600B-4885-BA19-4B41325D78A1}"/>
    <cellStyle name="Currency [0] 15 2 3" xfId="19742" xr:uid="{C03FA931-9E97-4D80-984F-8F5BFA83EDF4}"/>
    <cellStyle name="Currency [0] 15 3" xfId="10726" xr:uid="{CC4AAA39-B04C-48E9-AAD8-AE4733647F0F}"/>
    <cellStyle name="Currency [0] 15 3 3" xfId="22721" xr:uid="{264AE468-8472-4652-A522-74E4FFCEA161}"/>
    <cellStyle name="Currency [0] 15 4" xfId="13931" xr:uid="{95F1D345-B12D-42C9-8422-12E41E08B198}"/>
    <cellStyle name="Currency [0] 15 4 3" xfId="24571" xr:uid="{D500EB76-716F-49A6-828B-5690A5B0ECAD}"/>
    <cellStyle name="Currency [0] 15 5" xfId="27072" xr:uid="{62CF0765-ADB2-4DFF-84CE-DB70DCC41527}"/>
    <cellStyle name="Currency [0] 15 6" xfId="16773" xr:uid="{55CCC79B-A1CC-4556-BF09-125A9775C2CB}"/>
    <cellStyle name="Currency [0] 16" xfId="4220" xr:uid="{B1E09A74-EEA5-41C9-8E5E-F19C63E8B2C8}"/>
    <cellStyle name="Currency [0] 16 2" xfId="7395" xr:uid="{8D8DCD7A-192A-4D50-993E-32ECEFDBC8C1}"/>
    <cellStyle name="Currency [0] 16 2 2" xfId="29844" xr:uid="{C4A39828-7E39-4116-9FF6-7A4BC5887071}"/>
    <cellStyle name="Currency [0] 16 2 3" xfId="19554" xr:uid="{83E45F16-3DCF-4465-A06E-6A4F311733A4}"/>
    <cellStyle name="Currency [0] 16 3" xfId="10538" xr:uid="{128DB1CA-5FC9-4D86-91CC-5F1FCA851EE6}"/>
    <cellStyle name="Currency [0] 16 3 3" xfId="22533" xr:uid="{9C363D70-BC60-43E3-9E60-76C4A8A6E9BB}"/>
    <cellStyle name="Currency [0] 16 4" xfId="26884" xr:uid="{EE03D59F-273E-4EC9-9432-334EB8CA878C}"/>
    <cellStyle name="Currency [0] 16 5" xfId="16585" xr:uid="{13E62B20-E891-4704-A112-189539873C90}"/>
    <cellStyle name="Currency [0] 17" xfId="4074" xr:uid="{A1FDC1F1-2339-492B-8330-F4201DAC99BA}"/>
    <cellStyle name="Currency [0] 17 2" xfId="7249" xr:uid="{B22898BB-FADC-4499-9E90-D9F451ECB1C2}"/>
    <cellStyle name="Currency [0] 17 2 2" xfId="29720" xr:uid="{3F784689-71AA-42D2-BB9F-30C4CEC62BD4}"/>
    <cellStyle name="Currency [0] 17 2 3" xfId="19430" xr:uid="{7BA4C583-2BD0-45CD-BD9E-D9E1BDD8EB44}"/>
    <cellStyle name="Currency [0] 17 3" xfId="10414" xr:uid="{9250E8DB-CE2E-47F6-89CA-B65834795443}"/>
    <cellStyle name="Currency [0] 17 3 3" xfId="22409" xr:uid="{711599B8-2428-490B-B100-C5F98BFD945C}"/>
    <cellStyle name="Currency [0] 17 4" xfId="26760" xr:uid="{326DCBF1-7722-4B7B-A0EE-7CC23C2EC6D2}"/>
    <cellStyle name="Currency [0] 17 5" xfId="16461" xr:uid="{A7A7260F-4235-4E84-A778-8B651B20AB2F}"/>
    <cellStyle name="Currency [0] 18" xfId="3194" xr:uid="{47F6AA15-7F6A-48C5-98BF-D2B395AB715B}"/>
    <cellStyle name="Currency [0] 18 2" xfId="6549" xr:uid="{A4FBFD7F-4A47-48F4-8CA8-1AC625BD6733}"/>
    <cellStyle name="Currency [0] 18 2 2" xfId="29049" xr:uid="{5560AA39-245F-4A6D-87FE-BF8B4E9EC447}"/>
    <cellStyle name="Currency [0] 18 2 3" xfId="18756" xr:uid="{6328B580-C8D3-44FB-B614-71E1411FABE5}"/>
    <cellStyle name="Currency [0] 18 3" xfId="9740" xr:uid="{2AA7D7F2-5E91-4211-A51A-B79F2299CF63}"/>
    <cellStyle name="Currency [0] 18 3 2" xfId="32010" xr:uid="{DB2DDE2C-3F12-4DDE-B720-392BD8BE18C0}"/>
    <cellStyle name="Currency [0] 18 3 3" xfId="21734" xr:uid="{9B185159-9AD1-42F3-9483-D9C9B47E536C}"/>
    <cellStyle name="Currency [0] 18 4" xfId="26086" xr:uid="{3C45E305-49A2-4E04-8BB7-198395AE35D2}"/>
    <cellStyle name="Currency [0] 18 5" xfId="15786" xr:uid="{3E0CA106-4FA0-4D78-AF9C-65D589D6E18B}"/>
    <cellStyle name="Currency [0] 19" xfId="3009" xr:uid="{E65885B7-81A5-4907-A8F0-62496566ADF1}"/>
    <cellStyle name="Currency [0] 19 2" xfId="6299" xr:uid="{9296E3EC-971B-4BE4-B3B0-B279CBD1AF34}"/>
    <cellStyle name="Currency [0] 19 2 2" xfId="28800" xr:uid="{B08676B2-21AC-43E9-8847-B45F523A1F26}"/>
    <cellStyle name="Currency [0] 19 2 3" xfId="18506" xr:uid="{6065E59C-F55B-49A4-9D96-7BC3C4E6A792}"/>
    <cellStyle name="Currency [0] 19 3" xfId="9490" xr:uid="{70C6FAFA-ECE0-441F-9438-0505E6CC2008}"/>
    <cellStyle name="Currency [0] 19 3 2" xfId="31760" xr:uid="{AFE835B7-FA52-4602-9924-8F14398D347A}"/>
    <cellStyle name="Currency [0] 19 3 3" xfId="21484" xr:uid="{C38ADD97-D702-4581-AD6B-2362602833A3}"/>
    <cellStyle name="Currency [0] 19 4" xfId="25836" xr:uid="{9DE3F692-740A-4595-A144-D37964EB95AB}"/>
    <cellStyle name="Currency [0] 19 5" xfId="15536" xr:uid="{92390C2A-0076-4B33-A7AD-E7B386E9DB5A}"/>
    <cellStyle name="Currency [0] 2" xfId="109" xr:uid="{D9064EBD-CF77-4623-BFB0-F671FF0A03A3}"/>
    <cellStyle name="Currency [0] 2 10" xfId="4235" xr:uid="{A447C3BD-452D-44B3-A720-87C993D66045}"/>
    <cellStyle name="Currency [0] 2 10 2" xfId="7410" xr:uid="{C91A8C60-356D-49E8-932C-9B2B27031EBA}"/>
    <cellStyle name="Currency [0] 2 10 2 2" xfId="29859" xr:uid="{6ADC15F7-6F29-4E0C-B3B6-5C7378F6850C}"/>
    <cellStyle name="Currency [0] 2 10 2 3" xfId="19569" xr:uid="{456D9288-68E7-4AF2-8A8F-01EC7791D937}"/>
    <cellStyle name="Currency [0] 2 10 3" xfId="10553" xr:uid="{EB0827E5-28E4-4C0B-BDDF-D0D9BE01629E}"/>
    <cellStyle name="Currency [0] 2 10 3 3" xfId="22548" xr:uid="{E900F515-884E-471D-9CD3-9A3470BED3F1}"/>
    <cellStyle name="Currency [0] 2 10 4" xfId="14127" xr:uid="{96DA39E4-4D81-4F1B-A860-B7ACB2D18395}"/>
    <cellStyle name="Currency [0] 2 10 4 3" xfId="24763" xr:uid="{0F1F3513-B839-423F-9BF6-5DBCB3FB2C1A}"/>
    <cellStyle name="Currency [0] 2 10 5" xfId="26899" xr:uid="{44CE030D-EECF-492A-B0E9-87B931F070C3}"/>
    <cellStyle name="Currency [0] 2 10 6" xfId="16600" xr:uid="{DC0CB6FD-D431-4B1C-8842-92DCC52AF473}"/>
    <cellStyle name="Currency [0] 2 11" xfId="4085" xr:uid="{47688F3A-FDC9-4F41-A2F9-EDD598B91ABC}"/>
    <cellStyle name="Currency [0] 2 11 2" xfId="7260" xr:uid="{73192212-CC92-46FA-B5CD-B91C292ABBA3}"/>
    <cellStyle name="Currency [0] 2 11 2 2" xfId="29731" xr:uid="{D2B3BA25-BA77-4B65-8966-0292D82F74FF}"/>
    <cellStyle name="Currency [0] 2 11 2 3" xfId="19441" xr:uid="{62301570-089A-4EE4-B57A-220D517B60A4}"/>
    <cellStyle name="Currency [0] 2 11 3" xfId="10425" xr:uid="{E8D3BAFE-38C9-4F7E-A2AF-1B63708B7533}"/>
    <cellStyle name="Currency [0] 2 11 3 3" xfId="22420" xr:uid="{CD22A11E-8F0C-4681-8040-FADE84033F19}"/>
    <cellStyle name="Currency [0] 2 11 4" xfId="26771" xr:uid="{7EC870E3-4895-4075-BF63-4DD37C60A3CE}"/>
    <cellStyle name="Currency [0] 2 11 5" xfId="16472" xr:uid="{6C03CE4F-AD73-4239-ABCC-3FC6ED47EB6C}"/>
    <cellStyle name="Currency [0] 2 12" xfId="3210" xr:uid="{9946F4D0-F634-4414-8E05-FEDA2CB47EA2}"/>
    <cellStyle name="Currency [0] 2 12 2" xfId="6565" xr:uid="{64471B5C-5D0F-463C-B8D5-4FBCBFE394AB}"/>
    <cellStyle name="Currency [0] 2 12 2 2" xfId="29065" xr:uid="{98149169-CB19-408C-8B0A-1242A54F1635}"/>
    <cellStyle name="Currency [0] 2 12 2 3" xfId="18772" xr:uid="{9610071D-0D74-42E2-9009-4E78E9DD23B1}"/>
    <cellStyle name="Currency [0] 2 12 3" xfId="9756" xr:uid="{5C5D26F0-093B-4D3A-B3E1-8F8C1EFBF7F1}"/>
    <cellStyle name="Currency [0] 2 12 3 2" xfId="32026" xr:uid="{00FD9931-7112-4297-A9FF-7437E292E586}"/>
    <cellStyle name="Currency [0] 2 12 3 3" xfId="21750" xr:uid="{A2AEC04E-1AFF-4F62-BA86-47C478157387}"/>
    <cellStyle name="Currency [0] 2 12 4" xfId="26102" xr:uid="{B4DF527D-F982-4149-9422-92BFBDC017B5}"/>
    <cellStyle name="Currency [0] 2 12 5" xfId="15802" xr:uid="{1ACF0AB0-6918-4240-A3F0-401AA9C27E63}"/>
    <cellStyle name="Currency [0] 2 13" xfId="3026" xr:uid="{139C0558-577E-42C0-BC5D-3D6BEEBE39E9}"/>
    <cellStyle name="Currency [0] 2 13 2" xfId="6315" xr:uid="{5BD5F75B-1039-479E-9D35-3540DCD651BA}"/>
    <cellStyle name="Currency [0] 2 13 2 2" xfId="28816" xr:uid="{DA69F266-3F78-473D-AB5D-A9832169F615}"/>
    <cellStyle name="Currency [0] 2 13 2 3" xfId="18522" xr:uid="{D145F201-91FD-4807-AA69-423FB9150374}"/>
    <cellStyle name="Currency [0] 2 13 3" xfId="9506" xr:uid="{330D17C6-59C8-4465-B562-68D00857064F}"/>
    <cellStyle name="Currency [0] 2 13 3 2" xfId="31776" xr:uid="{3F816322-77A5-422E-B0F6-A792A215328C}"/>
    <cellStyle name="Currency [0] 2 13 3 3" xfId="21500" xr:uid="{45E1F63D-04C5-4C82-A35C-602AF2CFEEB7}"/>
    <cellStyle name="Currency [0] 2 13 4" xfId="25852" xr:uid="{450EE04C-A6AC-4197-8480-7981BFED043F}"/>
    <cellStyle name="Currency [0] 2 13 5" xfId="15552" xr:uid="{F87EC3A4-9881-449B-BD6B-0D26A9C2F651}"/>
    <cellStyle name="Currency [0] 2 14" xfId="2911" xr:uid="{462DA40B-9F19-43D2-B635-B529715FDD94}"/>
    <cellStyle name="Currency [0] 2 14 2" xfId="6203" xr:uid="{D4AF6C1F-9489-4CF3-915F-D9D6495E3937}"/>
    <cellStyle name="Currency [0] 2 14 2 2" xfId="28704" xr:uid="{979365DD-5D7E-4453-9C9D-3D0DB8B6C945}"/>
    <cellStyle name="Currency [0] 2 14 2 3" xfId="18410" xr:uid="{D119675A-9DF5-4B9A-A0B0-F50E7A7C703A}"/>
    <cellStyle name="Currency [0] 2 14 3" xfId="9394" xr:uid="{1DA2FF8D-2CEA-4857-93E5-CD770932B3B5}"/>
    <cellStyle name="Currency [0] 2 14 3 2" xfId="31664" xr:uid="{4D3848D8-7BC6-4312-BF6C-E458F8994E26}"/>
    <cellStyle name="Currency [0] 2 14 3 3" xfId="21388" xr:uid="{F2DA4445-2588-4FD4-B4D1-C0D2C9DC7AED}"/>
    <cellStyle name="Currency [0] 2 14 4" xfId="25740" xr:uid="{637574B1-86DB-482E-AA53-11EA5F0B46D0}"/>
    <cellStyle name="Currency [0] 2 14 5" xfId="15440" xr:uid="{1F0CF196-82A8-4C34-A82D-0AB7A682EA7D}"/>
    <cellStyle name="Currency [0] 2 15" xfId="2830" xr:uid="{102B2E54-0ECA-47F2-8EAA-D05D02DC4E9B}"/>
    <cellStyle name="Currency [0] 2 15 2" xfId="6116" xr:uid="{61796A5B-487F-4AC0-B211-8BAFA4F65AA6}"/>
    <cellStyle name="Currency [0] 2 15 2 2" xfId="28617" xr:uid="{604DED44-7685-456C-961C-254935DA58BE}"/>
    <cellStyle name="Currency [0] 2 15 2 3" xfId="18323" xr:uid="{B020CF6F-94BA-4143-BEB5-602D8112EBDB}"/>
    <cellStyle name="Currency [0] 2 15 3" xfId="9307" xr:uid="{13A2F64A-5D9F-436A-B1D0-9068A11726D0}"/>
    <cellStyle name="Currency [0] 2 15 3 2" xfId="31577" xr:uid="{C8A98887-61E9-49D1-96AB-E1A1FB775BBD}"/>
    <cellStyle name="Currency [0] 2 15 3 3" xfId="21301" xr:uid="{1A4C117B-D763-45CB-B161-F16FC7ACFEB8}"/>
    <cellStyle name="Currency [0] 2 15 4" xfId="25653" xr:uid="{1BE671C6-7113-4002-9A04-C62BC735CFF9}"/>
    <cellStyle name="Currency [0] 2 15 5" xfId="15353" xr:uid="{72F87226-E507-463C-92E6-E2C0745D61E9}"/>
    <cellStyle name="Currency [0] 2 16" xfId="2732" xr:uid="{B64FAE3E-39DA-4CD2-B20F-F17F7F2A0A48}"/>
    <cellStyle name="Currency [0] 2 16 2" xfId="6017" xr:uid="{6AE88F77-1B59-42EF-9D23-51A4016F2A0B}"/>
    <cellStyle name="Currency [0] 2 16 2 2" xfId="28518" xr:uid="{E9E45E44-836A-4105-80DE-639D23F9F0DE}"/>
    <cellStyle name="Currency [0] 2 16 2 3" xfId="18224" xr:uid="{62DD5E64-22EF-42D5-B42B-E0514AEDD8E6}"/>
    <cellStyle name="Currency [0] 2 16 3" xfId="9208" xr:uid="{8AFC233D-446B-46FE-B3DC-A2D95E1A3D4A}"/>
    <cellStyle name="Currency [0] 2 16 3 2" xfId="31478" xr:uid="{B5E6CE91-145A-40BA-9C6E-E52FCD5EC931}"/>
    <cellStyle name="Currency [0] 2 16 3 3" xfId="21202" xr:uid="{669EB1CC-A89A-4A99-BE5A-0B4BD4042BC2}"/>
    <cellStyle name="Currency [0] 2 16 4" xfId="25554" xr:uid="{AC888015-7FA4-49E8-8C3B-2376FB8A9EED}"/>
    <cellStyle name="Currency [0] 2 16 5" xfId="15254" xr:uid="{0601E76C-561A-49A9-8F98-D9C8C2D60FB8}"/>
    <cellStyle name="Currency [0] 2 17" xfId="2633" xr:uid="{2D212453-67C1-4031-86A3-C85874DAFDFD}"/>
    <cellStyle name="Currency [0] 2 17 2" xfId="5946" xr:uid="{C904D631-9528-46E2-A40F-1B03969295EF}"/>
    <cellStyle name="Currency [0] 2 17 2 2" xfId="28454" xr:uid="{A06DE47B-D0E0-4AF0-B111-7C747480B7DB}"/>
    <cellStyle name="Currency [0] 2 17 2 3" xfId="18160" xr:uid="{06B019CD-27A9-434D-8983-CDA55AFF53D7}"/>
    <cellStyle name="Currency [0] 2 17 3" xfId="9144" xr:uid="{A247D0EC-ABAF-48B2-8450-C81FAF080202}"/>
    <cellStyle name="Currency [0] 2 17 3 2" xfId="31414" xr:uid="{EBAAFEC8-2EEC-4049-A4A5-3614A9A0BBEA}"/>
    <cellStyle name="Currency [0] 2 17 3 3" xfId="21138" xr:uid="{7F1CFC5D-E5DD-4C9F-9D89-E909C5C33988}"/>
    <cellStyle name="Currency [0] 2 17 4" xfId="25490" xr:uid="{2244CFD8-86FF-4612-9F55-996C7E1C93B9}"/>
    <cellStyle name="Currency [0] 2 17 5" xfId="15190" xr:uid="{166DCC26-F98E-4378-AE16-CF92D773A078}"/>
    <cellStyle name="Currency [0] 2 18" xfId="2616" xr:uid="{622138C9-BB59-4679-BF77-2B1C49CBC6A1}"/>
    <cellStyle name="Currency [0] 2 18 2" xfId="5930" xr:uid="{FC86584B-FA71-448E-97F3-2CED9EBE6CCB}"/>
    <cellStyle name="Currency [0] 2 18 2 2" xfId="28438" xr:uid="{1A68BD2D-BC43-4F79-8667-1461196B0981}"/>
    <cellStyle name="Currency [0] 2 18 2 3" xfId="18144" xr:uid="{4646EA0E-8E88-4BF3-854B-AA44A8BE0F60}"/>
    <cellStyle name="Currency [0] 2 18 3" xfId="9128" xr:uid="{B010CF96-50B4-461E-817E-AF675AA40523}"/>
    <cellStyle name="Currency [0] 2 18 3 2" xfId="31398" xr:uid="{08DC7E66-16E9-4683-9FBD-D64A5DDFB862}"/>
    <cellStyle name="Currency [0] 2 18 3 3" xfId="21122" xr:uid="{9019A9D0-B0A9-44FA-B3B1-A030FAD77AC4}"/>
    <cellStyle name="Currency [0] 2 18 4" xfId="25474" xr:uid="{A35FE8DC-AFB1-4D65-AA30-5C19C1CD3FEA}"/>
    <cellStyle name="Currency [0] 2 18 5" xfId="15174" xr:uid="{CCBBF88C-AE01-4D6B-B536-A3D081CEC08C}"/>
    <cellStyle name="Currency [0] 2 19" xfId="2599" xr:uid="{C8B0790E-324D-490D-BFA0-AFC00BF06DDE}"/>
    <cellStyle name="Currency [0] 2 19 2" xfId="5913" xr:uid="{3A709AAD-444D-4223-B1D5-1BA15066CB28}"/>
    <cellStyle name="Currency [0] 2 19 2 2" xfId="28421" xr:uid="{911B82B4-7281-4A42-B44F-2ADDA13C50C2}"/>
    <cellStyle name="Currency [0] 2 19 2 3" xfId="18127" xr:uid="{9DAE3C59-6732-44EC-8A69-0E188AEBB1D7}"/>
    <cellStyle name="Currency [0] 2 19 3" xfId="9111" xr:uid="{A14347BF-99E9-4F80-AB68-3185699AE72D}"/>
    <cellStyle name="Currency [0] 2 19 3 2" xfId="31381" xr:uid="{4F3C55A7-01A8-4A82-B0A1-F0E70FC5E09B}"/>
    <cellStyle name="Currency [0] 2 19 3 3" xfId="21105" xr:uid="{F58E5BE6-BA1E-4B11-91B5-93FDC6720856}"/>
    <cellStyle name="Currency [0] 2 19 4" xfId="25457" xr:uid="{D2CDBF27-F612-44E8-9DEB-61AFFE65B10A}"/>
    <cellStyle name="Currency [0] 2 19 5" xfId="15157" xr:uid="{126BF791-A82A-4659-A92A-C1F5A62A12D0}"/>
    <cellStyle name="Currency [0] 2 2" xfId="167" xr:uid="{2303E140-F806-4CBB-97EA-DFE3E243D4E1}"/>
    <cellStyle name="Currency [0] 2 2 10" xfId="4103" xr:uid="{59C2E47B-3C3D-4FB8-9CBD-570DB6B7725D}"/>
    <cellStyle name="Currency [0] 2 2 10 2" xfId="7278" xr:uid="{F5CC6BDB-837B-44D0-B964-61F2FFFD7E9A}"/>
    <cellStyle name="Currency [0] 2 2 10 2 2" xfId="29749" xr:uid="{4DDD8B7C-D23C-4C62-966D-A610B5EF502C}"/>
    <cellStyle name="Currency [0] 2 2 10 2 3" xfId="19459" xr:uid="{56B63DF7-3BEF-4412-9F4C-FF059D09B092}"/>
    <cellStyle name="Currency [0] 2 2 10 3" xfId="10443" xr:uid="{FBA2ABDC-540C-40E2-9F7D-8485C39321B6}"/>
    <cellStyle name="Currency [0] 2 2 10 3 3" xfId="22438" xr:uid="{F90D0731-E796-4F2F-BFBB-1E29DD27DABE}"/>
    <cellStyle name="Currency [0] 2 2 10 4" xfId="26789" xr:uid="{99934BAB-4447-4C6F-A974-D7C3FE4D8C1D}"/>
    <cellStyle name="Currency [0] 2 2 10 5" xfId="16490" xr:uid="{488279F0-BE9B-4F33-A559-D535C5F5A76E}"/>
    <cellStyle name="Currency [0] 2 2 11" xfId="3225" xr:uid="{9A7A50BE-5EFE-407E-99D0-6AB30C11E9F8}"/>
    <cellStyle name="Currency [0] 2 2 11 2" xfId="6580" xr:uid="{0ECF21F5-D5DA-46A7-8229-E1C7B2299CB4}"/>
    <cellStyle name="Currency [0] 2 2 11 2 2" xfId="29080" xr:uid="{11A65A9F-5877-431B-9B96-1E1E2BA5D4F8}"/>
    <cellStyle name="Currency [0] 2 2 11 2 3" xfId="18787" xr:uid="{16BD0F1C-7B16-4A55-AD0E-913AE88EF7FA}"/>
    <cellStyle name="Currency [0] 2 2 11 3" xfId="9771" xr:uid="{682A9AC8-4E27-4628-B133-51FA6DD8856F}"/>
    <cellStyle name="Currency [0] 2 2 11 3 2" xfId="32041" xr:uid="{988EE554-71CF-4146-A82C-5524A00E0B0E}"/>
    <cellStyle name="Currency [0] 2 2 11 3 3" xfId="21765" xr:uid="{F6E64210-EA42-4BF2-969D-FC5AEE000F22}"/>
    <cellStyle name="Currency [0] 2 2 11 4" xfId="26117" xr:uid="{764EDB2F-4FCC-4583-B150-A9A780C4BEBF}"/>
    <cellStyle name="Currency [0] 2 2 11 5" xfId="15817" xr:uid="{1B533962-6D3F-477C-8F5A-8D1E255D737E}"/>
    <cellStyle name="Currency [0] 2 2 12" xfId="3040" xr:uid="{4BA3B92A-D690-4E9C-90F8-891D07F3D600}"/>
    <cellStyle name="Currency [0] 2 2 12 2" xfId="6329" xr:uid="{6167D6BB-D49B-45E1-AC1F-6C2654616554}"/>
    <cellStyle name="Currency [0] 2 2 12 2 2" xfId="28830" xr:uid="{25B45449-A561-49A0-95A0-8073E25B9153}"/>
    <cellStyle name="Currency [0] 2 2 12 2 3" xfId="18536" xr:uid="{CCB68C66-B7AD-4E85-8257-6B69E5C96663}"/>
    <cellStyle name="Currency [0] 2 2 12 3" xfId="9520" xr:uid="{F60A832C-1082-489C-B0ED-2B1C29E32C8F}"/>
    <cellStyle name="Currency [0] 2 2 12 3 2" xfId="31790" xr:uid="{ACE54CB0-23C0-4CB4-9AEC-0F1EB67FCBE9}"/>
    <cellStyle name="Currency [0] 2 2 12 3 3" xfId="21514" xr:uid="{F750D3E5-C4B3-4853-90CE-08BA328D0A5C}"/>
    <cellStyle name="Currency [0] 2 2 12 4" xfId="25866" xr:uid="{1F718418-8E5B-41BE-AB84-A039873E5B38}"/>
    <cellStyle name="Currency [0] 2 2 12 5" xfId="15566" xr:uid="{B8E20767-2334-4E27-9868-23EC4CDFD12D}"/>
    <cellStyle name="Currency [0] 2 2 13" xfId="2926" xr:uid="{73BACE14-457C-4E08-BA90-0E644BB8C971}"/>
    <cellStyle name="Currency [0] 2 2 13 2" xfId="6218" xr:uid="{3C98DD07-C5BC-4DAB-BA3C-E2E2A35F761C}"/>
    <cellStyle name="Currency [0] 2 2 13 2 2" xfId="28719" xr:uid="{C5155AD6-3C09-41B9-AED3-B4C25761093B}"/>
    <cellStyle name="Currency [0] 2 2 13 2 3" xfId="18425" xr:uid="{6155205F-F60B-40FE-AC0B-569DC397C717}"/>
    <cellStyle name="Currency [0] 2 2 13 3" xfId="9409" xr:uid="{4ACABBA5-0FDB-4CDD-9D4B-1B0AC5065E0C}"/>
    <cellStyle name="Currency [0] 2 2 13 3 2" xfId="31679" xr:uid="{C9B4944D-3726-4436-AF1E-E675E7C05489}"/>
    <cellStyle name="Currency [0] 2 2 13 3 3" xfId="21403" xr:uid="{32E07B43-F8A6-42CC-9EAC-AEEC288F3899}"/>
    <cellStyle name="Currency [0] 2 2 13 4" xfId="25755" xr:uid="{85340129-1C26-4CCD-B43D-2806DEF721B6}"/>
    <cellStyle name="Currency [0] 2 2 13 5" xfId="15455" xr:uid="{B101BD8B-7571-43A5-96EB-23D891F2BD6E}"/>
    <cellStyle name="Currency [0] 2 2 14" xfId="2845" xr:uid="{10D478BD-96A8-401A-8B6C-1C85EEB215FB}"/>
    <cellStyle name="Currency [0] 2 2 14 2" xfId="6131" xr:uid="{468CEC1F-26CF-4612-858C-F42586E0F463}"/>
    <cellStyle name="Currency [0] 2 2 14 2 2" xfId="28632" xr:uid="{DF602DDF-A30A-49F7-BF29-B3E3023523B9}"/>
    <cellStyle name="Currency [0] 2 2 14 2 3" xfId="18338" xr:uid="{DF37EF22-D890-4826-94A9-A61AF7C51306}"/>
    <cellStyle name="Currency [0] 2 2 14 3" xfId="9322" xr:uid="{B9C2E157-D2FF-4317-BC1F-27DF2575F33A}"/>
    <cellStyle name="Currency [0] 2 2 14 3 2" xfId="31592" xr:uid="{5998FB90-4014-41A3-A319-657B8FA03969}"/>
    <cellStyle name="Currency [0] 2 2 14 3 3" xfId="21316" xr:uid="{5AFB5664-A903-412B-95F2-978986A73AB4}"/>
    <cellStyle name="Currency [0] 2 2 14 4" xfId="25668" xr:uid="{1D7071F7-1A73-4EA8-8DED-E3F11139F412}"/>
    <cellStyle name="Currency [0] 2 2 14 5" xfId="15368" xr:uid="{958CDC4E-D3DB-4B06-AB78-B07E7DA3E2F0}"/>
    <cellStyle name="Currency [0] 2 2 15" xfId="2747" xr:uid="{09DCCC99-FEFE-4276-828D-BCAADB917A44}"/>
    <cellStyle name="Currency [0] 2 2 15 2" xfId="6032" xr:uid="{B27036CC-D71B-44DA-9256-674F89EB5E5B}"/>
    <cellStyle name="Currency [0] 2 2 15 2 2" xfId="28533" xr:uid="{7AA8FE6A-8AAE-4E11-85F7-A545ED0B5FD3}"/>
    <cellStyle name="Currency [0] 2 2 15 2 3" xfId="18239" xr:uid="{FE859C60-2D48-4FF0-AE55-39C58E7263D2}"/>
    <cellStyle name="Currency [0] 2 2 15 3" xfId="9223" xr:uid="{E8E5265A-BD91-4338-AE47-EFFAFD70A472}"/>
    <cellStyle name="Currency [0] 2 2 15 3 2" xfId="31493" xr:uid="{03F6CCAC-E0D6-4252-AF2C-5BD1B229C3D3}"/>
    <cellStyle name="Currency [0] 2 2 15 3 3" xfId="21217" xr:uid="{C8CA9020-55CF-454E-94E7-52016AE2CC1A}"/>
    <cellStyle name="Currency [0] 2 2 15 4" xfId="25569" xr:uid="{4C2EC177-53ED-4965-BC31-122C1C6DE4EC}"/>
    <cellStyle name="Currency [0] 2 2 15 5" xfId="15269" xr:uid="{AC695000-4DB9-4FD3-A089-BA1666E7B975}"/>
    <cellStyle name="Currency [0] 2 2 16" xfId="2276" xr:uid="{AF0EC0AB-8228-460C-9E6D-650FA3D93328}"/>
    <cellStyle name="Currency [0] 2 2 16 2" xfId="5623" xr:uid="{F8793967-6F9B-4511-85E9-CD4774CBFB3C}"/>
    <cellStyle name="Currency [0] 2 2 16 2 2" xfId="28139" xr:uid="{7CE3C16A-DDC9-46A2-9C1C-5D9004C2ECEB}"/>
    <cellStyle name="Currency [0] 2 2 16 2 3" xfId="17845" xr:uid="{679EDDD8-E58C-4FD3-8A21-7F6348E1D560}"/>
    <cellStyle name="Currency [0] 2 2 16 3" xfId="8829" xr:uid="{75F3ACEE-261F-4C7F-A09C-76C51C93708A}"/>
    <cellStyle name="Currency [0] 2 2 16 3 2" xfId="31099" xr:uid="{D13DEA28-B6D9-4308-87F1-74C8577FDE5F}"/>
    <cellStyle name="Currency [0] 2 2 16 3 3" xfId="20823" xr:uid="{75EB2879-4740-4AF3-B027-8CFD59D40471}"/>
    <cellStyle name="Currency [0] 2 2 16 4" xfId="25175" xr:uid="{8F9BFB6B-9FF5-4B27-9917-7D7F0F81C137}"/>
    <cellStyle name="Currency [0] 2 2 16 5" xfId="14875" xr:uid="{2BE99C88-C6A5-4543-95F9-316437634BB1}"/>
    <cellStyle name="Currency [0] 2 2 17" xfId="5557" xr:uid="{F4F7E4C4-CED4-483B-B6F4-DFCB27431A7F}"/>
    <cellStyle name="Currency [0] 2 2 17 2" xfId="27842" xr:uid="{FF632431-0A91-477C-A715-B96EE594E964}"/>
    <cellStyle name="Currency [0] 2 2 17 3" xfId="17544" xr:uid="{54C29234-1D6C-497A-B978-BF67978017FF}"/>
    <cellStyle name="Currency [0] 2 2 18" xfId="8770" xr:uid="{BC496B2A-CD50-471E-AE56-CCBD718F1BC8}"/>
    <cellStyle name="Currency [0] 2 2 18 2" xfId="30798" xr:uid="{0CE2B15D-7579-49D3-AAC8-F4A52AC724FD}"/>
    <cellStyle name="Currency [0] 2 2 18 3" xfId="20520" xr:uid="{11CC927E-3FA8-41D0-A1EC-AB68BE8FE275}"/>
    <cellStyle name="Currency [0] 2 2 19" xfId="12347" xr:uid="{EBC774C1-F360-4790-8BBC-84D710321AFE}"/>
    <cellStyle name="Currency [0] 2 2 19 3" xfId="23492" xr:uid="{3C3A1CEC-4A3D-41AE-9FD5-3BACA40CC801}"/>
    <cellStyle name="Currency [0] 2 2 2" xfId="515" xr:uid="{785E87A2-AEC9-45C6-8594-A8919E1955C8}"/>
    <cellStyle name="Currency [0] 2 2 2 10" xfId="9684" xr:uid="{A304F425-22DB-4048-AE0D-3E4D2F556E5E}"/>
    <cellStyle name="Currency [0] 2 2 2 10 2" xfId="31954" xr:uid="{B46CC109-1A80-4D0F-BD4E-E78C7A5105E6}"/>
    <cellStyle name="Currency [0] 2 2 2 10 3" xfId="21678" xr:uid="{D09B995F-AA9A-4F3C-AB20-1F5D2006FFAF}"/>
    <cellStyle name="Currency [0] 2 2 2 11" xfId="12804" xr:uid="{695F53F3-1242-494A-B10F-FBFDFE5DF337}"/>
    <cellStyle name="Currency [0] 2 2 2 11 3" xfId="23674" xr:uid="{0E96E5AB-C4B0-4068-9E60-9CC8FDD32A50}"/>
    <cellStyle name="Currency [0] 2 2 2 12" xfId="14427" xr:uid="{CE2E03C8-0A03-4A88-A207-5B2B2AB7AD90}"/>
    <cellStyle name="Currency [0] 2 2 2 12 2" xfId="26030" xr:uid="{0CF30422-5F2E-44AB-B26D-4932F78BCA5B}"/>
    <cellStyle name="Currency [0] 2 2 2 13" xfId="15730" xr:uid="{7B541307-8E9C-4F9E-812E-00F28E0E3734}"/>
    <cellStyle name="Currency [0] 2 2 2 14" xfId="33073" xr:uid="{FED79AF9-11BB-4586-BFC4-19BE0C04F9AD}"/>
    <cellStyle name="Currency [0] 2 2 2 15" xfId="1372" xr:uid="{490E6F3D-14A3-4CA1-8AC6-0B00A9C7A6B2}"/>
    <cellStyle name="Currency [0] 2 2 2 2" xfId="568" xr:uid="{C6F6E245-D47C-4F65-8152-AB421D32E9C5}"/>
    <cellStyle name="Currency [0] 2 2 2 2 10" xfId="1439" xr:uid="{2813EF94-6BCA-4F13-8012-A9C8FEFA587D}"/>
    <cellStyle name="Currency [0] 2 2 2 2 2" xfId="1112" xr:uid="{5FE6A03D-1AA1-4099-8E8A-2EB83A1237A7}"/>
    <cellStyle name="Currency [0] 2 2 2 2 2 2" xfId="8277" xr:uid="{B4B08835-6BA6-4691-8BA1-EB2D0431762E}"/>
    <cellStyle name="Currency [0] 2 2 2 2 2 2 2" xfId="30688" xr:uid="{252B91A0-8105-4CB7-9744-3686163004C4}"/>
    <cellStyle name="Currency [0] 2 2 2 2 2 2 3" xfId="20400" xr:uid="{D701BC56-9C0A-4E4E-9D65-AB5E34ED1DC3}"/>
    <cellStyle name="Currency [0] 2 2 2 2 2 3" xfId="11381" xr:uid="{E776FFD8-BAB9-4844-88BB-1BFC1CC699F7}"/>
    <cellStyle name="Currency [0] 2 2 2 2 2 3 3" xfId="23380" xr:uid="{B89E8259-802D-40D8-A45D-5B71B93567B8}"/>
    <cellStyle name="Currency [0] 2 2 2 2 2 4" xfId="13617" xr:uid="{A0AA09CA-9B5B-4584-BACC-7AB3998915BD}"/>
    <cellStyle name="Currency [0] 2 2 2 2 2 4 3" xfId="24254" xr:uid="{BF448650-BD52-439F-B356-64D09D1F3D2A}"/>
    <cellStyle name="Currency [0] 2 2 2 2 2 5" xfId="27726" xr:uid="{575156C9-0003-4AC6-942D-A4C23E76EA95}"/>
    <cellStyle name="Currency [0] 2 2 2 2 2 6" xfId="17432" xr:uid="{BDE40F56-66C6-43C2-80D7-0374DC7A7040}"/>
    <cellStyle name="Currency [0] 2 2 2 2 2 8" xfId="5074" xr:uid="{0616D5BE-32FA-415F-8A47-1AE0C93DABF9}"/>
    <cellStyle name="Currency [0] 2 2 2 2 3" xfId="7191" xr:uid="{5DFC111B-7597-4A44-B59C-1034B8060945}"/>
    <cellStyle name="Currency [0] 2 2 2 2 3 2" xfId="29663" xr:uid="{44AEDA6B-2D8F-4FFE-945B-9AC74AF74D36}"/>
    <cellStyle name="Currency [0] 2 2 2 2 3 3" xfId="19372" xr:uid="{E8DC8119-0175-4111-AD2B-778A700BB48B}"/>
    <cellStyle name="Currency [0] 2 2 2 2 4" xfId="10356" xr:uid="{69C42794-CC61-4E5E-B583-31D85B01F6F9}"/>
    <cellStyle name="Currency [0] 2 2 2 2 4 2" xfId="32625" xr:uid="{D80A7B6E-7F6C-4272-8A8D-DA9D69860505}"/>
    <cellStyle name="Currency [0] 2 2 2 2 4 3" xfId="22351" xr:uid="{FFB48714-BEFD-4403-9DFC-6FCBBC7A7414}"/>
    <cellStyle name="Currency [0] 2 2 2 2 5" xfId="13013" xr:uid="{2BCB8E4C-6F8D-435B-B8EE-0C231EA32638}"/>
    <cellStyle name="Currency [0] 2 2 2 2 5 3" xfId="23837" xr:uid="{DA015C78-466A-4FAF-AB10-E877111F575B}"/>
    <cellStyle name="Currency [0] 2 2 2 2 6" xfId="14494" xr:uid="{C5BB12BA-CE90-4291-84AA-0F65F3288478}"/>
    <cellStyle name="Currency [0] 2 2 2 2 6 2" xfId="26702" xr:uid="{CFDCCE68-423A-40F7-981C-E0FF30B9BB59}"/>
    <cellStyle name="Currency [0] 2 2 2 2 7" xfId="16403" xr:uid="{D2A92B0A-5AC2-4BAB-AD65-B2DE23E9323C}"/>
    <cellStyle name="Currency [0] 2 2 2 3" xfId="1045" xr:uid="{E3312E5A-6DA0-412B-8547-200F09627BE9}"/>
    <cellStyle name="Currency [0] 2 2 2 3 2" xfId="4858" xr:uid="{FF5E303A-490A-4464-BC41-3E5C546B0ED2}"/>
    <cellStyle name="Currency [0] 2 2 2 3 2 2" xfId="8045" xr:uid="{66222163-B7E9-4E08-AEEC-DA71A5F5D04E}"/>
    <cellStyle name="Currency [0] 2 2 2 3 2 2 2" xfId="30476" xr:uid="{A3A5ED9E-DC71-429D-816B-D4CD74B00AE7}"/>
    <cellStyle name="Currency [0] 2 2 2 3 2 2 3" xfId="20186" xr:uid="{91AB281B-0044-4CB5-97C2-C667D590601F}"/>
    <cellStyle name="Currency [0] 2 2 2 3 2 3" xfId="11168" xr:uid="{10A9E5FF-CCDC-40A4-A6C1-40E12C77EE3E}"/>
    <cellStyle name="Currency [0] 2 2 2 3 2 3 3" xfId="23166" xr:uid="{3B19C31D-50E1-48D3-BC93-C24D6B1769AC}"/>
    <cellStyle name="Currency [0] 2 2 2 3 2 4" xfId="27517" xr:uid="{FA03A05D-C06B-4C0D-AEAE-943A91A12503}"/>
    <cellStyle name="Currency [0] 2 2 2 3 2 5" xfId="17218" xr:uid="{37D158E5-CCEB-43E0-A91F-0E8EABCFB36A}"/>
    <cellStyle name="Currency [0] 2 2 2 3 3" xfId="7032" xr:uid="{54EE20B9-67A0-413D-8DC7-9E2FD1AC3857}"/>
    <cellStyle name="Currency [0] 2 2 2 3 3 2" xfId="29503" xr:uid="{43FA8FC4-5F62-4558-9DC6-6A656CC65ABF}"/>
    <cellStyle name="Currency [0] 2 2 2 3 3 3" xfId="19210" xr:uid="{0AEFE79F-E810-47B9-95A6-C45233B2C5E3}"/>
    <cellStyle name="Currency [0] 2 2 2 3 4" xfId="10194" xr:uid="{D793C053-F6BA-4B9A-BB8F-876E4869AE75}"/>
    <cellStyle name="Currency [0] 2 2 2 3 4 2" xfId="32464" xr:uid="{0097F88C-BC71-47E3-B4A6-93A1C8C858E5}"/>
    <cellStyle name="Currency [0] 2 2 2 3 4 3" xfId="22189" xr:uid="{DECE47E0-74D0-44EF-8866-6BE53C3B44CD}"/>
    <cellStyle name="Currency [0] 2 2 2 3 5" xfId="13456" xr:uid="{34EEF6F6-B3CE-4078-9959-24BE43B0A006}"/>
    <cellStyle name="Currency [0] 2 2 2 3 5 3" xfId="24093" xr:uid="{13F2B9A1-076D-4706-A3A0-B9174A7ADF31}"/>
    <cellStyle name="Currency [0] 2 2 2 3 6" xfId="26540" xr:uid="{01CF5511-E70C-4CC4-8550-06B2215A84D0}"/>
    <cellStyle name="Currency [0] 2 2 2 3 7" xfId="16241" xr:uid="{2DB5AC0A-BE09-4475-A635-68DAF40CF826}"/>
    <cellStyle name="Currency [0] 2 2 2 3 9" xfId="3862" xr:uid="{D816FD44-D4C6-4AB7-98C0-39273E5035C9}"/>
    <cellStyle name="Currency [0] 2 2 2 4" xfId="4740" xr:uid="{181BB059-1624-4972-89D0-409309186D4A}"/>
    <cellStyle name="Currency [0] 2 2 2 4 2" xfId="7916" xr:uid="{D7BE8061-6251-40AF-9132-FF24A8FD1CBF}"/>
    <cellStyle name="Currency [0] 2 2 2 4 2 2" xfId="30344" xr:uid="{54279157-4FEC-499C-995A-1ED8247F0A1B}"/>
    <cellStyle name="Currency [0] 2 2 2 4 2 3" xfId="20055" xr:uid="{AF143989-4011-424B-8DA1-6CA2AC33DD15}"/>
    <cellStyle name="Currency [0] 2 2 2 4 3" xfId="11039" xr:uid="{0307A0B5-A913-48C0-808B-A31EFBD1C2AC}"/>
    <cellStyle name="Currency [0] 2 2 2 4 3 3" xfId="23034" xr:uid="{E8FB12B6-A86A-405E-8AA2-956E45B2CCFD}"/>
    <cellStyle name="Currency [0] 2 2 2 4 4" xfId="13711" xr:uid="{C03C439C-B3A4-4C9C-8D16-D42316958E19}"/>
    <cellStyle name="Currency [0] 2 2 2 4 4 3" xfId="24349" xr:uid="{56705364-9344-4C42-AB91-A4FD85B47C82}"/>
    <cellStyle name="Currency [0] 2 2 2 4 5" xfId="27385" xr:uid="{990760F9-9FD2-47FE-A5F9-0AB8A1B1503A}"/>
    <cellStyle name="Currency [0] 2 2 2 4 6" xfId="17086" xr:uid="{7511E3BB-5D3A-4C0F-8E19-866ACBFEEA24}"/>
    <cellStyle name="Currency [0] 2 2 2 5" xfId="4538" xr:uid="{F4B8E8C2-DBA8-4A83-B23F-47ADCC3A1264}"/>
    <cellStyle name="Currency [0] 2 2 2 5 2" xfId="7714" xr:uid="{193AB649-817C-4148-A65E-83A35C794E60}"/>
    <cellStyle name="Currency [0] 2 2 2 5 2 2" xfId="30143" xr:uid="{C199A2FE-DEFF-4503-9982-F8F2E5680F1E}"/>
    <cellStyle name="Currency [0] 2 2 2 5 2 3" xfId="19853" xr:uid="{50F651AB-8590-4E54-8018-0F733FF7F094}"/>
    <cellStyle name="Currency [0] 2 2 2 5 3" xfId="10837" xr:uid="{18055861-8112-4E5D-80D3-2BF97CDD57EB}"/>
    <cellStyle name="Currency [0] 2 2 2 5 3 3" xfId="22832" xr:uid="{D67735FC-4BCC-48B3-8B81-A4955E0CBC68}"/>
    <cellStyle name="Currency [0] 2 2 2 5 4" xfId="14090" xr:uid="{F3F21C9C-97AD-41DD-9E0C-B55F8D4C2796}"/>
    <cellStyle name="Currency [0] 2 2 2 5 4 3" xfId="24730" xr:uid="{A50E9ADA-9A31-4715-AF56-616489DCAA78}"/>
    <cellStyle name="Currency [0] 2 2 2 5 5" xfId="27183" xr:uid="{EF11AC2D-9EDF-4BA8-B642-C5AF8261DEA0}"/>
    <cellStyle name="Currency [0] 2 2 2 5 6" xfId="16884" xr:uid="{9B4E5EA0-3EE4-49F5-82FF-422DA8D7C2E8}"/>
    <cellStyle name="Currency [0] 2 2 2 6" xfId="4340" xr:uid="{B19C20EF-5720-41D6-A522-967053BE1FD8}"/>
    <cellStyle name="Currency [0] 2 2 2 6 2" xfId="7515" xr:uid="{D50B25E4-8631-48D8-A098-C09FD2179047}"/>
    <cellStyle name="Currency [0] 2 2 2 6 2 2" xfId="29951" xr:uid="{3AAC921F-FE25-4EFF-860F-0F2802FF4F9D}"/>
    <cellStyle name="Currency [0] 2 2 2 6 2 3" xfId="19661" xr:uid="{25EBEB4B-426D-46D1-83F9-E525BBE8617B}"/>
    <cellStyle name="Currency [0] 2 2 2 6 3" xfId="10645" xr:uid="{CEB64812-77B9-4F73-A312-B701E75067BF}"/>
    <cellStyle name="Currency [0] 2 2 2 6 3 3" xfId="22640" xr:uid="{0D363755-1E1E-40B3-86FF-290E313FC30F}"/>
    <cellStyle name="Currency [0] 2 2 2 6 4" xfId="14208" xr:uid="{5A05D16B-9B95-4D56-BD52-855383BE7B82}"/>
    <cellStyle name="Currency [0] 2 2 2 6 4 3" xfId="24844" xr:uid="{35F41068-D214-4203-8293-450922CB6A01}"/>
    <cellStyle name="Currency [0] 2 2 2 6 5" xfId="26991" xr:uid="{02E6F8D4-2C8B-457F-A6B4-A407DE71F3ED}"/>
    <cellStyle name="Currency [0] 2 2 2 6 6" xfId="16692" xr:uid="{59404E31-1DB2-45B7-BEFD-D53D39475BB3}"/>
    <cellStyle name="Currency [0] 2 2 2 7" xfId="4159" xr:uid="{8BCC20B9-5190-43CA-AA14-39F458E3A868}"/>
    <cellStyle name="Currency [0] 2 2 2 7 2" xfId="7334" xr:uid="{3F5CB967-2D2D-4F99-96E2-33456E66001F}"/>
    <cellStyle name="Currency [0] 2 2 2 7 2 2" xfId="29798" xr:uid="{4B2C6BA5-E9F4-4F0B-9B35-B47DBBAA12D9}"/>
    <cellStyle name="Currency [0] 2 2 2 7 2 3" xfId="19508" xr:uid="{32498C9B-3C40-4D97-9422-594BE45903EC}"/>
    <cellStyle name="Currency [0] 2 2 2 7 3" xfId="10492" xr:uid="{5CE87156-D8F2-492C-80B4-F97BF166D6CF}"/>
    <cellStyle name="Currency [0] 2 2 2 7 3 3" xfId="22487" xr:uid="{F88CF57C-7132-45F6-AD2A-2C48E6FF151C}"/>
    <cellStyle name="Currency [0] 2 2 2 7 4" xfId="26838" xr:uid="{F2CD481D-9D25-4EDB-A490-C49C3394E163}"/>
    <cellStyle name="Currency [0] 2 2 2 7 5" xfId="16539" xr:uid="{D479176A-16C9-45CD-87EE-0C781385E911}"/>
    <cellStyle name="Currency [0] 2 2 2 8" xfId="3389" xr:uid="{5928CEBE-3C75-4473-89B8-D6BBD917C580}"/>
    <cellStyle name="Currency [0] 2 2 2 8 2" xfId="6746" xr:uid="{A0A4C8A0-A00D-4662-83BE-196D99025736}"/>
    <cellStyle name="Currency [0] 2 2 2 8 2 2" xfId="29246" xr:uid="{E1A82CA2-6A7E-4FC5-AE82-D003D3884687}"/>
    <cellStyle name="Currency [0] 2 2 2 8 2 3" xfId="18953" xr:uid="{D43D6222-559B-42A1-B9BE-7D1ECE27C040}"/>
    <cellStyle name="Currency [0] 2 2 2 8 3" xfId="9937" xr:uid="{28FEA2A6-01B9-4BB4-B63A-0E74CD1C22AC}"/>
    <cellStyle name="Currency [0] 2 2 2 8 3 2" xfId="32207" xr:uid="{0DBB4497-CBB8-44A6-BD92-6D2A6A2BD48C}"/>
    <cellStyle name="Currency [0] 2 2 2 8 3 3" xfId="21931" xr:uid="{B3864DB0-AE63-4435-B59D-21EC8B04B403}"/>
    <cellStyle name="Currency [0] 2 2 2 8 4" xfId="26282" xr:uid="{9313ED83-81B1-428E-A621-D4A0928A7156}"/>
    <cellStyle name="Currency [0] 2 2 2 8 5" xfId="15983" xr:uid="{88291F75-98F3-4B48-9CAE-F6BE0E82C23D}"/>
    <cellStyle name="Currency [0] 2 2 2 9" xfId="6493" xr:uid="{D0E1FCC3-00A9-49BD-BAB7-49FDDA95B3F3}"/>
    <cellStyle name="Currency [0] 2 2 2 9 2" xfId="28994" xr:uid="{0281A812-3B21-47D2-A1BE-8E098682333D}"/>
    <cellStyle name="Currency [0] 2 2 2 9 3" xfId="18700" xr:uid="{63DDDD5A-B3E3-4510-87FB-2C74A90DD822}"/>
    <cellStyle name="Currency [0] 2 2 20" xfId="14314" xr:uid="{3CE4F768-60D7-4EAD-B252-18C13D5B5340}"/>
    <cellStyle name="Currency [0] 2 2 20 2" xfId="25116" xr:uid="{4796E76B-05F6-4EF8-A10A-F0A8079322FD}"/>
    <cellStyle name="Currency [0] 2 2 21" xfId="14816" xr:uid="{7F54B3FA-309F-425D-A085-AE580FE8BB57}"/>
    <cellStyle name="Currency [0] 2 2 22" xfId="32870" xr:uid="{FA80C233-B824-4F75-A620-83B9B5C7CB4A}"/>
    <cellStyle name="Currency [0] 2 2 23" xfId="1259" xr:uid="{D0A6EA59-D709-42CE-B754-36FFAC407267}"/>
    <cellStyle name="Currency [0] 2 2 3" xfId="422" xr:uid="{D0F9F1AD-E12F-4AFA-A38E-D3E6D3199EC7}"/>
    <cellStyle name="Currency [0] 2 2 3 10" xfId="32932" xr:uid="{B0C52260-19C4-4653-AC06-E7F127B15C87}"/>
    <cellStyle name="Currency [0] 2 2 3 12" xfId="3108" xr:uid="{8D8E9E61-80F0-4C34-BAFD-831AD590180C}"/>
    <cellStyle name="Currency [0] 2 2 3 2" xfId="933" xr:uid="{1CBD019D-E05D-481D-ACE1-91A1B230855D}"/>
    <cellStyle name="Currency [0] 2 2 3 2 2" xfId="5133" xr:uid="{61CEB0E0-C754-4429-A5A5-DC5A1BAAA423}"/>
    <cellStyle name="Currency [0] 2 2 3 2 2 2" xfId="8344" xr:uid="{0657C8AB-7E82-4FBE-92EA-C7B179F14CFD}"/>
    <cellStyle name="Currency [0] 2 2 3 2 2 2 2" xfId="30754" xr:uid="{8EACAF7A-6BA1-449E-BBBD-866183B80BCA}"/>
    <cellStyle name="Currency [0] 2 2 3 2 2 2 3" xfId="20468" xr:uid="{9894B9B5-5865-4094-AEC1-65E4C1BE1EBD}"/>
    <cellStyle name="Currency [0] 2 2 3 2 2 3" xfId="11448" xr:uid="{A0397AAC-230E-4C92-A6C2-53C461F76A93}"/>
    <cellStyle name="Currency [0] 2 2 3 2 2 3 3" xfId="23448" xr:uid="{D1080955-6311-4CB4-B44E-A36CD3E30D0A}"/>
    <cellStyle name="Currency [0] 2 2 3 2 2 4" xfId="13538" xr:uid="{B5AA2669-3E3C-441F-ACBD-11DD69B38FAD}"/>
    <cellStyle name="Currency [0] 2 2 3 2 2 4 3" xfId="24174" xr:uid="{52D70D42-8B9C-40D1-B5EB-2FDB4257D0E6}"/>
    <cellStyle name="Currency [0] 2 2 3 2 2 5" xfId="27794" xr:uid="{CF8C6BAE-7C24-448B-91FC-4C17BA8924E0}"/>
    <cellStyle name="Currency [0] 2 2 3 2 2 6" xfId="17500" xr:uid="{C1685E4E-4816-4E00-91FE-792F04EF8B91}"/>
    <cellStyle name="Currency [0] 2 2 3 2 3" xfId="7113" xr:uid="{13C64988-C495-48BF-9199-C4A75A5D5960}"/>
    <cellStyle name="Currency [0] 2 2 3 2 3 2" xfId="29583" xr:uid="{2BE9D062-B5AB-4C6F-B2A8-CB12D19B9FB6}"/>
    <cellStyle name="Currency [0] 2 2 3 2 3 3" xfId="19292" xr:uid="{6FE86C0F-2D80-4762-B65A-72E014A2A8AC}"/>
    <cellStyle name="Currency [0] 2 2 3 2 4" xfId="10276" xr:uid="{B393ED9E-68DD-4D14-A185-024B874295C7}"/>
    <cellStyle name="Currency [0] 2 2 3 2 4 2" xfId="32546" xr:uid="{5919495A-858F-4F6B-90DC-E8F678C000CA}"/>
    <cellStyle name="Currency [0] 2 2 3 2 4 3" xfId="22271" xr:uid="{53A7458D-3030-4024-B678-17B7852485B6}"/>
    <cellStyle name="Currency [0] 2 2 3 2 5" xfId="12936" xr:uid="{B36A0981-99D8-42EA-BD5F-76D1FBD08FE0}"/>
    <cellStyle name="Currency [0] 2 2 3 2 5 3" xfId="23757" xr:uid="{D13D587F-03EB-46FE-BDE0-365967F68872}"/>
    <cellStyle name="Currency [0] 2 2 3 2 6" xfId="26622" xr:uid="{D18C0557-E143-45B8-9690-C3A6052BAAE6}"/>
    <cellStyle name="Currency [0] 2 2 3 2 7" xfId="16323" xr:uid="{A1670AC8-F59D-454C-B413-F09BC5F82970}"/>
    <cellStyle name="Currency [0] 2 2 3 2 9" xfId="3969" xr:uid="{D9B4307B-DC05-4372-8896-153D0662C07A}"/>
    <cellStyle name="Currency [0] 2 2 3 3" xfId="3788" xr:uid="{1262702F-D9CF-4326-87A2-72C93CFC2F3E}"/>
    <cellStyle name="Currency [0] 2 2 3 3 2" xfId="4902" xr:uid="{0B446090-F2E7-4C38-8D29-6E7017F66853}"/>
    <cellStyle name="Currency [0] 2 2 3 3 2 2" xfId="8089" xr:uid="{3528EFA6-3129-4EDB-A858-5EA641D23BE9}"/>
    <cellStyle name="Currency [0] 2 2 3 3 2 2 2" xfId="30519" xr:uid="{6B82EE29-DF83-4281-BFEC-901CC884061A}"/>
    <cellStyle name="Currency [0] 2 2 3 3 2 2 3" xfId="20229" xr:uid="{E57E34A9-16AB-4616-BCD0-2EE4050103AB}"/>
    <cellStyle name="Currency [0] 2 2 3 3 2 3" xfId="11211" xr:uid="{505481DF-5523-411A-82C8-5C79B828A689}"/>
    <cellStyle name="Currency [0] 2 2 3 3 2 3 3" xfId="23209" xr:uid="{F14F4ED9-8C2E-48AF-869D-9FA87A98DC5E}"/>
    <cellStyle name="Currency [0] 2 2 3 3 2 4" xfId="27558" xr:uid="{287BB00F-DE33-43B2-83E9-DFA1440A3B1E}"/>
    <cellStyle name="Currency [0] 2 2 3 3 2 5" xfId="17261" xr:uid="{5D395DEC-BE89-40B3-A1DE-06C6EC2B4AF5}"/>
    <cellStyle name="Currency [0] 2 2 3 3 3" xfId="6950" xr:uid="{9F3C67DD-39C0-497B-A41C-1FB4B8CA9914}"/>
    <cellStyle name="Currency [0] 2 2 3 3 3 2" xfId="29421" xr:uid="{085C0FFB-1268-4947-A1BC-2412A92A67FA}"/>
    <cellStyle name="Currency [0] 2 2 3 3 3 3" xfId="19128" xr:uid="{B12AB6CB-AB2C-4BD9-BDDD-A99AA4D8793D}"/>
    <cellStyle name="Currency [0] 2 2 3 3 4" xfId="10113" xr:uid="{3A54FE80-13B1-4790-836D-6C753DD9FC72}"/>
    <cellStyle name="Currency [0] 2 2 3 3 4 2" xfId="32382" xr:uid="{531F5AAF-05C6-42FF-8D9C-C0B6D5028E7B}"/>
    <cellStyle name="Currency [0] 2 2 3 3 4 3" xfId="22107" xr:uid="{4A689BF1-A1CA-46EC-9477-A4876260CECE}"/>
    <cellStyle name="Currency [0] 2 2 3 3 5" xfId="13378" xr:uid="{93C1781D-0F24-4150-BD26-0C750289C9B1}"/>
    <cellStyle name="Currency [0] 2 2 3 3 5 3" xfId="24014" xr:uid="{AD4336CD-344E-4D15-AEF2-151F47C337E3}"/>
    <cellStyle name="Currency [0] 2 2 3 3 6" xfId="26458" xr:uid="{87A2CE46-174D-4F63-AF39-601B783431EB}"/>
    <cellStyle name="Currency [0] 2 2 3 3 7" xfId="16159" xr:uid="{5EAB06D2-9A0D-4BA1-B728-CC5D8DF2F571}"/>
    <cellStyle name="Currency [0] 2 2 3 4" xfId="3307" xr:uid="{0A229433-F9C1-4A2C-A612-A8B103D0FCE7}"/>
    <cellStyle name="Currency [0] 2 2 3 4 2" xfId="6664" xr:uid="{C03DA317-4D41-4996-A5BE-D0ED9D9EBCFF}"/>
    <cellStyle name="Currency [0] 2 2 3 4 2 2" xfId="29164" xr:uid="{ECA285CD-32F5-4CB2-8F9D-F9D5E6F41286}"/>
    <cellStyle name="Currency [0] 2 2 3 4 2 3" xfId="18871" xr:uid="{C7C5184A-CF7E-4592-A1CB-2A630C332976}"/>
    <cellStyle name="Currency [0] 2 2 3 4 3" xfId="9855" xr:uid="{85FD3C5F-BDD6-4F2A-8DA0-FFB723E2A8B4}"/>
    <cellStyle name="Currency [0] 2 2 3 4 3 2" xfId="32125" xr:uid="{4CE5F737-389F-451C-8FBF-268513F2BD03}"/>
    <cellStyle name="Currency [0] 2 2 3 4 3 3" xfId="21849" xr:uid="{ABC7417A-0D43-43FB-B781-6333BB528FF3}"/>
    <cellStyle name="Currency [0] 2 2 3 4 4" xfId="26200" xr:uid="{FDEDEFA5-B990-436A-B840-3CEAADB3BFE5}"/>
    <cellStyle name="Currency [0] 2 2 3 4 5" xfId="15901" xr:uid="{DE44D02A-3D0A-43BA-8F21-603875981E81}"/>
    <cellStyle name="Currency [0] 2 2 3 5" xfId="6411" xr:uid="{BE8AACB5-9030-460D-85D4-C4A3A93073F9}"/>
    <cellStyle name="Currency [0] 2 2 3 5 2" xfId="28912" xr:uid="{BAD62B34-DE91-4DA3-BFB6-8F63178A2D9D}"/>
    <cellStyle name="Currency [0] 2 2 3 5 3" xfId="18618" xr:uid="{3734A225-9D43-4C52-929F-3242E8933DD2}"/>
    <cellStyle name="Currency [0] 2 2 3 6" xfId="9602" xr:uid="{F25B8276-CE9D-42CE-A421-35DA8B8EB577}"/>
    <cellStyle name="Currency [0] 2 2 3 6 2" xfId="31872" xr:uid="{5A37A613-F0BB-4108-AC0B-5226EC3B81FC}"/>
    <cellStyle name="Currency [0] 2 2 3 6 3" xfId="21596" xr:uid="{8BBCA878-E878-4F87-8BD9-40699CB9D979}"/>
    <cellStyle name="Currency [0] 2 2 3 7" xfId="12724" xr:uid="{0FC04384-DBC3-4C00-831A-543A98FE5D6D}"/>
    <cellStyle name="Currency [0] 2 2 3 7 3" xfId="23592" xr:uid="{CE63B216-0CB3-4FDD-A253-3ABD360DB62C}"/>
    <cellStyle name="Currency [0] 2 2 3 8" xfId="25948" xr:uid="{DBB7BD2F-615B-47C7-9C42-44CB5EC1B346}"/>
    <cellStyle name="Currency [0] 2 2 3 9" xfId="15648" xr:uid="{6A473DB4-C0E4-48C7-AE39-C9DEE4ABB599}"/>
    <cellStyle name="Currency [0] 2 2 4" xfId="784" xr:uid="{375F60A5-ECA2-437E-9C86-EB81075E1FBD}"/>
    <cellStyle name="Currency [0] 2 2 4 2" xfId="4991" xr:uid="{7D6E5043-6171-42E4-8AB9-D3D371B9F25E}"/>
    <cellStyle name="Currency [0] 2 2 4 2 2" xfId="8189" xr:uid="{787746EC-4298-419A-AF48-B75236380642}"/>
    <cellStyle name="Currency [0] 2 2 4 2 2 2" xfId="30607" xr:uid="{C3406EB0-60EF-4554-A3D1-5E26BD297747}"/>
    <cellStyle name="Currency [0] 2 2 4 2 2 3" xfId="20318" xr:uid="{A51F4ED4-61B6-4351-AF42-336F2083A02D}"/>
    <cellStyle name="Currency [0] 2 2 4 2 3" xfId="11300" xr:uid="{D508C163-4988-4E00-B4C6-A32AF1E69B8D}"/>
    <cellStyle name="Currency [0] 2 2 4 2 3 3" xfId="23298" xr:uid="{51E13164-1192-4E06-A834-B6EBA9E28EA4}"/>
    <cellStyle name="Currency [0] 2 2 4 2 4" xfId="27645" xr:uid="{92C56BED-17AC-4F14-AA35-2CB15261CB69}"/>
    <cellStyle name="Currency [0] 2 2 4 2 5" xfId="17350" xr:uid="{C6E9B481-6EB7-4887-8EFC-D32E33975DFD}"/>
    <cellStyle name="Currency [0] 2 2 4 3" xfId="6829" xr:uid="{548918B0-883A-4732-B0EA-D95F0B545BEF}"/>
    <cellStyle name="Currency [0] 2 2 4 3 2" xfId="29321" xr:uid="{144FC6D3-7E0F-4AD1-80BF-A1AED06B6B38}"/>
    <cellStyle name="Currency [0] 2 2 4 3 3" xfId="19028" xr:uid="{043214BE-9AA2-4660-ADF1-22FA7B3FF293}"/>
    <cellStyle name="Currency [0] 2 2 4 4" xfId="10013" xr:uid="{AF7609EB-19D3-4A4B-8E9C-654E15443117}"/>
    <cellStyle name="Currency [0] 2 2 4 4 2" xfId="32282" xr:uid="{BBEE64FC-35F3-4524-B42F-62BDABAA7459}"/>
    <cellStyle name="Currency [0] 2 2 4 4 3" xfId="22007" xr:uid="{84B8E30B-9B20-4DE7-B00E-4746E517D85D}"/>
    <cellStyle name="Currency [0] 2 2 4 5" xfId="13090" xr:uid="{F44F25B0-9AF4-46BB-B295-66DDAA291124}"/>
    <cellStyle name="Currency [0] 2 2 4 5 3" xfId="23914" xr:uid="{3090263B-429D-472F-A996-24428DD33632}"/>
    <cellStyle name="Currency [0] 2 2 4 6" xfId="26358" xr:uid="{03BCCEFA-82EE-4286-A038-3920DDB22FF8}"/>
    <cellStyle name="Currency [0] 2 2 4 7" xfId="16059" xr:uid="{BF62B41E-AE2C-47F2-A655-973444ED4B4A}"/>
    <cellStyle name="Currency [0] 2 2 4 9" xfId="3456" xr:uid="{84A8D4D6-B881-45BE-9DEB-4086A19F04F9}"/>
    <cellStyle name="Currency [0] 2 2 5" xfId="4783" xr:uid="{7FE86803-113D-43E0-9481-46B73B89C400}"/>
    <cellStyle name="Currency [0] 2 2 5 2" xfId="7968" xr:uid="{0071AD66-4748-45AB-9AB1-C0811324B417}"/>
    <cellStyle name="Currency [0] 2 2 5 2 2" xfId="30398" xr:uid="{8117D8B3-8D38-4CD2-B91F-C1FB7643072C}"/>
    <cellStyle name="Currency [0] 2 2 5 2 3" xfId="20108" xr:uid="{4AD6964B-1B25-4A5F-960E-E1D3F3236223}"/>
    <cellStyle name="Currency [0] 2 2 5 3" xfId="11090" xr:uid="{8645BF60-B9E4-4207-B7B7-41D191259E8F}"/>
    <cellStyle name="Currency [0] 2 2 5 3 3" xfId="23088" xr:uid="{CADAEAA0-061F-4A14-9C35-F981D314E354}"/>
    <cellStyle name="Currency [0] 2 2 5 4" xfId="13829" xr:uid="{4983CE46-1AFE-4833-8001-E5278A537918}"/>
    <cellStyle name="Currency [0] 2 2 5 4 3" xfId="24468" xr:uid="{4417350B-534A-41D0-B76D-E1134DE2944A}"/>
    <cellStyle name="Currency [0] 2 2 5 5" xfId="27439" xr:uid="{6F580C59-272F-43F5-B619-B72E0A6D83F0}"/>
    <cellStyle name="Currency [0] 2 2 5 6" xfId="17140" xr:uid="{19194DF0-8C31-4B72-9B19-453530E00078}"/>
    <cellStyle name="Currency [0] 2 2 6" xfId="4662" xr:uid="{0C58DA3D-E276-417F-9C66-4A02075B2B67}"/>
    <cellStyle name="Currency [0] 2 2 6 2" xfId="7838" xr:uid="{3AA683C6-496C-44DC-8F3D-501B3A7B5FC5}"/>
    <cellStyle name="Currency [0] 2 2 6 2 2" xfId="30266" xr:uid="{37E76E5B-A151-48B5-B7E9-DE12EDEBCE98}"/>
    <cellStyle name="Currency [0] 2 2 6 2 3" xfId="19977" xr:uid="{DEC597CA-75DD-4B3B-B729-07D99888CCEF}"/>
    <cellStyle name="Currency [0] 2 2 6 3" xfId="10961" xr:uid="{FA6A6E31-501A-4680-9721-81CA438389B5}"/>
    <cellStyle name="Currency [0] 2 2 6 3 3" xfId="22956" xr:uid="{31E1C4E2-72C4-436E-8BFC-692EA9C7FE33}"/>
    <cellStyle name="Currency [0] 2 2 6 4" xfId="13675" xr:uid="{A8BB99DE-FF3C-4D92-B571-F400A852A543}"/>
    <cellStyle name="Currency [0] 2 2 6 4 3" xfId="24313" xr:uid="{D9A632FC-E4FF-440E-8BD0-96F79AEA5585}"/>
    <cellStyle name="Currency [0] 2 2 6 5" xfId="27307" xr:uid="{2F3CE3FD-DC23-491E-A3A4-E17BC6F0182F}"/>
    <cellStyle name="Currency [0] 2 2 6 6" xfId="17008" xr:uid="{9CEE3654-2030-4ED0-8FB5-FFD1C7B79E79}"/>
    <cellStyle name="Currency [0] 2 2 7" xfId="4594" xr:uid="{E50ACD1F-B346-4073-86E1-27D512B6AD0D}"/>
    <cellStyle name="Currency [0] 2 2 7 2" xfId="7770" xr:uid="{25281DC5-9138-455B-8908-00313CC10469}"/>
    <cellStyle name="Currency [0] 2 2 7 2 2" xfId="30199" xr:uid="{D2D95BAF-CB37-48E6-8E33-4DCAE35DC458}"/>
    <cellStyle name="Currency [0] 2 2 7 2 3" xfId="19909" xr:uid="{64EDB4B4-9F5B-493F-AE28-1FC3C67BE992}"/>
    <cellStyle name="Currency [0] 2 2 7 3" xfId="10893" xr:uid="{F5798637-901A-4EC7-939F-28BEC694D115}"/>
    <cellStyle name="Currency [0] 2 2 7 3 3" xfId="22888" xr:uid="{54D916AC-2A0E-4A0B-A0CC-C5F3CC3592EE}"/>
    <cellStyle name="Currency [0] 2 2 7 4" xfId="13671" xr:uid="{EF29F5B8-C24B-4118-8B0B-843ABDE5715E}"/>
    <cellStyle name="Currency [0] 2 2 7 4 3" xfId="24309" xr:uid="{BF8C3F35-9B91-4376-8646-526A62F05EEC}"/>
    <cellStyle name="Currency [0] 2 2 7 5" xfId="27239" xr:uid="{0DA25E1B-4151-4606-B91C-E1792124E76D}"/>
    <cellStyle name="Currency [0] 2 2 7 6" xfId="16940" xr:uid="{C79CF3C2-B7A8-4949-8914-3060F975405B}"/>
    <cellStyle name="Currency [0] 2 2 8" xfId="4459" xr:uid="{99D56EE2-6FDD-41F7-95C4-BCF32963D92A}"/>
    <cellStyle name="Currency [0] 2 2 8 2" xfId="7635" xr:uid="{DF0FBB1A-9965-48CC-94A5-8C57DDBD6710}"/>
    <cellStyle name="Currency [0] 2 2 8 2 2" xfId="30064" xr:uid="{E531F48B-F33D-4633-ACD6-060A1F0C7144}"/>
    <cellStyle name="Currency [0] 2 2 8 2 3" xfId="19774" xr:uid="{ED9CF0EB-D971-49F8-820D-206DA6988849}"/>
    <cellStyle name="Currency [0] 2 2 8 3" xfId="10758" xr:uid="{B42E99E3-1084-4B1A-8C28-7603F3F033F0}"/>
    <cellStyle name="Currency [0] 2 2 8 3 3" xfId="22753" xr:uid="{C0F5B66B-DE9D-444A-88D5-635D47C6A541}"/>
    <cellStyle name="Currency [0] 2 2 8 4" xfId="13982" xr:uid="{F25EC98C-A4DC-490F-8039-4BA48D3B895E}"/>
    <cellStyle name="Currency [0] 2 2 8 4 3" xfId="24620" xr:uid="{56970672-3AE7-4B29-9164-0D9FBE3F4C5C}"/>
    <cellStyle name="Currency [0] 2 2 8 5" xfId="27104" xr:uid="{ECFCCF49-1C4D-4CEE-9189-2F625E5F3DC4}"/>
    <cellStyle name="Currency [0] 2 2 8 6" xfId="16805" xr:uid="{8D20E707-EB32-49EA-AED1-A89D29761B87}"/>
    <cellStyle name="Currency [0] 2 2 9" xfId="4250" xr:uid="{0F8093A1-A239-49CB-87B8-1C75D35F0462}"/>
    <cellStyle name="Currency [0] 2 2 9 2" xfId="7425" xr:uid="{F387C2E2-727B-460F-86E6-DD9102928D88}"/>
    <cellStyle name="Currency [0] 2 2 9 2 2" xfId="29874" xr:uid="{8C4328AA-6284-473E-A9CF-BDDE74B631CC}"/>
    <cellStyle name="Currency [0] 2 2 9 2 3" xfId="19584" xr:uid="{B88333F8-0E6B-458B-B0BE-D771A5D322CC}"/>
    <cellStyle name="Currency [0] 2 2 9 3" xfId="10568" xr:uid="{15FEB0A9-EFAF-4DD8-8936-2480A6A65603}"/>
    <cellStyle name="Currency [0] 2 2 9 3 3" xfId="22563" xr:uid="{9D059AEA-C305-4852-8493-D7BA17DB059F}"/>
    <cellStyle name="Currency [0] 2 2 9 4" xfId="14147" xr:uid="{3041BE4A-4E65-4990-8C8C-359CC11AF9AE}"/>
    <cellStyle name="Currency [0] 2 2 9 4 3" xfId="24783" xr:uid="{947E4CE4-D925-40B6-9542-9C22DF135C5B}"/>
    <cellStyle name="Currency [0] 2 2 9 5" xfId="26914" xr:uid="{3E2729E6-23E5-4CF4-AFBE-2B863D4B50E4}"/>
    <cellStyle name="Currency [0] 2 2 9 6" xfId="16615" xr:uid="{452B1BE7-E6E5-4418-B71B-C4FFD05DAE98}"/>
    <cellStyle name="Currency [0] 2 20" xfId="2576" xr:uid="{F58D976F-9990-40F9-88EC-DC3AC3051D92}"/>
    <cellStyle name="Currency [0] 2 20 2" xfId="5890" xr:uid="{64B7F865-3BE1-4C7A-B0A2-03F8D281FD14}"/>
    <cellStyle name="Currency [0] 2 20 2 2" xfId="28398" xr:uid="{2DC2E237-1235-4BAE-BEAE-D8170EA2C39B}"/>
    <cellStyle name="Currency [0] 2 20 2 3" xfId="18104" xr:uid="{6DCF3F91-70F6-4E50-B23D-3BF232A7EBEA}"/>
    <cellStyle name="Currency [0] 2 20 3" xfId="9088" xr:uid="{9F566E53-931E-44AF-9D7D-059857449713}"/>
    <cellStyle name="Currency [0] 2 20 3 2" xfId="31358" xr:uid="{B9B64DEF-267F-4BC8-8C38-050917ADE1A9}"/>
    <cellStyle name="Currency [0] 2 20 3 3" xfId="21082" xr:uid="{75242C58-35A4-4744-AADB-D94EBE82EF57}"/>
    <cellStyle name="Currency [0] 2 20 4" xfId="25434" xr:uid="{E94EA23F-D6F1-4B76-B421-F34A9548B3DF}"/>
    <cellStyle name="Currency [0] 2 20 5" xfId="15134" xr:uid="{500AD920-5379-446E-B079-C1C18BC6621C}"/>
    <cellStyle name="Currency [0] 2 21" xfId="2549" xr:uid="{52BCB498-DB27-4AE4-9631-D10992CE35A2}"/>
    <cellStyle name="Currency [0] 2 21 2" xfId="5863" xr:uid="{0B38EE93-4E6D-4BD3-AE35-D9D178A89375}"/>
    <cellStyle name="Currency [0] 2 21 2 2" xfId="28371" xr:uid="{204B817D-8508-4C3C-8A4C-4B825CFB8C24}"/>
    <cellStyle name="Currency [0] 2 21 2 3" xfId="18077" xr:uid="{EE9C8082-4D94-487A-8BA3-2FE0DD97620F}"/>
    <cellStyle name="Currency [0] 2 21 3" xfId="9061" xr:uid="{ED576EF7-702D-4D00-9093-CE88F20D88EE}"/>
    <cellStyle name="Currency [0] 2 21 3 2" xfId="31331" xr:uid="{2E00ED64-B864-4DED-99FB-382E9CB14D6D}"/>
    <cellStyle name="Currency [0] 2 21 3 3" xfId="21055" xr:uid="{99CE203D-0B99-4EFC-A2A0-4D86FEBFEA71}"/>
    <cellStyle name="Currency [0] 2 21 4" xfId="25407" xr:uid="{664A3858-B1B4-4BC6-829E-A489ED1457F8}"/>
    <cellStyle name="Currency [0] 2 21 5" xfId="15107" xr:uid="{81185D64-C737-4459-9CC7-D0E7EE2770BF}"/>
    <cellStyle name="Currency [0] 2 22" xfId="2476" xr:uid="{32F80AF8-2E10-4821-978E-C304555A186D}"/>
    <cellStyle name="Currency [0] 2 22 2" xfId="5820" xr:uid="{B32C8A74-E7D9-41E3-B7E2-0572F2244D07}"/>
    <cellStyle name="Currency [0] 2 22 2 2" xfId="28336" xr:uid="{B7B638C5-9C2E-424C-A4CD-7ED086D5F4F5}"/>
    <cellStyle name="Currency [0] 2 22 2 3" xfId="18042" xr:uid="{4F499BFA-3AB7-45F0-AA95-42A4F023ADD9}"/>
    <cellStyle name="Currency [0] 2 22 3" xfId="9026" xr:uid="{EB723385-1814-4A3F-A635-9CECE3A3953D}"/>
    <cellStyle name="Currency [0] 2 22 3 2" xfId="31296" xr:uid="{95E62214-7642-4370-BD39-301280AC375A}"/>
    <cellStyle name="Currency [0] 2 22 3 3" xfId="21020" xr:uid="{E88F9A3C-7127-425D-AC79-3934AF42AD05}"/>
    <cellStyle name="Currency [0] 2 22 4" xfId="25372" xr:uid="{BDE10C48-AC90-4587-A1CC-D399884C0BAD}"/>
    <cellStyle name="Currency [0] 2 22 5" xfId="15072" xr:uid="{B8D8B0E8-8C74-440C-87D9-7BF2F88EE726}"/>
    <cellStyle name="Currency [0] 2 23" xfId="2408" xr:uid="{D2A68B57-8158-4F83-89F1-6E586FD3FBB6}"/>
    <cellStyle name="Currency [0] 2 23 2" xfId="5755" xr:uid="{0441047D-7751-4325-90FC-66B727BE578E}"/>
    <cellStyle name="Currency [0] 2 23 2 2" xfId="28271" xr:uid="{23EFDE0F-51B0-4915-9AB5-49640FECD790}"/>
    <cellStyle name="Currency [0] 2 23 2 3" xfId="17977" xr:uid="{F01460D5-0B33-4CBD-AC0B-CC2B0236939B}"/>
    <cellStyle name="Currency [0] 2 23 3" xfId="8961" xr:uid="{233ABB1D-E2F1-4394-9888-D2260956B171}"/>
    <cellStyle name="Currency [0] 2 23 3 2" xfId="31231" xr:uid="{03E0D90C-FF39-4B92-B5AB-112ECE57A71E}"/>
    <cellStyle name="Currency [0] 2 23 3 3" xfId="20955" xr:uid="{C63790F6-2BA7-40A3-AF5D-EA18B3480FED}"/>
    <cellStyle name="Currency [0] 2 23 4" xfId="25307" xr:uid="{6CE28920-B64B-41C5-B299-42D756A46FDC}"/>
    <cellStyle name="Currency [0] 2 23 5" xfId="15007" xr:uid="{C6F3D6E1-F5C1-4A16-9166-4FC83300FB23}"/>
    <cellStyle name="Currency [0] 2 24" xfId="2388" xr:uid="{D4015472-5EE1-448A-BC23-3B4C6056A7B9}"/>
    <cellStyle name="Currency [0] 2 24 2" xfId="5735" xr:uid="{992EBA64-81AB-465E-AD77-7D64540A9DC7}"/>
    <cellStyle name="Currency [0] 2 24 2 2" xfId="28251" xr:uid="{08A95F61-53E6-48D5-959A-FB56026BDC4B}"/>
    <cellStyle name="Currency [0] 2 24 2 3" xfId="17957" xr:uid="{5D8CA5F2-9CA8-42AF-B289-FCD7BD060643}"/>
    <cellStyle name="Currency [0] 2 24 3" xfId="8941" xr:uid="{6A4AD3B2-28FA-4240-A03E-ED001817AB39}"/>
    <cellStyle name="Currency [0] 2 24 3 2" xfId="31211" xr:uid="{EDE928F5-25E7-471C-BEED-D1E9323BFFF8}"/>
    <cellStyle name="Currency [0] 2 24 3 3" xfId="20935" xr:uid="{DDECD807-9AF5-4E7C-B78D-F04E4720465F}"/>
    <cellStyle name="Currency [0] 2 24 4" xfId="25287" xr:uid="{5E888FB4-1C20-4014-94A8-0FCB09436439}"/>
    <cellStyle name="Currency [0] 2 24 5" xfId="14987" xr:uid="{7D304B1C-BEDA-4536-96E4-5FE1E3A5EA23}"/>
    <cellStyle name="Currency [0] 2 25" xfId="2375" xr:uid="{2A20409C-CCC2-4C34-975F-C46B2119DBC5}"/>
    <cellStyle name="Currency [0] 2 25 2" xfId="5722" xr:uid="{8206CB02-FFE2-40F8-9BF0-658F1E0C5539}"/>
    <cellStyle name="Currency [0] 2 25 2 2" xfId="28238" xr:uid="{E88799FD-7951-44EB-9AD9-2C85C5DC90F5}"/>
    <cellStyle name="Currency [0] 2 25 2 3" xfId="17944" xr:uid="{C4389BD2-A921-4A14-B03D-7A1DDEA14410}"/>
    <cellStyle name="Currency [0] 2 25 3" xfId="8928" xr:uid="{C73F09B9-06C0-4263-AA79-0ADB5F722206}"/>
    <cellStyle name="Currency [0] 2 25 3 2" xfId="31198" xr:uid="{178AFE1B-25C4-4AC8-B6B9-1CE6FE96F74B}"/>
    <cellStyle name="Currency [0] 2 25 3 3" xfId="20922" xr:uid="{BE7B39B7-1335-4E97-810A-A615751620BF}"/>
    <cellStyle name="Currency [0] 2 25 4" xfId="25274" xr:uid="{6D9569C4-4677-4050-B67E-F6C7FD59505C}"/>
    <cellStyle name="Currency [0] 2 25 5" xfId="14974" xr:uid="{B2AE4EEC-03FF-4380-B445-8B51ACADDA6A}"/>
    <cellStyle name="Currency [0] 2 26" xfId="2356" xr:uid="{0566A863-6120-48C0-8C76-B06EA8F5D7CF}"/>
    <cellStyle name="Currency [0] 2 26 2" xfId="5703" xr:uid="{0BE2AF8B-AA42-45F2-B2BB-8D5F9854DFCD}"/>
    <cellStyle name="Currency [0] 2 26 2 2" xfId="28219" xr:uid="{4E5F7201-8E73-4E1B-9398-4D4677A50C70}"/>
    <cellStyle name="Currency [0] 2 26 2 3" xfId="17925" xr:uid="{78887457-AE62-460F-A95C-FAF5444AE2FF}"/>
    <cellStyle name="Currency [0] 2 26 3" xfId="8909" xr:uid="{EE8D97E3-3BB7-41BC-8020-FD6CD3859FFE}"/>
    <cellStyle name="Currency [0] 2 26 3 2" xfId="31179" xr:uid="{CF63E07C-189E-469E-8681-21DDF96933ED}"/>
    <cellStyle name="Currency [0] 2 26 3 3" xfId="20903" xr:uid="{A8E38188-721F-4952-A55B-BA3BAA30EB69}"/>
    <cellStyle name="Currency [0] 2 26 4" xfId="25255" xr:uid="{192A514C-2074-48B3-8901-1C7F3B0888F1}"/>
    <cellStyle name="Currency [0] 2 26 5" xfId="14955" xr:uid="{DD8AEB8E-C405-4A40-8CBF-52E0A0F47D8C}"/>
    <cellStyle name="Currency [0] 2 27" xfId="2336" xr:uid="{7DE4806F-9351-4C4A-9543-DC41B3E5A6D7}"/>
    <cellStyle name="Currency [0] 2 27 2" xfId="5683" xr:uid="{80E81119-3243-4EF9-9D76-97D5E2450FA8}"/>
    <cellStyle name="Currency [0] 2 27 2 2" xfId="28199" xr:uid="{52B93FF4-26D3-47A6-BA63-9CB67FE8B0CE}"/>
    <cellStyle name="Currency [0] 2 27 2 3" xfId="17905" xr:uid="{17F42E9B-F93D-4331-860B-5E00999CC99E}"/>
    <cellStyle name="Currency [0] 2 27 3" xfId="8889" xr:uid="{1CD38429-15C1-4BA3-8D1D-F02FA26B6486}"/>
    <cellStyle name="Currency [0] 2 27 3 2" xfId="31159" xr:uid="{9AA04BE7-B04C-4143-9716-695C7D3F1BFE}"/>
    <cellStyle name="Currency [0] 2 27 3 3" xfId="20883" xr:uid="{90A84DDC-4D43-494E-B383-53B25442E5FF}"/>
    <cellStyle name="Currency [0] 2 27 4" xfId="25235" xr:uid="{D61F6117-9904-4EB7-8E27-B5BD14DDA8FF}"/>
    <cellStyle name="Currency [0] 2 27 5" xfId="14935" xr:uid="{C627910B-3DE6-4C19-BF16-B7B81A947362}"/>
    <cellStyle name="Currency [0] 2 28" xfId="2323" xr:uid="{B21A2F10-DD3F-45FF-9D0B-D83CCDECE823}"/>
    <cellStyle name="Currency [0] 2 28 2" xfId="5670" xr:uid="{ADC95184-6F06-4CE6-BCC7-EB3B89CAC24F}"/>
    <cellStyle name="Currency [0] 2 28 2 2" xfId="28186" xr:uid="{E96007B5-8B8F-49FD-B3DA-A9D921D9232B}"/>
    <cellStyle name="Currency [0] 2 28 2 3" xfId="17892" xr:uid="{6E75C7D0-D618-4AE4-A07D-1AE89184FC06}"/>
    <cellStyle name="Currency [0] 2 28 3" xfId="8876" xr:uid="{BA7CDCFA-6A73-48B6-A5E7-E366690E8028}"/>
    <cellStyle name="Currency [0] 2 28 3 2" xfId="31146" xr:uid="{457A7FAE-3A3C-46AE-9C8B-49BE5F1917B6}"/>
    <cellStyle name="Currency [0] 2 28 3 3" xfId="20870" xr:uid="{1CF5A6D1-2768-4405-9A57-B4CF14B69A98}"/>
    <cellStyle name="Currency [0] 2 28 4" xfId="25222" xr:uid="{8CB5972A-6655-4E98-92EC-79FAA785EB77}"/>
    <cellStyle name="Currency [0] 2 28 5" xfId="14922" xr:uid="{6692D6BA-7733-41BC-B20F-CCE8A6EE74E9}"/>
    <cellStyle name="Currency [0] 2 29" xfId="2302" xr:uid="{9AF9F326-03CC-43B0-831F-2E7BC8DFA93E}"/>
    <cellStyle name="Currency [0] 2 29 2" xfId="5649" xr:uid="{F8AC048D-4BE9-46EB-B45F-1B1F7F5BD8DB}"/>
    <cellStyle name="Currency [0] 2 29 2 2" xfId="28165" xr:uid="{126C76DD-1CA5-4BA0-BA06-84F640F6856F}"/>
    <cellStyle name="Currency [0] 2 29 2 3" xfId="17871" xr:uid="{533BC170-0ACD-4E45-8564-3285D1B86A1E}"/>
    <cellStyle name="Currency [0] 2 29 3" xfId="8855" xr:uid="{14DC3338-6F44-4F38-8AD0-BF893118B0C6}"/>
    <cellStyle name="Currency [0] 2 29 3 2" xfId="31125" xr:uid="{8E961AB8-29DC-4E2A-A15E-2343DF8116F6}"/>
    <cellStyle name="Currency [0] 2 29 3 3" xfId="20849" xr:uid="{C2FF3DAC-EBCF-486E-85C2-27BB33AAC807}"/>
    <cellStyle name="Currency [0] 2 29 4" xfId="25201" xr:uid="{D63B9B4A-E2FB-40F8-BC70-C71A65645748}"/>
    <cellStyle name="Currency [0] 2 29 5" xfId="14901" xr:uid="{43DF37C0-A5D1-4554-8CF3-BBDA04CF7883}"/>
    <cellStyle name="Currency [0] 2 3" xfId="236" xr:uid="{AB27D038-54F1-4F2C-BF7B-965253BAD6FC}"/>
    <cellStyle name="Currency [0] 2 3 10" xfId="9669" xr:uid="{CB08E094-88FD-4F6F-A9B5-FB4C4F0DD953}"/>
    <cellStyle name="Currency [0] 2 3 10 2" xfId="31939" xr:uid="{216C6525-1467-4B26-92F1-748BD360A006}"/>
    <cellStyle name="Currency [0] 2 3 10 3" xfId="21663" xr:uid="{67B9D3F9-3519-4D96-B0F1-7705F4B8D7F0}"/>
    <cellStyle name="Currency [0] 2 3 11" xfId="12789" xr:uid="{2167EEAE-9D9A-4D2F-9940-1CA1C41AA5D3}"/>
    <cellStyle name="Currency [0] 2 3 11 3" xfId="23659" xr:uid="{616DB721-0F9A-4FBC-BF3F-17485D918563}"/>
    <cellStyle name="Currency [0] 2 3 12" xfId="14393" xr:uid="{14FE717D-3E3E-46C9-AC02-95A350C7DBC6}"/>
    <cellStyle name="Currency [0] 2 3 12 2" xfId="26015" xr:uid="{343F4404-78D0-4B07-90D0-9A853B233201}"/>
    <cellStyle name="Currency [0] 2 3 13" xfId="15715" xr:uid="{31FD9CB8-50C8-4DE8-80B8-EFEDD4B322A0}"/>
    <cellStyle name="Currency [0] 2 3 14" xfId="32890" xr:uid="{E118D713-35BE-40F8-AFF6-EBA5316AC0B7}"/>
    <cellStyle name="Currency [0] 2 3 15" xfId="1338" xr:uid="{09D4329C-24A0-43D8-890D-E2433D5BE465}"/>
    <cellStyle name="Currency [0] 2 3 2" xfId="530" xr:uid="{C1E6E832-E349-42CF-A646-5245C451C007}"/>
    <cellStyle name="Currency [0] 2 3 2 10" xfId="1387" xr:uid="{620B33CD-62A5-4DD8-8DE0-E9856A46D4EF}"/>
    <cellStyle name="Currency [0] 2 3 2 2" xfId="1060" xr:uid="{E1ECB31A-C6EF-4272-8213-58009B907AEA}"/>
    <cellStyle name="Currency [0] 2 3 2 2 2" xfId="8262" xr:uid="{8FB0EF84-2C57-4390-B995-B1913351AB8B}"/>
    <cellStyle name="Currency [0] 2 3 2 2 2 2" xfId="30674" xr:uid="{50C14F55-AE62-4DB0-B0FC-4DC971D4677A}"/>
    <cellStyle name="Currency [0] 2 3 2 2 2 3" xfId="20385" xr:uid="{B8AC6F7B-6F55-497E-A83C-A3E706719196}"/>
    <cellStyle name="Currency [0] 2 3 2 2 3" xfId="11367" xr:uid="{3169025B-104E-4007-A6F7-40721D9AAED5}"/>
    <cellStyle name="Currency [0] 2 3 2 2 3 3" xfId="23365" xr:uid="{59A1E720-A796-4F41-B66C-EF7125E3548C}"/>
    <cellStyle name="Currency [0] 2 3 2 2 4" xfId="13605" xr:uid="{9D445E65-9A76-42AE-9E96-ED6EE6FC108B}"/>
    <cellStyle name="Currency [0] 2 3 2 2 4 3" xfId="24241" xr:uid="{B4755243-914E-476E-8DC7-88CFD5A33B06}"/>
    <cellStyle name="Currency [0] 2 3 2 2 5" xfId="27711" xr:uid="{8906F13F-D105-4D9C-92D1-F0855F0549EE}"/>
    <cellStyle name="Currency [0] 2 3 2 2 6" xfId="17417" xr:uid="{9FC2E2C2-C1D0-47F3-B524-3AA87CEE82FD}"/>
    <cellStyle name="Currency [0] 2 3 2 2 8" xfId="5064" xr:uid="{91E859DE-072C-44B7-BE68-3EEF355E2939}"/>
    <cellStyle name="Currency [0] 2 3 2 3" xfId="7179" xr:uid="{5EA3B56C-BE2D-4D41-9CE8-31873F97C1D0}"/>
    <cellStyle name="Currency [0] 2 3 2 3 2" xfId="29650" xr:uid="{E76759BF-123F-482A-97E6-FCD3F273EE9F}"/>
    <cellStyle name="Currency [0] 2 3 2 3 3" xfId="19359" xr:uid="{B87C0A46-4E78-4ECD-AA41-6A1B755B7DBB}"/>
    <cellStyle name="Currency [0] 2 3 2 4" xfId="10343" xr:uid="{9A17855E-8DBF-43BC-8A0E-18FC6A1CE4EC}"/>
    <cellStyle name="Currency [0] 2 3 2 4 2" xfId="32612" xr:uid="{7FD648B4-D73F-43E6-9B6E-989DB7D50E7C}"/>
    <cellStyle name="Currency [0] 2 3 2 4 3" xfId="22338" xr:uid="{8A434AC5-B1C1-4615-88A9-A0BBF594C22D}"/>
    <cellStyle name="Currency [0] 2 3 2 5" xfId="13001" xr:uid="{13B90ADE-4336-41ED-8F9F-298FBAE6DD9B}"/>
    <cellStyle name="Currency [0] 2 3 2 5 3" xfId="23824" xr:uid="{01FB1637-02F1-480D-BBF0-C90E5C2B2705}"/>
    <cellStyle name="Currency [0] 2 3 2 6" xfId="14442" xr:uid="{2E28B166-DA65-488B-A835-A9006DB0C7F5}"/>
    <cellStyle name="Currency [0] 2 3 2 6 2" xfId="26689" xr:uid="{B5766371-A68C-4432-96B3-83A668D4DBDA}"/>
    <cellStyle name="Currency [0] 2 3 2 7" xfId="16390" xr:uid="{AE52F55D-D036-4BB2-B6AA-016E075D692E}"/>
    <cellStyle name="Currency [0] 2 3 2 8" xfId="33142" xr:uid="{3AA19249-C9AD-4F3F-961F-524BEA254BB9}"/>
    <cellStyle name="Currency [0] 2 3 3" xfId="546" xr:uid="{C16B26D9-E5A1-4433-BD66-DE92B4F2C7E3}"/>
    <cellStyle name="Currency [0] 2 3 3 2" xfId="1080" xr:uid="{71A56A21-D3AB-4485-8A97-FCD1B073A8C8}"/>
    <cellStyle name="Currency [0] 2 3 3 2 2" xfId="8031" xr:uid="{B8CCF6EA-E41C-46F3-9754-6F32FCDD933F}"/>
    <cellStyle name="Currency [0] 2 3 3 2 2 2" xfId="30461" xr:uid="{40826A7F-D34F-4C64-BD07-A8CBC8E3A6FA}"/>
    <cellStyle name="Currency [0] 2 3 3 2 2 3" xfId="20171" xr:uid="{94922CA1-8DFE-48F1-9F85-534D88439F28}"/>
    <cellStyle name="Currency [0] 2 3 3 2 3" xfId="11153" xr:uid="{0D302A8D-0E7B-4543-AAE1-51DD511AE130}"/>
    <cellStyle name="Currency [0] 2 3 3 2 3 3" xfId="23151" xr:uid="{E8ED9DB6-E572-4DE3-BC7C-41A007EB5F0B}"/>
    <cellStyle name="Currency [0] 2 3 3 2 4" xfId="27502" xr:uid="{BAADF844-A1D5-4DFB-8CAF-976819841056}"/>
    <cellStyle name="Currency [0] 2 3 3 2 5" xfId="17203" xr:uid="{89369507-D8AB-4E63-B8D3-D729F55E26E8}"/>
    <cellStyle name="Currency [0] 2 3 3 2 7" xfId="4845" xr:uid="{477C176B-C1B1-4EB6-8C38-5C41AFF1E150}"/>
    <cellStyle name="Currency [0] 2 3 3 3" xfId="7017" xr:uid="{35140DE5-E078-4C10-B6B2-E3C66F2D4BD8}"/>
    <cellStyle name="Currency [0] 2 3 3 3 2" xfId="29488" xr:uid="{31B18830-313F-4C2B-A1E4-71D9C3DBEB00}"/>
    <cellStyle name="Currency [0] 2 3 3 3 3" xfId="19195" xr:uid="{7E8B4156-0FE1-4504-88E5-E170D34FC658}"/>
    <cellStyle name="Currency [0] 2 3 3 4" xfId="10180" xr:uid="{503FE70B-DAF5-4414-A9DB-AC13183F2C88}"/>
    <cellStyle name="Currency [0] 2 3 3 4 2" xfId="32449" xr:uid="{450F1C26-505D-4E5B-B2CB-1932FF92B513}"/>
    <cellStyle name="Currency [0] 2 3 3 4 3" xfId="22174" xr:uid="{BC701771-6ACF-45D4-89B8-41C3F12AC745}"/>
    <cellStyle name="Currency [0] 2 3 3 5" xfId="13445" xr:uid="{B072C193-8221-46B8-B356-596D74367D64}"/>
    <cellStyle name="Currency [0] 2 3 3 5 3" xfId="24081" xr:uid="{533146D3-C800-468A-885A-CB8F14876448}"/>
    <cellStyle name="Currency [0] 2 3 3 6" xfId="14462" xr:uid="{E33A5E9D-D85C-4BA3-A477-3AF127CA631D}"/>
    <cellStyle name="Currency [0] 2 3 3 6 2" xfId="26525" xr:uid="{B86A96B4-3A08-466F-95E0-DA9752224B6C}"/>
    <cellStyle name="Currency [0] 2 3 3 7" xfId="16226" xr:uid="{5B2188AC-964F-4485-B204-889C787F5CE2}"/>
    <cellStyle name="Currency [0] 2 3 3 8" xfId="32956" xr:uid="{66A3983D-5417-4FA3-9E0E-4AFD95A4F1B7}"/>
    <cellStyle name="Currency [0] 2 3 3 9" xfId="1407" xr:uid="{768E0CD2-A763-4502-9253-B1D14CE36063}"/>
    <cellStyle name="Currency [0] 2 3 4" xfId="1011" xr:uid="{B7B53E6F-D912-4621-A4C9-3B1054CEE65A}"/>
    <cellStyle name="Currency [0] 2 3 4 2" xfId="7901" xr:uid="{378E8148-578A-4F91-99C1-E1A054F50D35}"/>
    <cellStyle name="Currency [0] 2 3 4 2 2" xfId="30329" xr:uid="{B4FFA715-6843-4510-829C-2A54CF88E448}"/>
    <cellStyle name="Currency [0] 2 3 4 2 3" xfId="20040" xr:uid="{80261068-0E30-4753-A372-1F939B696254}"/>
    <cellStyle name="Currency [0] 2 3 4 3" xfId="11024" xr:uid="{A9B7187E-E8F3-4F9B-AD5B-1959AD21583D}"/>
    <cellStyle name="Currency [0] 2 3 4 3 3" xfId="23019" xr:uid="{200A9F98-EA1C-4261-80BF-825F584B5A9D}"/>
    <cellStyle name="Currency [0] 2 3 4 4" xfId="13954" xr:uid="{705EF924-4B0B-4414-8E81-F89AE54CF6D5}"/>
    <cellStyle name="Currency [0] 2 3 4 4 3" xfId="24594" xr:uid="{D5EAC4ED-2603-4081-A588-0EA3A871F8AA}"/>
    <cellStyle name="Currency [0] 2 3 4 5" xfId="27370" xr:uid="{2A893037-91AE-409E-8374-3C27AAEBE3A5}"/>
    <cellStyle name="Currency [0] 2 3 4 6" xfId="17071" xr:uid="{041A11E5-9557-4F57-B72C-6DD408C2C225}"/>
    <cellStyle name="Currency [0] 2 3 4 8" xfId="4725" xr:uid="{4A099D24-5500-4F3D-A063-9C24A533322B}"/>
    <cellStyle name="Currency [0] 2 3 5" xfId="4523" xr:uid="{379B7782-DDF9-4C65-B359-B014F0021D23}"/>
    <cellStyle name="Currency [0] 2 3 5 2" xfId="7699" xr:uid="{2F6A3C61-D14F-4B3A-B1F5-B2EE66249997}"/>
    <cellStyle name="Currency [0] 2 3 5 2 2" xfId="30128" xr:uid="{0C5D0C13-2D7E-474A-B7E2-C43B5182BE2B}"/>
    <cellStyle name="Currency [0] 2 3 5 2 3" xfId="19838" xr:uid="{D3867101-8764-4BB4-A495-E862FD3A2D26}"/>
    <cellStyle name="Currency [0] 2 3 5 3" xfId="10822" xr:uid="{5F322A37-C365-4204-8CEF-D3FC4ACF1FF5}"/>
    <cellStyle name="Currency [0] 2 3 5 3 3" xfId="22817" xr:uid="{8E2FD0C0-B580-40AA-9C66-CF7B15BF9DF5}"/>
    <cellStyle name="Currency [0] 2 3 5 4" xfId="13745" xr:uid="{B19739BD-945B-49F5-9DBB-0EBA3DDDDF55}"/>
    <cellStyle name="Currency [0] 2 3 5 4 3" xfId="24385" xr:uid="{FC771FF2-8418-4CDF-963D-0337AC386633}"/>
    <cellStyle name="Currency [0] 2 3 5 5" xfId="27168" xr:uid="{4AEBEAAE-8537-4DC1-8E15-89B34CC576C0}"/>
    <cellStyle name="Currency [0] 2 3 5 6" xfId="16869" xr:uid="{3B428231-CF75-4631-8698-22D4B224D4E6}"/>
    <cellStyle name="Currency [0] 2 3 6" xfId="4318" xr:uid="{52410BC5-A8AF-4CF3-A50F-3D98609268D3}"/>
    <cellStyle name="Currency [0] 2 3 6 2" xfId="7493" xr:uid="{3EFDFA5C-3A8A-4ABB-92A7-3F9579B01168}"/>
    <cellStyle name="Currency [0] 2 3 6 2 2" xfId="29936" xr:uid="{486A85FC-D370-4366-9DA3-618699069FF3}"/>
    <cellStyle name="Currency [0] 2 3 6 2 3" xfId="19646" xr:uid="{D2CCE124-481B-4906-B448-A9A23EC40119}"/>
    <cellStyle name="Currency [0] 2 3 6 3" xfId="10630" xr:uid="{336B2FFF-7230-4EAB-8576-BB5E59D7C210}"/>
    <cellStyle name="Currency [0] 2 3 6 3 3" xfId="22625" xr:uid="{D4FB80AF-4718-4D7A-93AB-5E2A9657B0E4}"/>
    <cellStyle name="Currency [0] 2 3 6 4" xfId="14188" xr:uid="{548A2244-85F3-4F16-BA1A-9A9E0C8E71F8}"/>
    <cellStyle name="Currency [0] 2 3 6 4 3" xfId="24824" xr:uid="{10E7F75A-6AC0-4702-AA7C-C3EFC38D4266}"/>
    <cellStyle name="Currency [0] 2 3 6 5" xfId="26976" xr:uid="{1F3F9D86-8D70-44DD-B6B6-F227BCFF4901}"/>
    <cellStyle name="Currency [0] 2 3 6 6" xfId="16677" xr:uid="{CD8F9E51-57F5-4904-867B-E6CBD6708BD0}"/>
    <cellStyle name="Currency [0] 2 3 7" xfId="4137" xr:uid="{E7F883BA-847E-4E0D-9145-B7C42DE5FC76}"/>
    <cellStyle name="Currency [0] 2 3 7 2" xfId="7312" xr:uid="{283CEBB3-D787-4C71-B6F1-B1469AEAC421}"/>
    <cellStyle name="Currency [0] 2 3 7 2 2" xfId="29783" xr:uid="{A9993DEF-81B4-45D6-A6E6-126A8ED22B10}"/>
    <cellStyle name="Currency [0] 2 3 7 2 3" xfId="19493" xr:uid="{918E24CB-1F82-409D-A593-B2D3223D9905}"/>
    <cellStyle name="Currency [0] 2 3 7 3" xfId="10477" xr:uid="{1A0C9FDA-7B39-4192-B782-76811964F540}"/>
    <cellStyle name="Currency [0] 2 3 7 3 3" xfId="22472" xr:uid="{0512E7FC-CA6D-49FE-B4DA-23F205500A44}"/>
    <cellStyle name="Currency [0] 2 3 7 4" xfId="26823" xr:uid="{B8D96BA4-ADB3-492C-86E7-A5DB63468959}"/>
    <cellStyle name="Currency [0] 2 3 7 5" xfId="16524" xr:uid="{8F052816-3977-48B9-839A-7402B855509D}"/>
    <cellStyle name="Currency [0] 2 3 8" xfId="3374" xr:uid="{EA3B2F94-64A1-4E4F-8389-B567B81FC8B8}"/>
    <cellStyle name="Currency [0] 2 3 8 2" xfId="6731" xr:uid="{90A573F8-DF30-4C93-96BD-6081F5E4079F}"/>
    <cellStyle name="Currency [0] 2 3 8 2 2" xfId="29231" xr:uid="{7E6C72A0-49DF-4BDE-8BEA-03477688E9B9}"/>
    <cellStyle name="Currency [0] 2 3 8 2 3" xfId="18938" xr:uid="{E731CA11-A250-44CA-B572-17EC0C3C7DA8}"/>
    <cellStyle name="Currency [0] 2 3 8 3" xfId="9922" xr:uid="{46DB5CAD-73CF-4937-8A8C-0080C274AFCA}"/>
    <cellStyle name="Currency [0] 2 3 8 3 2" xfId="32192" xr:uid="{25C5CEBD-B131-4B42-B724-155281B484D9}"/>
    <cellStyle name="Currency [0] 2 3 8 3 3" xfId="21916" xr:uid="{0F5D60F5-3F18-48E9-B8CA-02FC6786A248}"/>
    <cellStyle name="Currency [0] 2 3 8 4" xfId="26267" xr:uid="{2210EF24-2B0E-41A0-83FB-C3AA5666F508}"/>
    <cellStyle name="Currency [0] 2 3 8 5" xfId="15968" xr:uid="{732A333E-3F7A-4339-9AA3-C2F85C155A18}"/>
    <cellStyle name="Currency [0] 2 3 9" xfId="6478" xr:uid="{00066716-C41E-42E0-ACAB-84D41857D912}"/>
    <cellStyle name="Currency [0] 2 3 9 2" xfId="28979" xr:uid="{042EBF1C-BF07-43B8-AA15-EBFD767F9281}"/>
    <cellStyle name="Currency [0] 2 3 9 3" xfId="18685" xr:uid="{AA296BC8-E826-48E2-8005-6A4B3E535123}"/>
    <cellStyle name="Currency [0] 2 30" xfId="2257" xr:uid="{558FA08A-87C4-4806-8DE8-F6C2BD2C4E24}"/>
    <cellStyle name="Currency [0] 2 30 2" xfId="5600" xr:uid="{E0185388-AEBC-448C-9EE5-18AC908DFFBA}"/>
    <cellStyle name="Currency [0] 2 30 2 2" xfId="28116" xr:uid="{852BE957-C935-4AAC-9A96-49B92B20262F}"/>
    <cellStyle name="Currency [0] 2 30 2 3" xfId="17822" xr:uid="{3AF0B440-6E85-4D6C-BB88-949739774676}"/>
    <cellStyle name="Currency [0] 2 30 3" xfId="8806" xr:uid="{27A3A6AD-256B-412D-A43A-E7A0DFCAC758}"/>
    <cellStyle name="Currency [0] 2 30 3 2" xfId="31076" xr:uid="{12A9CFCF-6E5D-40AE-A0ED-3054C420501B}"/>
    <cellStyle name="Currency [0] 2 30 3 3" xfId="20800" xr:uid="{D4A5AD8A-617B-4FB4-9855-2EEA48BE4885}"/>
    <cellStyle name="Currency [0] 2 30 4" xfId="25152" xr:uid="{0EA99669-8C3A-4323-97F6-C39B343BA230}"/>
    <cellStyle name="Currency [0] 2 30 5" xfId="14852" xr:uid="{21F74F61-3B0A-4019-A603-70B317ECECE2}"/>
    <cellStyle name="Currency [0] 2 31" xfId="2158" xr:uid="{827A8647-E837-40E0-A0B1-F7036E3C49FC}"/>
    <cellStyle name="Currency [0] 2 31 2" xfId="5535" xr:uid="{7239EFB3-EE83-493B-B401-B151D5B51D66}"/>
    <cellStyle name="Currency [0] 2 31 2 2" xfId="28072" xr:uid="{66E21016-8583-4BFF-9CCA-2F2936983359}"/>
    <cellStyle name="Currency [0] 2 31 2 3" xfId="17778" xr:uid="{CB2F3981-C50A-4BFB-8F4C-967E436456F5}"/>
    <cellStyle name="Currency [0] 2 31 3" xfId="8755" xr:uid="{1F9DA64D-C49C-46AC-B1BF-4D994E840D6A}"/>
    <cellStyle name="Currency [0] 2 31 3 2" xfId="31032" xr:uid="{4FC87FE1-667F-4504-A9FE-F174C35AA075}"/>
    <cellStyle name="Currency [0] 2 31 3 3" xfId="20756" xr:uid="{8677F880-D432-4BDD-8174-92CFEF30807C}"/>
    <cellStyle name="Currency [0] 2 31 4" xfId="25101" xr:uid="{D4231A7B-B1D9-421A-9BB9-BE8CCAD394E9}"/>
    <cellStyle name="Currency [0] 2 31 5" xfId="14801" xr:uid="{80335BA3-C378-4224-963D-C248168623F7}"/>
    <cellStyle name="Currency [0] 2 32" xfId="1672" xr:uid="{66055B70-6CC9-49F5-9AA2-2D4F8F863596}"/>
    <cellStyle name="Currency [0] 2 32 2" xfId="5322" xr:uid="{CB0B4521-98A0-4A87-A4D0-CDCB6220881F}"/>
    <cellStyle name="Currency [0] 2 32 2 2" xfId="27919" xr:uid="{1EA5966E-D7CE-4CA5-937D-155BDB545ABA}"/>
    <cellStyle name="Currency [0] 2 32 2 3" xfId="17625" xr:uid="{C53DA736-1DF6-44C6-A934-E3BB268876F6}"/>
    <cellStyle name="Currency [0] 2 32 3" xfId="8599" xr:uid="{EFCE5687-D8FA-4AEC-BCDD-C37A6B733277}"/>
    <cellStyle name="Currency [0] 2 32 3 2" xfId="30879" xr:uid="{4EC37BC8-D5AA-4EBC-9668-AAACC0A2FACD}"/>
    <cellStyle name="Currency [0] 2 32 3 3" xfId="20603" xr:uid="{300E469B-A323-41D7-9E31-07AB2608671A}"/>
    <cellStyle name="Currency [0] 2 32 4" xfId="24945" xr:uid="{3AD9305C-1489-4CE0-9B18-0542C233AAF5}"/>
    <cellStyle name="Currency [0] 2 32 5" xfId="14645" xr:uid="{B829685B-B107-44EC-99FA-C9499357F449}"/>
    <cellStyle name="Currency [0] 2 33" xfId="5282" xr:uid="{EB776537-7245-408E-A288-10392DC652AD}"/>
    <cellStyle name="Currency [0] 2 33 2" xfId="27829" xr:uid="{AE1CB8A0-0A85-469A-9788-AFCEAD94FAFA}"/>
    <cellStyle name="Currency [0] 2 33 3" xfId="17533" xr:uid="{BD6B86E0-B9C5-4130-9C97-783C6DFC36D7}"/>
    <cellStyle name="Currency [0] 2 34" xfId="8566" xr:uid="{6F49D641-C917-49AF-80BD-477186DFD3C6}"/>
    <cellStyle name="Currency [0] 2 34 2" xfId="30787" xr:uid="{8239BCFD-35E6-4442-9663-A12B638D5EBC}"/>
    <cellStyle name="Currency [0] 2 34 3" xfId="20505" xr:uid="{6A8D1D76-9253-4DB8-9ABF-9BDC884FD204}"/>
    <cellStyle name="Currency [0] 2 35" xfId="12284" xr:uid="{74DB33BF-898A-4111-A23C-FE4D4E3A585B}"/>
    <cellStyle name="Currency [0] 2 35 3" xfId="23477" xr:uid="{4B021DDC-A65C-4BAC-AF9F-F396C6E253F0}"/>
    <cellStyle name="Currency [0] 2 36" xfId="14249" xr:uid="{1450CEF6-0166-4A7A-9EFE-6F4512FA83D6}"/>
    <cellStyle name="Currency [0] 2 36 2" xfId="24912" xr:uid="{C601E084-BB02-4008-9D05-A6D0787B498B}"/>
    <cellStyle name="Currency [0] 2 37" xfId="14612" xr:uid="{C1DFC46D-9D01-4EB1-8E5A-A25B71F5EB40}"/>
    <cellStyle name="Currency [0] 2 38" xfId="32857" xr:uid="{935FFB8C-5A41-4E83-A674-917384C8AF51}"/>
    <cellStyle name="Currency [0] 2 4" xfId="296" xr:uid="{3D702EA8-F92E-45FC-8FB6-4C9625B2B7EF}"/>
    <cellStyle name="Currency [0] 2 4 10" xfId="32903" xr:uid="{84B78FF6-EEA7-46EE-8852-ECF25E9D4C51}"/>
    <cellStyle name="Currency [0] 2 4 12" xfId="1322" xr:uid="{CFE53D7F-36D9-4143-BF3D-28CBBB73D45D}"/>
    <cellStyle name="Currency [0] 2 4 2" xfId="504" xr:uid="{152A559B-D479-4A91-9403-1598A74CC179}"/>
    <cellStyle name="Currency [0] 2 4 2 2" xfId="1033" xr:uid="{89BF1937-57E5-45DD-8E2A-4EA484A189D8}"/>
    <cellStyle name="Currency [0] 2 4 2 2 2" xfId="8324" xr:uid="{4ED96217-93BE-409D-A868-3A64E08B9086}"/>
    <cellStyle name="Currency [0] 2 4 2 2 2 2" xfId="30734" xr:uid="{A119557F-85A0-4A1D-9481-260894C6FDFE}"/>
    <cellStyle name="Currency [0] 2 4 2 2 2 3" xfId="20448" xr:uid="{7107DE20-6FC1-444C-8507-DEE964460BCC}"/>
    <cellStyle name="Currency [0] 2 4 2 2 3" xfId="11428" xr:uid="{530D203A-691C-4A55-AF7B-4703824A2D45}"/>
    <cellStyle name="Currency [0] 2 4 2 2 3 3" xfId="23428" xr:uid="{BBB94EDD-2F46-4140-BE22-F08F84FACB45}"/>
    <cellStyle name="Currency [0] 2 4 2 2 4" xfId="13524" xr:uid="{5F849C54-BB9D-4943-90AA-BAC9C5415B90}"/>
    <cellStyle name="Currency [0] 2 4 2 2 4 3" xfId="24159" xr:uid="{AEE37CFD-6563-4AB2-B6EF-97EF9CB76991}"/>
    <cellStyle name="Currency [0] 2 4 2 2 5" xfId="27774" xr:uid="{72A1B0B2-A35B-445D-81EF-A8EEA442FCFB}"/>
    <cellStyle name="Currency [0] 2 4 2 2 6" xfId="17480" xr:uid="{FD2CB5B6-33E7-4483-AAFD-CB1E039718C8}"/>
    <cellStyle name="Currency [0] 2 4 2 2 8" xfId="5116" xr:uid="{07D0A60A-C4A4-48F9-A200-1BAE6D90A8C8}"/>
    <cellStyle name="Currency [0] 2 4 2 3" xfId="7099" xr:uid="{06D80A08-0048-45C3-856D-3A474E68D890}"/>
    <cellStyle name="Currency [0] 2 4 2 3 2" xfId="29569" xr:uid="{6A78CF8C-AB13-4CBF-B66F-1B9DFE00FFE7}"/>
    <cellStyle name="Currency [0] 2 4 2 3 3" xfId="19277" xr:uid="{123627AD-0B8E-4D93-A554-A65748837112}"/>
    <cellStyle name="Currency [0] 2 4 2 4" xfId="10261" xr:uid="{26550D1C-67B8-45D1-8A4B-78CC633B8D13}"/>
    <cellStyle name="Currency [0] 2 4 2 4 2" xfId="32531" xr:uid="{78C12504-96F0-4095-A5B2-F9D927F94178}"/>
    <cellStyle name="Currency [0] 2 4 2 4 3" xfId="22256" xr:uid="{A7953A02-C33D-46EE-B73A-4A206A59C93F}"/>
    <cellStyle name="Currency [0] 2 4 2 5" xfId="12921" xr:uid="{E2EB3D71-9BD3-41FA-BDF1-302B0317AFAF}"/>
    <cellStyle name="Currency [0] 2 4 2 5 3" xfId="23742" xr:uid="{149DE726-9B1E-496A-9406-B7A86ADAF82A}"/>
    <cellStyle name="Currency [0] 2 4 2 6" xfId="14415" xr:uid="{A98DE08F-FC39-4F3A-A544-3250BC12699C}"/>
    <cellStyle name="Currency [0] 2 4 2 6 2" xfId="26607" xr:uid="{E952E131-9F20-4C20-9418-C535F983B962}"/>
    <cellStyle name="Currency [0] 2 4 2 7" xfId="16308" xr:uid="{E0DAE6B0-4866-4402-A87C-940B5F45F5CA}"/>
    <cellStyle name="Currency [0] 2 4 2 8" xfId="33202" xr:uid="{00B644D0-1EE2-4664-A1BF-24657AD3E640}"/>
    <cellStyle name="Currency [0] 2 4 2 9" xfId="1360" xr:uid="{0600068C-E02D-41A7-9549-D92FA187B8BB}"/>
    <cellStyle name="Currency [0] 2 4 3" xfId="995" xr:uid="{435E5908-F0D5-409B-A4A3-50F5DBB0703F}"/>
    <cellStyle name="Currency [0] 2 4 3 2" xfId="4886" xr:uid="{05499BA4-DDD4-42A7-85CA-B59B68F49EC8}"/>
    <cellStyle name="Currency [0] 2 4 3 2 2" xfId="8073" xr:uid="{F817E88F-E51B-4568-BFCA-163AFC873AA6}"/>
    <cellStyle name="Currency [0] 2 4 3 2 2 2" xfId="30504" xr:uid="{BF8A3A7A-AF73-4607-91F0-FBE78007C3CC}"/>
    <cellStyle name="Currency [0] 2 4 3 2 2 3" xfId="20214" xr:uid="{9022DEF0-FF06-47A0-BD1A-90F155A5026B}"/>
    <cellStyle name="Currency [0] 2 4 3 2 3" xfId="11196" xr:uid="{87617B29-C368-41CF-9750-BC00D0722D8D}"/>
    <cellStyle name="Currency [0] 2 4 3 2 3 3" xfId="23194" xr:uid="{59F28CF4-192F-448C-B185-9368412E56BE}"/>
    <cellStyle name="Currency [0] 2 4 3 2 4" xfId="27544" xr:uid="{9B20D3DB-6AE2-43FF-8712-61A7B537BAF6}"/>
    <cellStyle name="Currency [0] 2 4 3 2 5" xfId="17246" xr:uid="{A3A59AD6-A9F2-4644-A115-F1587E132D74}"/>
    <cellStyle name="Currency [0] 2 4 3 3" xfId="6935" xr:uid="{4FD6ACFE-5E61-4E7B-B237-86226C3DB774}"/>
    <cellStyle name="Currency [0] 2 4 3 3 2" xfId="29406" xr:uid="{EADE0F25-5E36-48FA-8154-A9649A11B76A}"/>
    <cellStyle name="Currency [0] 2 4 3 3 3" xfId="19113" xr:uid="{3F3A132E-D1B2-43C2-8CB2-8EF28B18FE47}"/>
    <cellStyle name="Currency [0] 2 4 3 4" xfId="10098" xr:uid="{14DFC62D-0E31-4347-AB5D-0BAFFE6A0BD4}"/>
    <cellStyle name="Currency [0] 2 4 3 4 2" xfId="32367" xr:uid="{861DF3DA-6B57-4B24-BFAB-E475E7CD40C9}"/>
    <cellStyle name="Currency [0] 2 4 3 4 3" xfId="22092" xr:uid="{64445C80-47F5-4BC3-820C-122D7FB3026A}"/>
    <cellStyle name="Currency [0] 2 4 3 5" xfId="13364" xr:uid="{4E3CD563-A127-48BE-921C-D5538A80811D}"/>
    <cellStyle name="Currency [0] 2 4 3 5 3" xfId="23999" xr:uid="{E3420A81-0E52-4E39-8D11-6C647843B663}"/>
    <cellStyle name="Currency [0] 2 4 3 6" xfId="26443" xr:uid="{1E7F6BCC-F915-4944-82B3-1DF374B11AE3}"/>
    <cellStyle name="Currency [0] 2 4 3 7" xfId="16144" xr:uid="{39AF786A-F313-44FF-8C8D-C06DA8D8F9DE}"/>
    <cellStyle name="Currency [0] 2 4 3 8" xfId="32977" xr:uid="{BE2C4385-4D58-48B1-9568-FD31167C40A9}"/>
    <cellStyle name="Currency [0] 2 4 3 9" xfId="3779" xr:uid="{D117CF5C-B158-4C75-9BF1-B4744C4182A9}"/>
    <cellStyle name="Currency [0] 2 4 4" xfId="3294" xr:uid="{DFB4547C-3687-4BC4-8944-05A3C3C6FF23}"/>
    <cellStyle name="Currency [0] 2 4 4 2" xfId="6649" xr:uid="{0D96A389-874A-4B53-B86D-450A1DFAB9D4}"/>
    <cellStyle name="Currency [0] 2 4 4 2 2" xfId="29149" xr:uid="{3DAD9E58-D00D-40E2-A630-4F61EA8C03F1}"/>
    <cellStyle name="Currency [0] 2 4 4 2 3" xfId="18856" xr:uid="{EE83B2F1-4AF7-4B8F-BD1D-D9067B7E7D01}"/>
    <cellStyle name="Currency [0] 2 4 4 3" xfId="9840" xr:uid="{BD643EB5-0A7C-4061-BB2E-53A5E528670D}"/>
    <cellStyle name="Currency [0] 2 4 4 3 2" xfId="32110" xr:uid="{D2B5861E-14B2-4B3E-AC0C-B5686D50E6AD}"/>
    <cellStyle name="Currency [0] 2 4 4 3 3" xfId="21834" xr:uid="{827BF7A0-F896-4EAC-830A-740532F906BD}"/>
    <cellStyle name="Currency [0] 2 4 4 4" xfId="26186" xr:uid="{6418F90B-E2D1-4BB9-9F23-913A008F6C20}"/>
    <cellStyle name="Currency [0] 2 4 4 5" xfId="15886" xr:uid="{5CB9BFE9-065A-4617-BC7F-73245E63B9DC}"/>
    <cellStyle name="Currency [0] 2 4 5" xfId="6396" xr:uid="{B81E1ABC-343A-41FD-873E-8BD218E2CE8D}"/>
    <cellStyle name="Currency [0] 2 4 5 2" xfId="28897" xr:uid="{2D58FCBE-60B0-47C5-A30C-B84AF9F05E52}"/>
    <cellStyle name="Currency [0] 2 4 5 3" xfId="18603" xr:uid="{FD6B51ED-6C21-4FC7-A87E-9CABE8C6955F}"/>
    <cellStyle name="Currency [0] 2 4 6" xfId="9587" xr:uid="{5EED2B31-F216-4BC9-8D8A-A2AE21AB09F6}"/>
    <cellStyle name="Currency [0] 2 4 6 2" xfId="31857" xr:uid="{E0F1D462-77C6-498E-A7FE-7639589E55BF}"/>
    <cellStyle name="Currency [0] 2 4 6 3" xfId="21581" xr:uid="{EA539601-133D-466D-BD6E-4A841C805496}"/>
    <cellStyle name="Currency [0] 2 4 7" xfId="12709" xr:uid="{6A1D28D0-9D54-4F01-BC32-C987F680ACE5}"/>
    <cellStyle name="Currency [0] 2 4 7 3" xfId="23577" xr:uid="{0DFEA298-A5FE-4628-B6F6-7A5CEFDE25C3}"/>
    <cellStyle name="Currency [0] 2 4 8" xfId="14377" xr:uid="{AED03EE7-9687-48CB-8FF0-AFD4FA74C67F}"/>
    <cellStyle name="Currency [0] 2 4 8 2" xfId="25933" xr:uid="{C4FB2B5E-F638-4C67-A6E9-9EBC517C1E6D}"/>
    <cellStyle name="Currency [0] 2 4 9" xfId="15633" xr:uid="{9F55C851-B078-445C-BF54-7ECAAA0055B3}"/>
    <cellStyle name="Currency [0] 2 44" xfId="1194" xr:uid="{0FFD536F-D6FF-427D-95DE-851F731830E0}"/>
    <cellStyle name="Currency [0] 2 5" xfId="497" xr:uid="{3CD2A772-BB60-45D0-95E0-90E39FB639F9}"/>
    <cellStyle name="Currency [0] 2 5 2" xfId="1025" xr:uid="{C1E7C27E-D404-4B18-9E21-53CC0DCA3B80}"/>
    <cellStyle name="Currency [0] 2 5 2 2" xfId="8174" xr:uid="{25E0CC43-EC28-4AF9-8AFC-067D8358911F}"/>
    <cellStyle name="Currency [0] 2 5 2 2 2" xfId="30591" xr:uid="{4832975D-B6B9-4502-AA67-0F5E0C460C4D}"/>
    <cellStyle name="Currency [0] 2 5 2 2 3" xfId="20301" xr:uid="{06E30F83-7703-46E1-8C93-AA5F909550AA}"/>
    <cellStyle name="Currency [0] 2 5 2 3" xfId="11283" xr:uid="{B392D828-6DA7-4883-A733-DB6BCA1A8DAA}"/>
    <cellStyle name="Currency [0] 2 5 2 3 3" xfId="23281" xr:uid="{11DA3DC5-A9F6-4012-A2BD-0990B403B790}"/>
    <cellStyle name="Currency [0] 2 5 2 4" xfId="27629" xr:uid="{EEDB4A0C-2CDB-4BA3-8750-70F005E5920A}"/>
    <cellStyle name="Currency [0] 2 5 2 5" xfId="17333" xr:uid="{AE32B2CE-8CE5-4EC4-80E9-B85B4201B040}"/>
    <cellStyle name="Currency [0] 2 5 2 7" xfId="4984" xr:uid="{2C9A23D0-986D-49E1-A3E6-40C15619D87F}"/>
    <cellStyle name="Currency [0] 2 5 3" xfId="6807" xr:uid="{A8F4972A-3820-4280-BD6D-88F0F6C3C697}"/>
    <cellStyle name="Currency [0] 2 5 3 2" xfId="29307" xr:uid="{E7991928-B9E8-476C-A15A-CCCF208A87CA}"/>
    <cellStyle name="Currency [0] 2 5 3 3" xfId="19014" xr:uid="{ECB95426-0159-47CA-9814-A163D5A45187}"/>
    <cellStyle name="Currency [0] 2 5 4" xfId="9998" xr:uid="{EFB68FBC-565B-485B-B01D-DD5FFE220FC2}"/>
    <cellStyle name="Currency [0] 2 5 4 2" xfId="32268" xr:uid="{DA7DE93F-C3E4-420A-9533-D79DC9685FE3}"/>
    <cellStyle name="Currency [0] 2 5 4 3" xfId="21992" xr:uid="{39D7320E-3875-47D8-A820-5560D9BBF60B}"/>
    <cellStyle name="Currency [0] 2 5 5" xfId="13075" xr:uid="{73D4C9F6-E813-4B55-BFE2-CA87FAB48B1F}"/>
    <cellStyle name="Currency [0] 2 5 5 3" xfId="23899" xr:uid="{6A614F41-A5CB-463A-B4FE-E117D701BA0B}"/>
    <cellStyle name="Currency [0] 2 5 6" xfId="14407" xr:uid="{BB552785-081C-4385-915C-003DD05994D6}"/>
    <cellStyle name="Currency [0] 2 5 6 2" xfId="26343" xr:uid="{8072BE52-3305-43D9-86E6-A616381E7CA7}"/>
    <cellStyle name="Currency [0] 2 5 7" xfId="16044" xr:uid="{49E6A3DA-0BEB-4642-B83D-23895B28FAFD}"/>
    <cellStyle name="Currency [0] 2 5 8" xfId="33015" xr:uid="{93809008-5FB8-49F3-B515-FB696E165B69}"/>
    <cellStyle name="Currency [0] 2 5 9" xfId="1352" xr:uid="{B0F554D2-C124-4EA0-9D03-838C0CEAE80C}"/>
    <cellStyle name="Currency [0] 2 6" xfId="394" xr:uid="{FCF9D27D-ADDA-405C-8991-BC87ED75C0BD}"/>
    <cellStyle name="Currency [0] 2 6 2" xfId="887" xr:uid="{24D0EE54-D6AE-4F59-AA08-3B3C8EE7794C}"/>
    <cellStyle name="Currency [0] 2 6 2 2" xfId="30383" xr:uid="{3BA949B5-EE5D-4428-8F57-28296592E866}"/>
    <cellStyle name="Currency [0] 2 6 2 3" xfId="20094" xr:uid="{37D4A4A3-F88E-481E-B7F0-6E095E7A573C}"/>
    <cellStyle name="Currency [0] 2 6 2 5" xfId="7955" xr:uid="{6634D450-1C52-4CB1-AC59-AA82F0584701}"/>
    <cellStyle name="Currency [0] 2 6 3" xfId="11078" xr:uid="{C223DA00-5A5D-4B74-9F77-20CC9C48D99D}"/>
    <cellStyle name="Currency [0] 2 6 3 3" xfId="23073" xr:uid="{24B5A69C-5D59-416E-9B56-37DC7FEE0BB0}"/>
    <cellStyle name="Currency [0] 2 6 4" xfId="13814" xr:uid="{A977849C-A65A-4472-9211-E264F34CB4ED}"/>
    <cellStyle name="Currency [0] 2 6 4 3" xfId="24453" xr:uid="{714D187D-CF7C-4559-97C8-232B09BECF17}"/>
    <cellStyle name="Currency [0] 2 6 5" xfId="27424" xr:uid="{D7525344-EB3A-4BE6-8E65-296046DB6EDD}"/>
    <cellStyle name="Currency [0] 2 6 6" xfId="17125" xr:uid="{3EC9A1B9-6110-442F-8D13-0B2FA6CFC14D}"/>
    <cellStyle name="Currency [0] 2 6 7" xfId="32918" xr:uid="{E65DBF09-CE85-4843-B477-76228473268E}"/>
    <cellStyle name="Currency [0] 2 6 8" xfId="4776" xr:uid="{004E9CCC-F62C-43F4-9B07-0342CE321B6F}"/>
    <cellStyle name="Currency [0] 2 7" xfId="735" xr:uid="{50665831-69F9-4368-B01A-5D77A576CFDB}"/>
    <cellStyle name="Currency [0] 2 7 2" xfId="7823" xr:uid="{AD31D83D-77FE-4609-B715-7F7C3488BE06}"/>
    <cellStyle name="Currency [0] 2 7 2 2" xfId="30252" xr:uid="{7A47B857-8F52-4E2D-8712-71511F413680}"/>
    <cellStyle name="Currency [0] 2 7 2 3" xfId="19962" xr:uid="{9B65FCED-EC1A-4538-BC3A-E91576F151F1}"/>
    <cellStyle name="Currency [0] 2 7 3" xfId="10946" xr:uid="{414660B5-5C63-4086-8608-B054E562774D}"/>
    <cellStyle name="Currency [0] 2 7 3 3" xfId="22941" xr:uid="{64D62FCB-E3FC-47CE-A285-5F6B6AB2F6EC}"/>
    <cellStyle name="Currency [0] 2 7 4" xfId="14025" xr:uid="{6845B0A7-13FE-4847-B583-E7A5ABBD50AA}"/>
    <cellStyle name="Currency [0] 2 7 4 3" xfId="24664" xr:uid="{A3810488-6328-4824-8E30-92669F22C831}"/>
    <cellStyle name="Currency [0] 2 7 5" xfId="27292" xr:uid="{A8FBBDF3-8787-4CC6-AB68-7EE7AA6B7A37}"/>
    <cellStyle name="Currency [0] 2 7 6" xfId="16993" xr:uid="{2365DD51-3A14-4B1A-B83F-C7FCA36F58A2}"/>
    <cellStyle name="Currency [0] 2 7 8" xfId="4647" xr:uid="{503C7F00-6E0B-4A7A-AEF1-F276C3B5B4D8}"/>
    <cellStyle name="Currency [0] 2 8" xfId="4576" xr:uid="{1443FFA4-1F7C-4B0A-B226-4C427BD401A8}"/>
    <cellStyle name="Currency [0] 2 8 2" xfId="7752" xr:uid="{779CE0ED-3B37-4F8D-A499-62EF7E4C6FB3}"/>
    <cellStyle name="Currency [0] 2 8 2 2" xfId="30181" xr:uid="{28A4BD58-DBA1-456C-B8E1-F8B8568673DF}"/>
    <cellStyle name="Currency [0] 2 8 2 3" xfId="19891" xr:uid="{8629F101-190B-48C7-8D00-4047A73D3BD0}"/>
    <cellStyle name="Currency [0] 2 8 3" xfId="10875" xr:uid="{21C1A93A-28BD-4612-B178-DC660BEAF867}"/>
    <cellStyle name="Currency [0] 2 8 3 3" xfId="22870" xr:uid="{9A70B41A-FBC3-48A9-AEC1-1FC0E8EA3B69}"/>
    <cellStyle name="Currency [0] 2 8 4" xfId="14032" xr:uid="{130B62C5-58D4-49C9-8750-F44503B5629D}"/>
    <cellStyle name="Currency [0] 2 8 4 3" xfId="24671" xr:uid="{2283214E-848D-4D9C-85B2-6AEBEBA17F03}"/>
    <cellStyle name="Currency [0] 2 8 5" xfId="27221" xr:uid="{59EA5B46-3E68-4D48-88A9-8839D4EB7DA5}"/>
    <cellStyle name="Currency [0] 2 8 6" xfId="16922" xr:uid="{8FE7398A-DC93-46B9-AB75-ED81271619F6}"/>
    <cellStyle name="Currency [0] 2 9" xfId="4443" xr:uid="{06D92A0D-D601-4754-8E19-E1D9FBCE561D}"/>
    <cellStyle name="Currency [0] 2 9 2" xfId="7618" xr:uid="{89066E2F-04A9-493C-8353-39DBC8B649E3}"/>
    <cellStyle name="Currency [0] 2 9 2 2" xfId="30047" xr:uid="{BA704AC3-552F-4812-90BB-6DAA82CFBFAC}"/>
    <cellStyle name="Currency [0] 2 9 2 3" xfId="19757" xr:uid="{844CF5EF-4114-419C-8A49-EC7743D8D816}"/>
    <cellStyle name="Currency [0] 2 9 3" xfId="10741" xr:uid="{7B1D86DF-92B4-46EB-9A1C-7223453D762B}"/>
    <cellStyle name="Currency [0] 2 9 3 3" xfId="22736" xr:uid="{45ACCBEE-1A6A-43A2-A519-308CBEB1C725}"/>
    <cellStyle name="Currency [0] 2 9 4" xfId="13920" xr:uid="{652201B7-EB17-43CB-84E6-70CEB3C46372}"/>
    <cellStyle name="Currency [0] 2 9 4 3" xfId="24560" xr:uid="{322DA341-C9FB-45D0-B98C-12960669E836}"/>
    <cellStyle name="Currency [0] 2 9 5" xfId="27087" xr:uid="{66CBD93E-7B6E-4615-B3C5-79EDCEBA8967}"/>
    <cellStyle name="Currency [0] 2 9 6" xfId="16788" xr:uid="{F1400FF9-5AF7-409C-8FB6-B51F90C5AFDF}"/>
    <cellStyle name="Currency [0] 20" xfId="3001" xr:uid="{FD4CFAD7-E777-4E16-8871-BAD6D4077373}"/>
    <cellStyle name="Currency [0] 20 2" xfId="6292" xr:uid="{6237FD93-33D0-4C68-8D07-0B671F4ED0C7}"/>
    <cellStyle name="Currency [0] 20 2 2" xfId="28793" xr:uid="{843B7D8B-2643-49A5-BB16-BB4B29B852B1}"/>
    <cellStyle name="Currency [0] 20 2 3" xfId="18499" xr:uid="{903F1904-AF0C-41AD-8AE4-B18868B598A1}"/>
    <cellStyle name="Currency [0] 20 3" xfId="9483" xr:uid="{C23759CD-ACA0-4741-AD8F-11E7E1B7457E}"/>
    <cellStyle name="Currency [0] 20 3 2" xfId="31753" xr:uid="{5DC0AB6A-D7FE-41C6-BC07-BB66506125E7}"/>
    <cellStyle name="Currency [0] 20 3 3" xfId="21477" xr:uid="{44075110-6E16-4C40-91E8-DA3A04EAFEF0}"/>
    <cellStyle name="Currency [0] 20 4" xfId="25829" xr:uid="{0C875409-C36C-409F-8051-52CDB617B386}"/>
    <cellStyle name="Currency [0] 20 5" xfId="15529" xr:uid="{A409D1EA-7DC3-43F4-808B-8EFA8BD465DC}"/>
    <cellStyle name="Currency [0] 21" xfId="2994" xr:uid="{B7DE6956-7AAD-4E2C-B0A7-92AE68F3AD41}"/>
    <cellStyle name="Currency [0] 21 2" xfId="6285" xr:uid="{903EAE48-9552-4AF0-8F1E-E40487847F4A}"/>
    <cellStyle name="Currency [0] 21 2 2" xfId="28786" xr:uid="{9629500E-6DAC-4DB6-B8FC-7EE38984C9C7}"/>
    <cellStyle name="Currency [0] 21 2 3" xfId="18492" xr:uid="{C194C7C2-4161-4DD6-8241-80A26808173A}"/>
    <cellStyle name="Currency [0] 21 3" xfId="9476" xr:uid="{93B64F61-F0D5-4F1C-B28F-9F821F721CCB}"/>
    <cellStyle name="Currency [0] 21 3 2" xfId="31746" xr:uid="{034E9D0B-8473-4978-9ECB-E14173341D1E}"/>
    <cellStyle name="Currency [0] 21 3 3" xfId="21470" xr:uid="{7861601E-672B-47D3-8C4E-6B0D97412AD4}"/>
    <cellStyle name="Currency [0] 21 4" xfId="25822" xr:uid="{B79C681D-B9BA-4A6A-9E2E-9ED75F13982D}"/>
    <cellStyle name="Currency [0] 21 5" xfId="15522" xr:uid="{97B6D40D-DAC0-4AA9-9EE3-8EB5BA53254F}"/>
    <cellStyle name="Currency [0] 22" xfId="2986" xr:uid="{28D4C4D5-BE4B-46BD-856B-BBF3000A8828}"/>
    <cellStyle name="Currency [0] 22 2" xfId="6278" xr:uid="{46ECD879-57A6-4B8D-B498-35D14E26EF10}"/>
    <cellStyle name="Currency [0] 22 2 2" xfId="28779" xr:uid="{67987203-E7E0-4240-A793-8A3CDEC23430}"/>
    <cellStyle name="Currency [0] 22 2 3" xfId="18485" xr:uid="{458DFD50-D080-4ADC-9C50-DF951D081B16}"/>
    <cellStyle name="Currency [0] 22 3" xfId="9469" xr:uid="{ABE9BC81-20BD-43A4-86D4-609F4C6C32B5}"/>
    <cellStyle name="Currency [0] 22 3 2" xfId="31739" xr:uid="{8E08DCBD-6E0E-4A80-92D4-8C2648602371}"/>
    <cellStyle name="Currency [0] 22 3 3" xfId="21463" xr:uid="{9236513C-69B8-45BF-A9F0-F0BC74DC8D45}"/>
    <cellStyle name="Currency [0] 22 4" xfId="25815" xr:uid="{98FD0218-609D-4200-8E9C-0D735641F043}"/>
    <cellStyle name="Currency [0] 22 5" xfId="15515" xr:uid="{31546CC8-3568-4DB2-8EFD-85C833AAECC1}"/>
    <cellStyle name="Currency [0] 23" xfId="2896" xr:uid="{E29423DB-3017-43A0-B5F9-FD1DB33B7785}"/>
    <cellStyle name="Currency [0] 23 2" xfId="6188" xr:uid="{BA14C387-ADC7-4A70-9AF6-816193465317}"/>
    <cellStyle name="Currency [0] 23 2 2" xfId="28689" xr:uid="{280C50A4-1D47-4907-A476-885B2D666C4C}"/>
    <cellStyle name="Currency [0] 23 2 3" xfId="18395" xr:uid="{CFB6DD32-5A54-45D0-B63C-F99460A87F93}"/>
    <cellStyle name="Currency [0] 23 3" xfId="9379" xr:uid="{314A138D-BDC0-473B-881F-DED67E964A4D}"/>
    <cellStyle name="Currency [0] 23 3 2" xfId="31649" xr:uid="{EEB10BE4-916A-465E-A511-3FCE27CF8D30}"/>
    <cellStyle name="Currency [0] 23 3 3" xfId="21373" xr:uid="{BE2809AB-F88F-418C-AFD5-F5CB3C191BF8}"/>
    <cellStyle name="Currency [0] 23 4" xfId="25725" xr:uid="{0627C60F-3D49-4CA0-9863-098508DA85FB}"/>
    <cellStyle name="Currency [0] 23 5" xfId="15425" xr:uid="{313C0FA1-BB75-4460-8ECD-953029671C74}"/>
    <cellStyle name="Currency [0] 24" xfId="2816" xr:uid="{2F304E3E-D353-4C24-BC7B-BF64F04C59F3}"/>
    <cellStyle name="Currency [0] 24 2" xfId="6100" xr:uid="{6A253711-8E67-4C1F-B2CC-CAE0B4AC7DDB}"/>
    <cellStyle name="Currency [0] 24 2 2" xfId="28601" xr:uid="{645F0E81-3AAD-4105-B363-5C02CE1B8C60}"/>
    <cellStyle name="Currency [0] 24 2 3" xfId="18307" xr:uid="{1881C094-59AF-4E5B-8E46-E06316C9645E}"/>
    <cellStyle name="Currency [0] 24 3" xfId="9291" xr:uid="{26065382-0893-4335-A7F9-E107D20C411D}"/>
    <cellStyle name="Currency [0] 24 3 2" xfId="31561" xr:uid="{870E4472-6EB6-4CF4-BB84-ECD6D12E7F5E}"/>
    <cellStyle name="Currency [0] 24 3 3" xfId="21285" xr:uid="{462602DD-E29C-4316-9EAF-CEDE0B751C43}"/>
    <cellStyle name="Currency [0] 24 4" xfId="25637" xr:uid="{9043A345-06D4-449B-8FAC-F8F84290D7FD}"/>
    <cellStyle name="Currency [0] 24 5" xfId="15337" xr:uid="{F2EBEDAC-5F70-4669-A4DA-3252287DBC18}"/>
    <cellStyle name="Currency [0] 25" xfId="2810" xr:uid="{0EDCB97E-7D99-4457-A244-D36022E47908}"/>
    <cellStyle name="Currency [0] 25 2" xfId="6095" xr:uid="{F19F3ECD-04E3-4089-9717-8329EB72F6D9}"/>
    <cellStyle name="Currency [0] 25 2 2" xfId="28596" xr:uid="{D76560AF-138A-4DDE-98FF-0D052BC73167}"/>
    <cellStyle name="Currency [0] 25 2 3" xfId="18302" xr:uid="{62251A70-BBC0-4665-9BDD-2DBAFEBAB85F}"/>
    <cellStyle name="Currency [0] 25 3" xfId="9286" xr:uid="{27FFFFD2-8A90-46DB-B365-6DF5858585DE}"/>
    <cellStyle name="Currency [0] 25 3 2" xfId="31556" xr:uid="{80DF8A03-2F60-48FD-8206-0DF1B994E71A}"/>
    <cellStyle name="Currency [0] 25 3 3" xfId="21280" xr:uid="{B0771A9D-48FF-470E-99E3-0D06C6E244EF}"/>
    <cellStyle name="Currency [0] 25 4" xfId="25632" xr:uid="{F41903EA-A635-473A-8B0E-2BAE5366FC17}"/>
    <cellStyle name="Currency [0] 25 5" xfId="15332" xr:uid="{6F1156D8-11D7-4E50-96C9-3ECB65E89088}"/>
    <cellStyle name="Currency [0] 26" xfId="2805" xr:uid="{98A8EE53-41FB-4312-85E0-01E33903D9EF}"/>
    <cellStyle name="Currency [0] 26 2" xfId="6090" xr:uid="{42E55C7D-A932-4699-8855-D7D4CD9BFFF2}"/>
    <cellStyle name="Currency [0] 26 2 2" xfId="28591" xr:uid="{51956C97-1D44-466F-8D06-E1FAF74F85C8}"/>
    <cellStyle name="Currency [0] 26 2 3" xfId="18297" xr:uid="{98CEBD1E-39BA-4845-8A30-4D5468BFA8BB}"/>
    <cellStyle name="Currency [0] 26 3" xfId="9281" xr:uid="{D50D806B-EAC7-442D-A01B-A89BC77DB411}"/>
    <cellStyle name="Currency [0] 26 3 2" xfId="31551" xr:uid="{3E9A9FA0-00FF-4980-A97E-95C93A41FEBB}"/>
    <cellStyle name="Currency [0] 26 3 3" xfId="21275" xr:uid="{5A15DD17-20BA-4829-87B2-528F59AD1140}"/>
    <cellStyle name="Currency [0] 26 4" xfId="25627" xr:uid="{A5F271AC-5E8F-48B7-8DA3-E50532766E95}"/>
    <cellStyle name="Currency [0] 26 5" xfId="15327" xr:uid="{2CFE86E6-DC27-49B5-A05A-36056841379A}"/>
    <cellStyle name="Currency [0] 27" xfId="2800" xr:uid="{7BFB5D03-A86C-492B-9975-CCBB45105EA4}"/>
    <cellStyle name="Currency [0] 27 2" xfId="6085" xr:uid="{B8B9EB9B-CEEC-4182-8A2B-6DFCC0879071}"/>
    <cellStyle name="Currency [0] 27 2 2" xfId="28586" xr:uid="{D73F3396-019D-48DB-B4FA-725F24DCE3E7}"/>
    <cellStyle name="Currency [0] 27 2 3" xfId="18292" xr:uid="{D892C40C-3C08-49D9-BBBD-A2908D579AC0}"/>
    <cellStyle name="Currency [0] 27 3" xfId="9276" xr:uid="{70F14234-9ED7-45DE-B324-98991BDFA2CF}"/>
    <cellStyle name="Currency [0] 27 3 2" xfId="31546" xr:uid="{854CC8F6-8F81-4006-8321-DEDCF6D5AFD7}"/>
    <cellStyle name="Currency [0] 27 3 3" xfId="21270" xr:uid="{6EFF9A32-4CDB-4891-937E-7857C0ABAB7B}"/>
    <cellStyle name="Currency [0] 27 4" xfId="25622" xr:uid="{14AB12A4-E827-4663-8D26-5F79CC840A44}"/>
    <cellStyle name="Currency [0] 27 5" xfId="15322" xr:uid="{AAF88BE4-C030-47C5-818A-CA0A86908B85}"/>
    <cellStyle name="Currency [0] 28" xfId="2795" xr:uid="{26E798B7-89EF-4E92-BC9E-EDE7371600FF}"/>
    <cellStyle name="Currency [0] 28 2" xfId="6080" xr:uid="{A312F312-7980-4A9A-9D54-51AEFC1AE7DB}"/>
    <cellStyle name="Currency [0] 28 2 2" xfId="28581" xr:uid="{732AB071-8EC3-4AFC-936E-0992559DCBCB}"/>
    <cellStyle name="Currency [0] 28 2 3" xfId="18287" xr:uid="{95A3D32E-0D8C-453A-8ADC-D08043E37351}"/>
    <cellStyle name="Currency [0] 28 3" xfId="9271" xr:uid="{A7DB805C-50ED-4B21-8F62-C2D879F9449E}"/>
    <cellStyle name="Currency [0] 28 3 2" xfId="31541" xr:uid="{9CBB5728-A784-42B2-AA8D-B2755053F4D7}"/>
    <cellStyle name="Currency [0] 28 3 3" xfId="21265" xr:uid="{73CC4AC0-F7D8-4D6B-AB4F-EADF7A8CDE3E}"/>
    <cellStyle name="Currency [0] 28 4" xfId="25617" xr:uid="{F0C57BBC-FB80-4E39-9A22-A028D6700C76}"/>
    <cellStyle name="Currency [0] 28 5" xfId="15317" xr:uid="{EE3FA3DA-C023-4162-9D34-94F89D64786C}"/>
    <cellStyle name="Currency [0] 29" xfId="2790" xr:uid="{F8808FDC-68C0-4E3B-9DCD-FF198E0A7D22}"/>
    <cellStyle name="Currency [0] 29 2" xfId="6075" xr:uid="{F86B7FD8-32A1-4A7D-9122-742440A08866}"/>
    <cellStyle name="Currency [0] 29 2 2" xfId="28576" xr:uid="{024D82EC-EB59-4A66-90E8-6E0E56E74542}"/>
    <cellStyle name="Currency [0] 29 2 3" xfId="18282" xr:uid="{04DDA9B6-455D-4512-9D13-357E9DE15955}"/>
    <cellStyle name="Currency [0] 29 3" xfId="9266" xr:uid="{63AD0FCA-312C-4656-86E1-70560C056D24}"/>
    <cellStyle name="Currency [0] 29 3 2" xfId="31536" xr:uid="{BEA990CD-F4C3-4458-AB4E-EE6472C7AFA1}"/>
    <cellStyle name="Currency [0] 29 3 3" xfId="21260" xr:uid="{3258D91C-A483-4754-BF9F-E4C3B7C53C14}"/>
    <cellStyle name="Currency [0] 29 4" xfId="25612" xr:uid="{2494174C-633E-4B93-865F-B95BF444A449}"/>
    <cellStyle name="Currency [0] 29 5" xfId="15312" xr:uid="{83E4B58C-A50B-43EB-82EE-A0C28DF5D998}"/>
    <cellStyle name="Currency [0] 3" xfId="145" xr:uid="{4EF41B6E-AEF4-4689-B916-D59B901C1251}"/>
    <cellStyle name="Currency [0] 3 10" xfId="4098" xr:uid="{B4E7408A-4256-4806-8D79-7DC8189FDF18}"/>
    <cellStyle name="Currency [0] 3 10 2" xfId="7273" xr:uid="{9D9D3BE6-CD9C-442D-B853-8A9C53B59D96}"/>
    <cellStyle name="Currency [0] 3 10 2 2" xfId="29744" xr:uid="{E689737F-2218-499A-9B98-061472612720}"/>
    <cellStyle name="Currency [0] 3 10 2 3" xfId="19454" xr:uid="{9095C782-1A4D-403A-9050-ED007719EF52}"/>
    <cellStyle name="Currency [0] 3 10 3" xfId="10438" xr:uid="{E7D4F17E-2B67-4385-9B6F-7BD9B5B3715C}"/>
    <cellStyle name="Currency [0] 3 10 3 3" xfId="22433" xr:uid="{513404BA-94B1-4A82-A2D2-101A6F729EC0}"/>
    <cellStyle name="Currency [0] 3 10 4" xfId="26784" xr:uid="{9B5DE84B-C22C-49F8-9E71-7FB2760AA8AE}"/>
    <cellStyle name="Currency [0] 3 10 5" xfId="16485" xr:uid="{BB4E187A-385E-43B6-8B9B-692B5F22F966}"/>
    <cellStyle name="Currency [0] 3 11" xfId="3220" xr:uid="{87247885-C951-40DE-BBF3-9C5E904918C9}"/>
    <cellStyle name="Currency [0] 3 11 2" xfId="6575" xr:uid="{B1A77763-E2CA-41F9-8CE4-A319621260DD}"/>
    <cellStyle name="Currency [0] 3 11 2 2" xfId="29075" xr:uid="{78AF518D-D22B-4F8F-8E47-10F7493C5AA6}"/>
    <cellStyle name="Currency [0] 3 11 2 3" xfId="18782" xr:uid="{AFC30F47-BFDC-45B7-90AA-AC99D9C7F690}"/>
    <cellStyle name="Currency [0] 3 11 3" xfId="9766" xr:uid="{1A0408B1-A1A8-4125-97A1-22300420CB37}"/>
    <cellStyle name="Currency [0] 3 11 3 2" xfId="32036" xr:uid="{448F87C9-3304-4B75-8D2C-26D830B43FDF}"/>
    <cellStyle name="Currency [0] 3 11 3 3" xfId="21760" xr:uid="{85843FD4-84D4-422B-8C85-5432E390EF4C}"/>
    <cellStyle name="Currency [0] 3 11 4" xfId="26112" xr:uid="{92AE077B-6F19-4960-9CB0-35D07680AF80}"/>
    <cellStyle name="Currency [0] 3 11 5" xfId="15812" xr:uid="{2EEBDE38-C25C-4B22-9E11-AA3D0B67EB23}"/>
    <cellStyle name="Currency [0] 3 12" xfId="3035" xr:uid="{0AE3330A-F8DB-4EB5-B63E-0622A3B0F76F}"/>
    <cellStyle name="Currency [0] 3 12 2" xfId="6324" xr:uid="{BC6BF3E2-BDFB-46DA-B6A0-4ACC05F3B57C}"/>
    <cellStyle name="Currency [0] 3 12 2 2" xfId="28825" xr:uid="{EE956177-E058-44C8-89C2-3666952B3BEB}"/>
    <cellStyle name="Currency [0] 3 12 2 3" xfId="18531" xr:uid="{0E77934E-C368-4096-907D-9B3A9048091A}"/>
    <cellStyle name="Currency [0] 3 12 3" xfId="9515" xr:uid="{88F11301-D94A-472E-9601-7E5CE326C308}"/>
    <cellStyle name="Currency [0] 3 12 3 2" xfId="31785" xr:uid="{49E62576-0E23-49FB-8475-0A4095535DCF}"/>
    <cellStyle name="Currency [0] 3 12 3 3" xfId="21509" xr:uid="{F6B8BB5D-A405-4435-BA37-C3CD648A5623}"/>
    <cellStyle name="Currency [0] 3 12 4" xfId="25861" xr:uid="{355D6C3A-EE1A-4DA2-A7BC-0B361A00244B}"/>
    <cellStyle name="Currency [0] 3 12 5" xfId="15561" xr:uid="{49BE693D-B043-4F1D-99D9-1F06EAD672D3}"/>
    <cellStyle name="Currency [0] 3 13" xfId="2921" xr:uid="{48F5A5EF-4764-49B9-8F5A-592179FA4DBA}"/>
    <cellStyle name="Currency [0] 3 13 2" xfId="6213" xr:uid="{FB97326F-A2F0-45F5-9A3A-532C4870A746}"/>
    <cellStyle name="Currency [0] 3 13 2 2" xfId="28714" xr:uid="{29B112DB-7110-476C-8EFD-DABDDA5030ED}"/>
    <cellStyle name="Currency [0] 3 13 2 3" xfId="18420" xr:uid="{585A218C-6E75-4895-8930-697787BC5D54}"/>
    <cellStyle name="Currency [0] 3 13 3" xfId="9404" xr:uid="{D08A292D-ADCF-4F22-9A3E-C93B74756705}"/>
    <cellStyle name="Currency [0] 3 13 3 2" xfId="31674" xr:uid="{B4FC92A5-ABDD-44AC-AAFD-A488EB5528F5}"/>
    <cellStyle name="Currency [0] 3 13 3 3" xfId="21398" xr:uid="{7DBC71CB-0130-4435-AC96-F2739F771966}"/>
    <cellStyle name="Currency [0] 3 13 4" xfId="25750" xr:uid="{14C70024-2D17-4A48-A3FA-F636107A8473}"/>
    <cellStyle name="Currency [0] 3 13 5" xfId="15450" xr:uid="{B55F1BD4-D11A-4BA4-9923-EB5F0BDA474A}"/>
    <cellStyle name="Currency [0] 3 14" xfId="2840" xr:uid="{930C9E6B-22FF-43E8-9BCD-ABF5BC5035B0}"/>
    <cellStyle name="Currency [0] 3 14 2" xfId="6126" xr:uid="{9EADA484-6B34-4E71-8BB6-FB51C20B718A}"/>
    <cellStyle name="Currency [0] 3 14 2 2" xfId="28627" xr:uid="{55DC9F65-7CBF-48DF-8145-0BDCB851B2BA}"/>
    <cellStyle name="Currency [0] 3 14 2 3" xfId="18333" xr:uid="{2500F759-AF98-4DC5-AC03-1CA341FE30BB}"/>
    <cellStyle name="Currency [0] 3 14 3" xfId="9317" xr:uid="{CA67F77B-1C85-4C4D-B7F9-481690E33D61}"/>
    <cellStyle name="Currency [0] 3 14 3 2" xfId="31587" xr:uid="{5E78BA61-525D-400F-9612-5E45280CE6BF}"/>
    <cellStyle name="Currency [0] 3 14 3 3" xfId="21311" xr:uid="{9B61023C-2C56-4A26-975F-49DF1F1392E3}"/>
    <cellStyle name="Currency [0] 3 14 4" xfId="25663" xr:uid="{1E3722CE-4B4E-417A-B495-62A262CFB77F}"/>
    <cellStyle name="Currency [0] 3 14 5" xfId="15363" xr:uid="{309B5C3A-B818-44EF-8D67-D31AFD8C6FD3}"/>
    <cellStyle name="Currency [0] 3 15" xfId="2742" xr:uid="{C131372A-2597-4A2E-BEA9-B4D3168A25E4}"/>
    <cellStyle name="Currency [0] 3 15 2" xfId="6027" xr:uid="{A499A828-9FB8-4AED-AAE8-819F0E496E86}"/>
    <cellStyle name="Currency [0] 3 15 2 2" xfId="28528" xr:uid="{7C7785DE-B4E3-4CE3-86CA-9A5BAC155CCA}"/>
    <cellStyle name="Currency [0] 3 15 2 3" xfId="18234" xr:uid="{4443C060-C45D-48DF-BBFA-E69BE2565A17}"/>
    <cellStyle name="Currency [0] 3 15 3" xfId="9218" xr:uid="{916B4399-A93F-4B8F-83E7-12CE73276795}"/>
    <cellStyle name="Currency [0] 3 15 3 2" xfId="31488" xr:uid="{4F9B5C64-E45A-4CAD-99A1-057644D734D2}"/>
    <cellStyle name="Currency [0] 3 15 3 3" xfId="21212" xr:uid="{31AA6AFB-9573-4C9C-9641-865E084A18D9}"/>
    <cellStyle name="Currency [0] 3 15 4" xfId="25564" xr:uid="{C129C6EE-F7AF-4361-AAFC-22021BD6887C}"/>
    <cellStyle name="Currency [0] 3 15 5" xfId="15264" xr:uid="{4CBE34FF-4F61-4A45-947C-51319997391F}"/>
    <cellStyle name="Currency [0] 3 16" xfId="2610" xr:uid="{5E9E70DC-293D-4793-AB88-64D935C592F3}"/>
    <cellStyle name="Currency [0] 3 16 2" xfId="5924" xr:uid="{E8456B6C-B6AB-495D-84DF-8532A8BCFBD0}"/>
    <cellStyle name="Currency [0] 3 16 2 2" xfId="28432" xr:uid="{33BECFC9-E50F-482B-8A99-19CB03C9E11D}"/>
    <cellStyle name="Currency [0] 3 16 2 3" xfId="18138" xr:uid="{D1AD4DDB-523B-4D18-9C17-BDE69C866DA8}"/>
    <cellStyle name="Currency [0] 3 16 3" xfId="9122" xr:uid="{8C37517D-D03C-43FE-8C29-F7F8881656D7}"/>
    <cellStyle name="Currency [0] 3 16 3 2" xfId="31392" xr:uid="{F7D6846B-A9D2-4DA6-A7A2-5276FDAE6790}"/>
    <cellStyle name="Currency [0] 3 16 3 3" xfId="21116" xr:uid="{49E07B90-4EA4-42A4-89D7-65A6E12696CA}"/>
    <cellStyle name="Currency [0] 3 16 4" xfId="25468" xr:uid="{A64D1CC6-9EE7-43CF-9857-27465E516583}"/>
    <cellStyle name="Currency [0] 3 16 5" xfId="15168" xr:uid="{829341A3-D07A-4EF8-838D-830CD13EBB1F}"/>
    <cellStyle name="Currency [0] 3 17" xfId="2593" xr:uid="{5568627B-707B-4D7A-A68D-A1DFA36BBF23}"/>
    <cellStyle name="Currency [0] 3 17 2" xfId="5907" xr:uid="{A2B456EE-14B4-4C3F-B12D-A80468076230}"/>
    <cellStyle name="Currency [0] 3 17 2 2" xfId="28415" xr:uid="{68B6C5F9-7E55-44DF-B59C-5EF05682DC4C}"/>
    <cellStyle name="Currency [0] 3 17 2 3" xfId="18121" xr:uid="{A64BC318-89C4-4997-9AFB-D7529A91AD87}"/>
    <cellStyle name="Currency [0] 3 17 3" xfId="9105" xr:uid="{350DACBA-6054-4DE2-BFE1-5824EE8A4045}"/>
    <cellStyle name="Currency [0] 3 17 3 2" xfId="31375" xr:uid="{FAE38834-C38F-41D6-A047-F2377A9A2BBC}"/>
    <cellStyle name="Currency [0] 3 17 3 3" xfId="21099" xr:uid="{C54F1005-8AC0-48EA-8A58-E9FAB3152DBE}"/>
    <cellStyle name="Currency [0] 3 17 4" xfId="25451" xr:uid="{3A436106-993E-4303-AE1B-5F048B7A9041}"/>
    <cellStyle name="Currency [0] 3 17 5" xfId="15151" xr:uid="{769E707D-5245-4C8D-A99C-B2E8726453A5}"/>
    <cellStyle name="Currency [0] 3 18" xfId="2570" xr:uid="{952D1FA1-C805-4033-BC55-B04703297015}"/>
    <cellStyle name="Currency [0] 3 18 2" xfId="5884" xr:uid="{6FBE20F3-0684-4607-AAE4-2F2E0F4B444F}"/>
    <cellStyle name="Currency [0] 3 18 2 2" xfId="28392" xr:uid="{52E72896-E8A2-4450-B46A-04D001552503}"/>
    <cellStyle name="Currency [0] 3 18 2 3" xfId="18098" xr:uid="{CF62E1FF-308B-4F83-B84C-8CA83F80E415}"/>
    <cellStyle name="Currency [0] 3 18 3" xfId="9082" xr:uid="{F0E05417-A36F-4B28-A145-71BF8E3BBEC6}"/>
    <cellStyle name="Currency [0] 3 18 3 2" xfId="31352" xr:uid="{4AC285FD-89E2-4454-A045-0EC1B0BF05C7}"/>
    <cellStyle name="Currency [0] 3 18 3 3" xfId="21076" xr:uid="{253AEFD8-8E78-46CE-AAD0-0F952301F5E0}"/>
    <cellStyle name="Currency [0] 3 18 4" xfId="25428" xr:uid="{7D194080-97D9-4F1F-9B47-1E9472AAA6F6}"/>
    <cellStyle name="Currency [0] 3 18 5" xfId="15128" xr:uid="{A71DBF6F-B5AD-403D-9774-0F009C4E0DBD}"/>
    <cellStyle name="Currency [0] 3 19" xfId="2543" xr:uid="{CFD4CAAB-F04E-4D91-A71A-844FFE192C71}"/>
    <cellStyle name="Currency [0] 3 19 2" xfId="5857" xr:uid="{4EFFBBE0-6CA8-485F-9C74-892EFB800816}"/>
    <cellStyle name="Currency [0] 3 19 2 2" xfId="28365" xr:uid="{02DB3F98-66CA-4CE2-8544-E6A7FD5DAAC7}"/>
    <cellStyle name="Currency [0] 3 19 2 3" xfId="18071" xr:uid="{4A0FC6FE-474F-4DCA-A454-4519CC9999AD}"/>
    <cellStyle name="Currency [0] 3 19 3" xfId="9055" xr:uid="{0235614A-8401-406A-B0FF-1AC4EBE5C0E3}"/>
    <cellStyle name="Currency [0] 3 19 3 2" xfId="31325" xr:uid="{27EB6F01-2066-433C-8687-7152CA316271}"/>
    <cellStyle name="Currency [0] 3 19 3 3" xfId="21049" xr:uid="{CD9FD28F-F144-4717-8E70-7BF430A8FA57}"/>
    <cellStyle name="Currency [0] 3 19 4" xfId="25401" xr:uid="{4BBA52AD-88E5-4218-97FE-33A44599C6E2}"/>
    <cellStyle name="Currency [0] 3 19 5" xfId="15101" xr:uid="{74E8500A-96E7-4259-A938-9985CB6DE159}"/>
    <cellStyle name="Currency [0] 3 2" xfId="336" xr:uid="{FD55179D-0D35-4905-ACA8-CE110D2497F8}"/>
    <cellStyle name="Currency [0] 3 2 10" xfId="6488" xr:uid="{E9080940-07ED-440C-8A4B-6FD1A142D67F}"/>
    <cellStyle name="Currency [0] 3 2 10 2" xfId="28989" xr:uid="{920B555D-6635-4938-B699-73A0CC4DC1FF}"/>
    <cellStyle name="Currency [0] 3 2 10 3" xfId="18695" xr:uid="{EF37730E-FBDA-46F0-822B-3A667311B077}"/>
    <cellStyle name="Currency [0] 3 2 11" xfId="9679" xr:uid="{ACA56C70-387E-4BE9-85AF-E9DC55B62A42}"/>
    <cellStyle name="Currency [0] 3 2 11 2" xfId="31949" xr:uid="{1300ED0D-4BE6-4F7A-A596-7CBA6A9E38C7}"/>
    <cellStyle name="Currency [0] 3 2 11 3" xfId="21673" xr:uid="{96851994-4C21-4A6C-8E67-B1D67FD57AAC}"/>
    <cellStyle name="Currency [0] 3 2 12" xfId="12799" xr:uid="{A6572352-7946-42D7-AF3F-CACB4CB8F006}"/>
    <cellStyle name="Currency [0] 3 2 12 3" xfId="23669" xr:uid="{91877EFD-A9A8-4190-973E-E1449CA3E601}"/>
    <cellStyle name="Currency [0] 3 2 13" xfId="14342" xr:uid="{9DCD8523-1330-44E0-9B76-3EC505476A99}"/>
    <cellStyle name="Currency [0] 3 2 13 2" xfId="26025" xr:uid="{781B8E46-9706-4C27-9288-EA6A4965D70A}"/>
    <cellStyle name="Currency [0] 3 2 14" xfId="15725" xr:uid="{35156B27-4094-47D1-8D10-DEEAA4BAE569}"/>
    <cellStyle name="Currency [0] 3 2 15" xfId="33051" xr:uid="{23137909-7209-4DD6-800D-C778F375A5D2}"/>
    <cellStyle name="Currency [0] 3 2 16" xfId="1287" xr:uid="{96A665B9-77CB-4230-8125-06D5F66CE887}"/>
    <cellStyle name="Currency [0] 3 2 2" xfId="519" xr:uid="{BADFE6E6-72A4-43D4-8D69-A802D05D586C}"/>
    <cellStyle name="Currency [0] 3 2 2 2" xfId="562" xr:uid="{59918CB5-619C-4BBD-BF28-F3CB66339DAA}"/>
    <cellStyle name="Currency [0] 3 2 2 2 2" xfId="1105" xr:uid="{E2CC4C67-88BB-4F5A-BCC5-DD893133488B}"/>
    <cellStyle name="Currency [0] 3 2 2 2 2 2" xfId="30748" xr:uid="{887B130D-6AD3-421B-92C8-16B24CA9F2E3}"/>
    <cellStyle name="Currency [0] 3 2 2 2 2 3" xfId="20462" xr:uid="{4D38A1AB-832F-49F4-9727-948DA9BC5CD7}"/>
    <cellStyle name="Currency [0] 3 2 2 2 2 5" xfId="8338" xr:uid="{93D6D47C-7789-42B8-88DB-383193969CA2}"/>
    <cellStyle name="Currency [0] 3 2 2 2 3" xfId="11442" xr:uid="{A4AACA2A-3F72-41EB-8B07-8A8D77B1DE4A}"/>
    <cellStyle name="Currency [0] 3 2 2 2 3 3" xfId="23442" xr:uid="{3F428CEA-B6FD-41E8-9491-291499CA00BE}"/>
    <cellStyle name="Currency [0] 3 2 2 2 4" xfId="13612" xr:uid="{B3A24ED7-7E4F-43A8-9AE9-160E760A8793}"/>
    <cellStyle name="Currency [0] 3 2 2 2 4 3" xfId="24249" xr:uid="{40507A34-7933-485F-8FBC-9DAD73E8A769}"/>
    <cellStyle name="Currency [0] 3 2 2 2 5" xfId="14487" xr:uid="{FEE94EAD-5A4C-49AC-857A-8676ABF959D9}"/>
    <cellStyle name="Currency [0] 3 2 2 2 5 2" xfId="27788" xr:uid="{78520AB9-C341-4AC7-B586-F064705C20C3}"/>
    <cellStyle name="Currency [0] 3 2 2 2 6" xfId="17494" xr:uid="{93DB1E52-58B1-4953-8410-20913E15C01D}"/>
    <cellStyle name="Currency [0] 3 2 2 2 9" xfId="1432" xr:uid="{8E4B6C9D-8CEE-4EFD-A78D-2F142B0AF7E0}"/>
    <cellStyle name="Currency [0] 3 2 2 3" xfId="1049" xr:uid="{47113EEE-E93E-4DEA-A095-BE24B05B2B9A}"/>
    <cellStyle name="Currency [0] 3 2 2 3 2" xfId="14202" xr:uid="{411817B3-F668-41A0-B25E-C10339CDE4FB}"/>
    <cellStyle name="Currency [0] 3 2 2 3 2 3" xfId="24838" xr:uid="{A0FF94BA-53F0-4FFB-B068-3E3F05CD4863}"/>
    <cellStyle name="Currency [0] 3 2 2 3 3" xfId="29658" xr:uid="{0935420D-435A-45B8-8179-08799C275F0B}"/>
    <cellStyle name="Currency [0] 3 2 2 3 4" xfId="19367" xr:uid="{2A8A8A73-542F-451F-994E-558290DFC3C1}"/>
    <cellStyle name="Currency [0] 3 2 2 3 6" xfId="7186" xr:uid="{65B03FBD-B087-4E01-9602-833E614A9850}"/>
    <cellStyle name="Currency [0] 3 2 2 4" xfId="10351" xr:uid="{D841454F-CB20-43A0-A902-C97313902277}"/>
    <cellStyle name="Currency [0] 3 2 2 4 2" xfId="32620" xr:uid="{4B7509BD-0A31-4DB2-8503-2E6EB87CDB7B}"/>
    <cellStyle name="Currency [0] 3 2 2 4 3" xfId="22346" xr:uid="{72E2A390-C4B1-49C1-A545-62CF11A04A09}"/>
    <cellStyle name="Currency [0] 3 2 2 5" xfId="13008" xr:uid="{3CB1F59A-4FE2-4199-BC07-B49D26E126C5}"/>
    <cellStyle name="Currency [0] 3 2 2 5 3" xfId="23832" xr:uid="{3AF2C94A-2260-4DA1-B1FC-471588B29228}"/>
    <cellStyle name="Currency [0] 3 2 2 6" xfId="14431" xr:uid="{5CC1113B-3CF0-490F-8154-3B22FE3859DE}"/>
    <cellStyle name="Currency [0] 3 2 2 6 2" xfId="26697" xr:uid="{2D87D2E4-0275-488E-A13F-AFCB0F93AC1A}"/>
    <cellStyle name="Currency [0] 3 2 2 7" xfId="16398" xr:uid="{9F1AF3C2-D58F-467E-AD73-4CE1B898B0F7}"/>
    <cellStyle name="Currency [0] 3 2 2 8" xfId="32834" xr:uid="{B25B965E-6A38-4A09-A05D-0D50192964A0}"/>
    <cellStyle name="Currency [0] 3 2 2 9" xfId="1376" xr:uid="{831BFA5D-DAB7-4DA4-BD8F-3D94AC5C4918}"/>
    <cellStyle name="Currency [0] 3 2 3" xfId="450" xr:uid="{1DB6C734-C852-4CF7-A677-6A89E492F788}"/>
    <cellStyle name="Currency [0] 3 2 3 10" xfId="3857" xr:uid="{8E9F0B54-2013-49E1-8491-33A13A3A42AE}"/>
    <cellStyle name="Currency [0] 3 2 3 2" xfId="961" xr:uid="{69DDD2FC-791A-4AC9-9DC9-D3991B288AFB}"/>
    <cellStyle name="Currency [0] 3 2 3 2 2" xfId="8272" xr:uid="{3DC21E44-B1A0-4732-AAA0-D07BDFE065ED}"/>
    <cellStyle name="Currency [0] 3 2 3 2 2 2" xfId="30683" xr:uid="{48A87FC9-3269-4CB7-BEC6-7952BBBCFA13}"/>
    <cellStyle name="Currency [0] 3 2 3 2 2 3" xfId="20395" xr:uid="{971FEFAF-1A8D-41F3-BA1F-92D9F37A16BC}"/>
    <cellStyle name="Currency [0] 3 2 3 2 3" xfId="11376" xr:uid="{905625F8-0B5C-4DD2-80D6-3C52C648FA9C}"/>
    <cellStyle name="Currency [0] 3 2 3 2 3 3" xfId="23375" xr:uid="{B705C79B-1B30-4169-8AAB-7E99327DA2C6}"/>
    <cellStyle name="Currency [0] 3 2 3 2 4" xfId="27721" xr:uid="{9AF631D0-7404-4745-AF2C-600FB04DD7F9}"/>
    <cellStyle name="Currency [0] 3 2 3 2 5" xfId="17427" xr:uid="{6CB821A7-3272-4C1C-B91F-9067F1AC353C}"/>
    <cellStyle name="Currency [0] 3 2 3 2 7" xfId="5069" xr:uid="{946DD630-34D0-44B6-85BE-AA50367D8C48}"/>
    <cellStyle name="Currency [0] 3 2 3 3" xfId="7027" xr:uid="{73883C71-5A86-4869-8613-603073BC9025}"/>
    <cellStyle name="Currency [0] 3 2 3 3 2" xfId="29498" xr:uid="{08E24D70-9C6E-40A1-BCA1-66ACC06825D4}"/>
    <cellStyle name="Currency [0] 3 2 3 3 3" xfId="19205" xr:uid="{05DE8987-32C0-4767-AE72-457DACF5F2F6}"/>
    <cellStyle name="Currency [0] 3 2 3 4" xfId="10189" xr:uid="{866FDF26-B732-404F-973D-38DB6004CFD0}"/>
    <cellStyle name="Currency [0] 3 2 3 4 2" xfId="32459" xr:uid="{AF3E8245-E6A2-4E88-BE8E-57F8D2A2C7A6}"/>
    <cellStyle name="Currency [0] 3 2 3 4 3" xfId="22184" xr:uid="{850B8E6E-A3CD-4BFA-A19C-3A101A1FCFB9}"/>
    <cellStyle name="Currency [0] 3 2 3 5" xfId="13451" xr:uid="{FFB6D130-6087-4DA6-A7A9-CD2DD7423C88}"/>
    <cellStyle name="Currency [0] 3 2 3 5 3" xfId="24088" xr:uid="{FCEB0F4E-77DB-4CF1-BB54-55B7A2A3117A}"/>
    <cellStyle name="Currency [0] 3 2 3 6" xfId="26535" xr:uid="{A962BEEC-56DA-4013-BCA0-AF192C4BB79E}"/>
    <cellStyle name="Currency [0] 3 2 3 7" xfId="16236" xr:uid="{E4C325E3-0E03-48DC-9882-DDD590821B09}"/>
    <cellStyle name="Currency [0] 3 2 4" xfId="812" xr:uid="{0ADBD9AF-D3E4-4A06-96C9-09D7AD13A8FF}"/>
    <cellStyle name="Currency [0] 3 2 4 2" xfId="8040" xr:uid="{75B49E97-393D-4D33-9F49-5A1C0A86133F}"/>
    <cellStyle name="Currency [0] 3 2 4 2 2" xfId="30471" xr:uid="{397B3CB9-4689-4BCB-8558-09D9A7C37A4D}"/>
    <cellStyle name="Currency [0] 3 2 4 2 3" xfId="20181" xr:uid="{D9A896D4-567D-4CEB-B235-C18D24CADAB0}"/>
    <cellStyle name="Currency [0] 3 2 4 3" xfId="11163" xr:uid="{01B6EC0F-F889-475A-951B-35C6B65C186A}"/>
    <cellStyle name="Currency [0] 3 2 4 3 3" xfId="23161" xr:uid="{C2A23272-3FF9-4848-A02D-75C46F9D3573}"/>
    <cellStyle name="Currency [0] 3 2 4 4" xfId="13878" xr:uid="{C61E8F3B-E8A5-4153-B470-32D7539CF097}"/>
    <cellStyle name="Currency [0] 3 2 4 4 3" xfId="24518" xr:uid="{ABE92B0F-902D-4F84-865B-3EC3889093BC}"/>
    <cellStyle name="Currency [0] 3 2 4 5" xfId="27512" xr:uid="{6466F6DE-07CC-46B9-9B2B-B98A038FA0E7}"/>
    <cellStyle name="Currency [0] 3 2 4 6" xfId="17213" xr:uid="{DB959B87-B380-463F-853C-C899DDE5E0F2}"/>
    <cellStyle name="Currency [0] 3 2 4 8" xfId="4853" xr:uid="{97B10C11-3437-4F68-84EA-32C62DD21A08}"/>
    <cellStyle name="Currency [0] 3 2 5" xfId="4735" xr:uid="{3F69E7C5-87EC-4F81-9159-6F88C014D2BB}"/>
    <cellStyle name="Currency [0] 3 2 5 2" xfId="7911" xr:uid="{4F3A5DE6-F801-46E0-91A0-70E36C2EB36E}"/>
    <cellStyle name="Currency [0] 3 2 5 2 2" xfId="30339" xr:uid="{FAAA880A-32D1-467F-BBD0-369C2A68CB1E}"/>
    <cellStyle name="Currency [0] 3 2 5 2 3" xfId="20050" xr:uid="{A28D24F3-859D-42BB-9CD8-FD5AECF52B1A}"/>
    <cellStyle name="Currency [0] 3 2 5 3" xfId="11034" xr:uid="{87C0F584-7D02-470D-9D16-17A330448B8B}"/>
    <cellStyle name="Currency [0] 3 2 5 3 3" xfId="23029" xr:uid="{00414E16-F5DB-4FDB-9D8D-68C8EFE99E1F}"/>
    <cellStyle name="Currency [0] 3 2 5 4" xfId="13716" xr:uid="{13BB4A86-BAEB-4BDF-9B5C-AEEEA79544E5}"/>
    <cellStyle name="Currency [0] 3 2 5 4 3" xfId="24354" xr:uid="{84B34005-1288-4487-8F29-43F22CAAAF43}"/>
    <cellStyle name="Currency [0] 3 2 5 5" xfId="27380" xr:uid="{EF33B2EC-6195-44EB-911F-2D93FBF762BD}"/>
    <cellStyle name="Currency [0] 3 2 5 6" xfId="17081" xr:uid="{0F82C059-619B-4128-8C2C-15D7AD0E5862}"/>
    <cellStyle name="Currency [0] 3 2 6" xfId="4533" xr:uid="{599E6FD7-85B4-4ACA-91F7-36F5FE485D18}"/>
    <cellStyle name="Currency [0] 3 2 6 2" xfId="7709" xr:uid="{46650AE3-6F9F-4F45-80F4-6E5672F0EA47}"/>
    <cellStyle name="Currency [0] 3 2 6 2 2" xfId="30138" xr:uid="{F5F11AA0-92CE-4484-8E30-67C740743A2C}"/>
    <cellStyle name="Currency [0] 3 2 6 2 3" xfId="19848" xr:uid="{A8FEAF84-3A8C-40D6-AE58-78C345010B09}"/>
    <cellStyle name="Currency [0] 3 2 6 3" xfId="10832" xr:uid="{03A4F7B6-6F43-4578-A698-473601BCE06D}"/>
    <cellStyle name="Currency [0] 3 2 6 3 3" xfId="22827" xr:uid="{A3F9A0C2-0495-489C-B093-8C6C5614564B}"/>
    <cellStyle name="Currency [0] 3 2 6 4" xfId="13905" xr:uid="{BB2572AB-C55C-4CF0-B425-2B726C4EB0A1}"/>
    <cellStyle name="Currency [0] 3 2 6 4 3" xfId="24545" xr:uid="{DF5B077C-6405-4C48-979C-3BC1DFB0FE69}"/>
    <cellStyle name="Currency [0] 3 2 6 5" xfId="27178" xr:uid="{9FBE37D8-BF32-4EAB-9B64-A215E9E3D413}"/>
    <cellStyle name="Currency [0] 3 2 6 6" xfId="16879" xr:uid="{85E4FE9F-8B9D-4A35-8488-D82B6B81A5C7}"/>
    <cellStyle name="Currency [0] 3 2 7" xfId="4335" xr:uid="{CD70DE21-435E-4353-A7C8-9F8676A02D3F}"/>
    <cellStyle name="Currency [0] 3 2 7 2" xfId="7510" xr:uid="{35F8E4EC-0F60-4D17-B73C-700351D79153}"/>
    <cellStyle name="Currency [0] 3 2 7 2 2" xfId="29946" xr:uid="{2FF034E3-F22A-4253-AC24-8AF1909B5BCE}"/>
    <cellStyle name="Currency [0] 3 2 7 2 3" xfId="19656" xr:uid="{47DEC810-FDD8-4E95-86E2-D98CCA0E0B54}"/>
    <cellStyle name="Currency [0] 3 2 7 3" xfId="10640" xr:uid="{E8FFA19F-E8EE-49A2-B5C4-018E2C09CAEE}"/>
    <cellStyle name="Currency [0] 3 2 7 3 3" xfId="22635" xr:uid="{51399B95-0B4A-4AF1-BAFE-4F8FF3633564}"/>
    <cellStyle name="Currency [0] 3 2 7 4" xfId="14141" xr:uid="{2383E5F6-1465-4130-8B3D-5B466AB6674E}"/>
    <cellStyle name="Currency [0] 3 2 7 4 3" xfId="24777" xr:uid="{A889A75A-A56F-4481-A76F-812E9641BDD6}"/>
    <cellStyle name="Currency [0] 3 2 7 5" xfId="26986" xr:uid="{9C6CFD43-D8ED-4345-A16F-EA418FE043D8}"/>
    <cellStyle name="Currency [0] 3 2 7 6" xfId="16687" xr:uid="{613E27A0-6CC4-477F-9DCA-5E64D0E5A71D}"/>
    <cellStyle name="Currency [0] 3 2 8" xfId="4154" xr:uid="{3FDAF0AC-9B30-4E69-9B58-34657529AD29}"/>
    <cellStyle name="Currency [0] 3 2 8 2" xfId="7329" xr:uid="{DD34C2BD-7C3A-4CB9-817C-89CFC36A37F7}"/>
    <cellStyle name="Currency [0] 3 2 8 2 2" xfId="29793" xr:uid="{8BDE26B2-BCBA-4E39-AD85-89F0764BC58B}"/>
    <cellStyle name="Currency [0] 3 2 8 2 3" xfId="19503" xr:uid="{673EE8D1-0D44-48CB-9D8A-D0DE4DD0176B}"/>
    <cellStyle name="Currency [0] 3 2 8 3" xfId="10487" xr:uid="{69E72B3E-4844-4D15-8D72-A673FFB2D91D}"/>
    <cellStyle name="Currency [0] 3 2 8 3 3" xfId="22482" xr:uid="{5E7FA930-25CB-425F-B6FD-FE050C51C2CB}"/>
    <cellStyle name="Currency [0] 3 2 8 4" xfId="26833" xr:uid="{FA205239-4A0F-41CE-A193-6C907C8D9E36}"/>
    <cellStyle name="Currency [0] 3 2 8 5" xfId="16534" xr:uid="{1236486E-1A9A-4FFB-ACEA-9A26BB9320B7}"/>
    <cellStyle name="Currency [0] 3 2 9" xfId="3384" xr:uid="{AE6F73C2-21CC-4B71-97B8-F75A438492BB}"/>
    <cellStyle name="Currency [0] 3 2 9 2" xfId="6741" xr:uid="{1227A626-6F78-471D-8E63-DE03B2B5CC3A}"/>
    <cellStyle name="Currency [0] 3 2 9 2 2" xfId="29241" xr:uid="{7E5489D5-1175-4B44-AB95-833CAF517A6D}"/>
    <cellStyle name="Currency [0] 3 2 9 2 3" xfId="18948" xr:uid="{BB9F6E68-A1CB-423D-8CC9-BCF8DBCB943D}"/>
    <cellStyle name="Currency [0] 3 2 9 3" xfId="9932" xr:uid="{67FB4A94-E257-4C38-92A5-744E252AE8E3}"/>
    <cellStyle name="Currency [0] 3 2 9 3 2" xfId="32202" xr:uid="{EC23DF17-CD46-4288-8F80-DF8F7A572FA3}"/>
    <cellStyle name="Currency [0] 3 2 9 3 3" xfId="21926" xr:uid="{52D6844A-3989-4B74-A82C-F349F3D0E556}"/>
    <cellStyle name="Currency [0] 3 2 9 4" xfId="26277" xr:uid="{C0F312F1-EE1E-4E20-8CD2-7B48F5AE38C8}"/>
    <cellStyle name="Currency [0] 3 2 9 5" xfId="15978" xr:uid="{2EA12A25-7DAD-41B7-88E3-CB39E2E8B812}"/>
    <cellStyle name="Currency [0] 3 20" xfId="2470" xr:uid="{FD987C82-A966-48AC-8931-52BFEE2B7F59}"/>
    <cellStyle name="Currency [0] 3 20 2" xfId="5814" xr:uid="{F2DB7D2D-BE4A-4F6C-9827-5855E5D3A450}"/>
    <cellStyle name="Currency [0] 3 20 2 2" xfId="28330" xr:uid="{44BA18F3-D8C6-4E5F-9FE8-0B4A724D60D2}"/>
    <cellStyle name="Currency [0] 3 20 2 3" xfId="18036" xr:uid="{B683E2C5-4B84-483C-8518-7D5A351AAB53}"/>
    <cellStyle name="Currency [0] 3 20 3" xfId="9020" xr:uid="{FBDD5549-15F4-4F4D-BA16-817439B05444}"/>
    <cellStyle name="Currency [0] 3 20 3 2" xfId="31290" xr:uid="{D5AC4790-AEF6-4C1B-B72E-2CC42F95E26C}"/>
    <cellStyle name="Currency [0] 3 20 3 3" xfId="21014" xr:uid="{C6DF35F8-4DB6-4A81-874F-17295A01123D}"/>
    <cellStyle name="Currency [0] 3 20 4" xfId="25366" xr:uid="{AABE0A9F-3111-4162-B9C5-5239EA0B3B11}"/>
    <cellStyle name="Currency [0] 3 20 5" xfId="15066" xr:uid="{EB0B1002-2556-49BA-92F8-0F5512E7A838}"/>
    <cellStyle name="Currency [0] 3 21" xfId="2370" xr:uid="{E1A20F0C-D916-460E-8B44-F36BB3D0C0B1}"/>
    <cellStyle name="Currency [0] 3 21 2" xfId="5717" xr:uid="{C48BE145-EE30-4450-B7D8-A14B76AEDC8A}"/>
    <cellStyle name="Currency [0] 3 21 2 2" xfId="28233" xr:uid="{ADBC5F37-C977-4162-BE1A-5F7520B88D0E}"/>
    <cellStyle name="Currency [0] 3 21 2 3" xfId="17939" xr:uid="{678E55C9-E1E8-43ED-A8AC-FA50B2C06AF7}"/>
    <cellStyle name="Currency [0] 3 21 3" xfId="8923" xr:uid="{5F648D7C-41F2-448E-9BEA-95C2B1511573}"/>
    <cellStyle name="Currency [0] 3 21 3 2" xfId="31193" xr:uid="{DEEE8C3C-34C3-4876-BC15-6879A0280520}"/>
    <cellStyle name="Currency [0] 3 21 3 3" xfId="20917" xr:uid="{2DD18B46-1F35-4843-A242-CDF2D6D9E2FC}"/>
    <cellStyle name="Currency [0] 3 21 4" xfId="25269" xr:uid="{5DDCE7AE-7159-4A49-AB66-8E9E4C982A63}"/>
    <cellStyle name="Currency [0] 3 21 5" xfId="14969" xr:uid="{47A141B5-B906-43EE-A706-C92178DAE133}"/>
    <cellStyle name="Currency [0] 3 22" xfId="2351" xr:uid="{91F167A3-6644-4699-8160-122308DE9E3E}"/>
    <cellStyle name="Currency [0] 3 22 2" xfId="5698" xr:uid="{ACC21632-62F9-433F-86B2-706248FFCAB1}"/>
    <cellStyle name="Currency [0] 3 22 2 2" xfId="28214" xr:uid="{4FCE6E1F-275D-4FC6-A5F0-51F2A0D20DB2}"/>
    <cellStyle name="Currency [0] 3 22 2 3" xfId="17920" xr:uid="{35B1B442-0704-48CD-81A4-37BCB6B8A19E}"/>
    <cellStyle name="Currency [0] 3 22 3" xfId="8904" xr:uid="{487099F8-90F7-4B0A-8575-A1A9AE00D8A6}"/>
    <cellStyle name="Currency [0] 3 22 3 2" xfId="31174" xr:uid="{1445943E-574F-475B-955C-D017584284EA}"/>
    <cellStyle name="Currency [0] 3 22 3 3" xfId="20898" xr:uid="{BDBCEA05-649E-4FD9-A756-2DA48BBC1A70}"/>
    <cellStyle name="Currency [0] 3 22 4" xfId="25250" xr:uid="{4A613513-9C51-421B-AB28-F40380F271F7}"/>
    <cellStyle name="Currency [0] 3 22 5" xfId="14950" xr:uid="{78C6BFA3-53C7-47E8-B2F3-BA44289C9601}"/>
    <cellStyle name="Currency [0] 3 23" xfId="2318" xr:uid="{9B7B3DEF-8732-45A0-8FA8-75F27B1B4997}"/>
    <cellStyle name="Currency [0] 3 23 2" xfId="5665" xr:uid="{B7A953D2-F5E5-40E3-95FF-C4AD59AB82BB}"/>
    <cellStyle name="Currency [0] 3 23 2 2" xfId="28181" xr:uid="{8F1C6432-5138-4A52-8DCB-AEFF50E2151F}"/>
    <cellStyle name="Currency [0] 3 23 2 3" xfId="17887" xr:uid="{6C3DE9D9-AAD7-4494-9822-CF7A7875F9FE}"/>
    <cellStyle name="Currency [0] 3 23 3" xfId="8871" xr:uid="{9DC46B8C-7031-48E8-9E92-24C3272E50EF}"/>
    <cellStyle name="Currency [0] 3 23 3 2" xfId="31141" xr:uid="{39AB54F5-1B4C-4BDB-8B1B-62F1E08234F0}"/>
    <cellStyle name="Currency [0] 3 23 3 3" xfId="20865" xr:uid="{C0A9F857-8335-4375-A692-04D8AF810226}"/>
    <cellStyle name="Currency [0] 3 23 4" xfId="25217" xr:uid="{2A067D72-F66E-4673-A09A-7B90342F534A}"/>
    <cellStyle name="Currency [0] 3 23 5" xfId="14917" xr:uid="{AC6CE584-E1EF-48BE-AD5E-A0C199CF4E81}"/>
    <cellStyle name="Currency [0] 3 24" xfId="2297" xr:uid="{83969A2A-2AA4-4758-B12B-12598A20F9EF}"/>
    <cellStyle name="Currency [0] 3 24 2" xfId="5644" xr:uid="{2FD8BC55-9232-4829-B887-F46CE50742D9}"/>
    <cellStyle name="Currency [0] 3 24 2 2" xfId="28160" xr:uid="{B064782B-8BD8-4C8A-9A80-3EDBAFF44410}"/>
    <cellStyle name="Currency [0] 3 24 2 3" xfId="17866" xr:uid="{3B1F16F2-C17B-41C4-AF5B-0B8987A74667}"/>
    <cellStyle name="Currency [0] 3 24 3" xfId="8850" xr:uid="{DF183064-C2B5-41BC-9F65-02674212C8EA}"/>
    <cellStyle name="Currency [0] 3 24 3 2" xfId="31120" xr:uid="{DE9E6D34-CC3B-4DED-A5CB-40FF28648891}"/>
    <cellStyle name="Currency [0] 3 24 3 3" xfId="20844" xr:uid="{131AB949-95E9-4432-8725-BF89BE84493D}"/>
    <cellStyle name="Currency [0] 3 24 4" xfId="25196" xr:uid="{6C518BB8-34D5-471D-AB59-B3452F94DE25}"/>
    <cellStyle name="Currency [0] 3 24 5" xfId="14896" xr:uid="{AC3E1D5A-EAA5-4902-A408-991B5A9E83E3}"/>
    <cellStyle name="Currency [0] 3 25" xfId="2271" xr:uid="{9179FF3F-8171-4256-B274-8F5CF060B6C1}"/>
    <cellStyle name="Currency [0] 3 25 2" xfId="5618" xr:uid="{40AE3E53-BDF3-447C-BA36-E2677B64B391}"/>
    <cellStyle name="Currency [0] 3 25 2 2" xfId="28134" xr:uid="{7F83FE2E-FFD7-4C14-A7CD-115BD9E795D0}"/>
    <cellStyle name="Currency [0] 3 25 2 3" xfId="17840" xr:uid="{432EB974-01B9-4C83-A44B-9A4195FAEDDE}"/>
    <cellStyle name="Currency [0] 3 25 3" xfId="8824" xr:uid="{43FD892B-A91C-4350-B337-FC8C931583B6}"/>
    <cellStyle name="Currency [0] 3 25 3 2" xfId="31094" xr:uid="{8CAF53C1-1BC2-4364-AC6A-2916C56A4E3E}"/>
    <cellStyle name="Currency [0] 3 25 3 3" xfId="20818" xr:uid="{E4D53174-D849-4A96-9D21-C6EEB7278DA5}"/>
    <cellStyle name="Currency [0] 3 25 4" xfId="25170" xr:uid="{BCE0CF87-F547-4781-8B65-76432030B6B3}"/>
    <cellStyle name="Currency [0] 3 25 5" xfId="14870" xr:uid="{63E8201B-2AF9-40BF-B39F-00296DAFB4DF}"/>
    <cellStyle name="Currency [0] 3 26" xfId="5552" xr:uid="{A57D66E3-4C1A-4AB0-9EC8-D22149E6D8CE}"/>
    <cellStyle name="Currency [0] 3 26 2" xfId="27838" xr:uid="{F38461D0-CA06-46CA-9560-AE462F5B1BBE}"/>
    <cellStyle name="Currency [0] 3 26 3" xfId="17540" xr:uid="{15650959-788F-40EA-A60D-FA96D6F18A10}"/>
    <cellStyle name="Currency [0] 3 27" xfId="8765" xr:uid="{E3D9EE9F-3F9A-4706-9D3E-5FA70237A819}"/>
    <cellStyle name="Currency [0] 3 27 2" xfId="30794" xr:uid="{2BE490A0-073F-4F64-8DF4-E07956C0AD75}"/>
    <cellStyle name="Currency [0] 3 27 3" xfId="20515" xr:uid="{1DB5713D-226B-49F6-AEF3-3F56D5A7387C}"/>
    <cellStyle name="Currency [0] 3 28" xfId="12342" xr:uid="{FF87FC7F-D552-4D02-8FC1-4BCBDF7B6430}"/>
    <cellStyle name="Currency [0] 3 28 3" xfId="23487" xr:uid="{436AE54F-DC68-499D-B1F6-2F625C55919D}"/>
    <cellStyle name="Currency [0] 3 29" xfId="14274" xr:uid="{8B92F3DF-5156-452F-9A5B-72A28DDF5A3E}"/>
    <cellStyle name="Currency [0] 3 29 2" xfId="25111" xr:uid="{C9A0FE00-40AF-44D7-978A-C20125FE76D3}"/>
    <cellStyle name="Currency [0] 3 3" xfId="485" xr:uid="{FFDFE5B0-E1C9-4E7A-87FE-7D84E15C1B72}"/>
    <cellStyle name="Currency [0] 3 3 10" xfId="32926" xr:uid="{FD0116DD-3321-47AA-9203-6F3249134D59}"/>
    <cellStyle name="Currency [0] 3 3 11" xfId="1333" xr:uid="{1A518882-460A-480B-82AD-F37201F61377}"/>
    <cellStyle name="Currency [0] 3 3 2" xfId="525" xr:uid="{9B5C7A58-8411-4A06-9974-6789C71F0945}"/>
    <cellStyle name="Currency [0] 3 3 2 10" xfId="1382" xr:uid="{A6C8EC1E-2860-4A11-8A96-CCFB8C4A7E4A}"/>
    <cellStyle name="Currency [0] 3 3 2 2" xfId="1055" xr:uid="{4FBD894E-698E-4346-8545-DC406D826E82}"/>
    <cellStyle name="Currency [0] 3 3 2 2 2" xfId="8329" xr:uid="{6FFEB817-D264-46F1-A9D1-E2F43C48E67F}"/>
    <cellStyle name="Currency [0] 3 3 2 2 2 2" xfId="30739" xr:uid="{ABA4533B-4A7E-4622-A563-8CE879AF2998}"/>
    <cellStyle name="Currency [0] 3 3 2 2 2 3" xfId="20453" xr:uid="{0B2A1CC7-9EC3-41E6-8EDA-DF9C24BECAF0}"/>
    <cellStyle name="Currency [0] 3 3 2 2 3" xfId="11433" xr:uid="{D67BDDF2-ADED-4258-821F-8F8625F59EAC}"/>
    <cellStyle name="Currency [0] 3 3 2 2 3 3" xfId="23433" xr:uid="{49FF8889-7F82-4B7F-B0B1-CCC1E498C661}"/>
    <cellStyle name="Currency [0] 3 3 2 2 4" xfId="13533" xr:uid="{A61CC4E9-FFB1-40E7-885B-07EF6C52B1D3}"/>
    <cellStyle name="Currency [0] 3 3 2 2 4 3" xfId="24169" xr:uid="{8C35A9B7-758E-4032-9E3B-25700D0C4BD0}"/>
    <cellStyle name="Currency [0] 3 3 2 2 5" xfId="27779" xr:uid="{58E06B6D-7A6C-45CB-A7BA-A4BD059B2D6D}"/>
    <cellStyle name="Currency [0] 3 3 2 2 6" xfId="17485" xr:uid="{F7BC4852-3A52-47DC-B8C6-3CFE54F4D39C}"/>
    <cellStyle name="Currency [0] 3 3 2 2 8" xfId="5120" xr:uid="{25A2E579-2625-4B7C-97ED-66A8404CF4D7}"/>
    <cellStyle name="Currency [0] 3 3 2 3" xfId="7108" xr:uid="{085152F8-FF5D-4D0A-A8A9-48A29EEC9C05}"/>
    <cellStyle name="Currency [0] 3 3 2 3 2" xfId="29578" xr:uid="{469B16B3-0D01-420C-99EA-859F8970ED5C}"/>
    <cellStyle name="Currency [0] 3 3 2 3 3" xfId="19287" xr:uid="{5828280B-3B4D-4726-9727-8F460795597A}"/>
    <cellStyle name="Currency [0] 3 3 2 4" xfId="10271" xr:uid="{7B94FC9D-9EA5-49EE-808D-9F12B3400B46}"/>
    <cellStyle name="Currency [0] 3 3 2 4 2" xfId="32541" xr:uid="{681A232D-2993-43FA-844F-1DF1D1411A78}"/>
    <cellStyle name="Currency [0] 3 3 2 4 3" xfId="22266" xr:uid="{1B98641D-AE21-4D3E-ACE4-E471A62C39F9}"/>
    <cellStyle name="Currency [0] 3 3 2 5" xfId="12931" xr:uid="{B75F39C7-34D6-48D6-AC53-73601D7167DC}"/>
    <cellStyle name="Currency [0] 3 3 2 5 3" xfId="23752" xr:uid="{AA5D8AF0-E36B-4755-9837-43812D8257F4}"/>
    <cellStyle name="Currency [0] 3 3 2 6" xfId="14437" xr:uid="{16C4D8E3-5CB1-4E01-BA04-2469E33FB884}"/>
    <cellStyle name="Currency [0] 3 3 2 6 2" xfId="26617" xr:uid="{6EAF7153-3E96-4FC3-9AC2-187567DDC048}"/>
    <cellStyle name="Currency [0] 3 3 2 7" xfId="16318" xr:uid="{C635FAA2-543D-4EAE-B108-E7B100444B2A}"/>
    <cellStyle name="Currency [0] 3 3 3" xfId="540" xr:uid="{B83965BA-1914-4006-9F75-4313B5A3EB45}"/>
    <cellStyle name="Currency [0] 3 3 3 2" xfId="1073" xr:uid="{B4C9B9D6-3B41-46DB-94FC-52C0DAA06A24}"/>
    <cellStyle name="Currency [0] 3 3 3 2 2" xfId="8084" xr:uid="{E07A4891-F0A0-4959-8525-D778187B17A6}"/>
    <cellStyle name="Currency [0] 3 3 3 2 2 2" xfId="30514" xr:uid="{DD3B2381-CE9B-4EDA-B3EF-988550E6E47C}"/>
    <cellStyle name="Currency [0] 3 3 3 2 2 3" xfId="20224" xr:uid="{56B6A813-198A-4BF8-B9CE-7D0F615F4204}"/>
    <cellStyle name="Currency [0] 3 3 3 2 3" xfId="11206" xr:uid="{53BCAA4B-C91B-4A84-AAC1-6D8F6C1F3FE8}"/>
    <cellStyle name="Currency [0] 3 3 3 2 3 3" xfId="23204" xr:uid="{963ADEE8-6702-4B95-B36A-BEEA0732FE16}"/>
    <cellStyle name="Currency [0] 3 3 3 2 4" xfId="27553" xr:uid="{B0B865CE-39AD-4C06-A7EC-2DBF0CBE7E28}"/>
    <cellStyle name="Currency [0] 3 3 3 2 5" xfId="17256" xr:uid="{DA14564F-84D1-44A1-9D27-76DDFD0BAD8A}"/>
    <cellStyle name="Currency [0] 3 3 3 2 7" xfId="4897" xr:uid="{6605CA1B-0A51-45AA-BCBA-4B7B0B5448CA}"/>
    <cellStyle name="Currency [0] 3 3 3 3" xfId="6945" xr:uid="{3384AB55-5626-451A-8CDA-9969F776B137}"/>
    <cellStyle name="Currency [0] 3 3 3 3 2" xfId="29416" xr:uid="{44588A80-CA72-4664-ABF8-735F827CD2F3}"/>
    <cellStyle name="Currency [0] 3 3 3 3 3" xfId="19123" xr:uid="{EF3AA427-8FA7-4426-A609-332BB031EF21}"/>
    <cellStyle name="Currency [0] 3 3 3 4" xfId="10108" xr:uid="{4586EED2-EDB3-4342-AA54-AE65ABAA3CD3}"/>
    <cellStyle name="Currency [0] 3 3 3 4 2" xfId="32377" xr:uid="{5D3BEB93-61C1-4BF3-9F70-EB37CB1D8CC3}"/>
    <cellStyle name="Currency [0] 3 3 3 4 3" xfId="22102" xr:uid="{526942CA-AD38-4CE0-AE5C-AECA80B613AB}"/>
    <cellStyle name="Currency [0] 3 3 3 5" xfId="13373" xr:uid="{43918E95-7461-401F-B9F0-610A24EA641B}"/>
    <cellStyle name="Currency [0] 3 3 3 5 3" xfId="24009" xr:uid="{CF23B585-A8DE-446D-B727-3F00AF853E58}"/>
    <cellStyle name="Currency [0] 3 3 3 6" xfId="14455" xr:uid="{9819192C-1D80-41EF-9A4B-9BD517FD0442}"/>
    <cellStyle name="Currency [0] 3 3 3 6 2" xfId="26453" xr:uid="{22E3F3DA-6F74-4F6E-8FBB-0531558ADC21}"/>
    <cellStyle name="Currency [0] 3 3 3 7" xfId="16154" xr:uid="{68BE3595-038C-40FF-802A-5EFE831A94DF}"/>
    <cellStyle name="Currency [0] 3 3 3 9" xfId="1400" xr:uid="{24BAA23E-64A4-4DE1-AC25-D4BDB55A26EB}"/>
    <cellStyle name="Currency [0] 3 3 4" xfId="1006" xr:uid="{FC46B428-F3F0-4628-A5AC-AC01E52B1009}"/>
    <cellStyle name="Currency [0] 3 3 4 2" xfId="6659" xr:uid="{D96AE063-EC28-4D76-899F-22F3DBB4B4EA}"/>
    <cellStyle name="Currency [0] 3 3 4 2 2" xfId="29159" xr:uid="{B23038F7-A828-424C-AC04-967171357936}"/>
    <cellStyle name="Currency [0] 3 3 4 2 3" xfId="18866" xr:uid="{F1B332E7-B7EA-4F23-B7E7-440D7E614D54}"/>
    <cellStyle name="Currency [0] 3 3 4 3" xfId="9850" xr:uid="{A5C56ED4-00F5-4468-B171-4F14CE1CD476}"/>
    <cellStyle name="Currency [0] 3 3 4 3 2" xfId="32120" xr:uid="{10077AFF-8569-45CA-A79F-D24E65D77A2C}"/>
    <cellStyle name="Currency [0] 3 3 4 3 3" xfId="21844" xr:uid="{4E654236-30D3-4B58-A597-8D373E71BC35}"/>
    <cellStyle name="Currency [0] 3 3 4 4" xfId="14193" xr:uid="{EE1A5E37-CA45-4986-AE45-89AE101864B2}"/>
    <cellStyle name="Currency [0] 3 3 4 4 3" xfId="24829" xr:uid="{AB58F6EC-2317-4D77-9003-BC362CB1DCD3}"/>
    <cellStyle name="Currency [0] 3 3 4 5" xfId="26195" xr:uid="{C92625AD-7609-45F6-A303-A210BE3515B4}"/>
    <cellStyle name="Currency [0] 3 3 4 6" xfId="15896" xr:uid="{DED0597E-644F-4F0B-91DF-15A1334E0689}"/>
    <cellStyle name="Currency [0] 3 3 4 8" xfId="3302" xr:uid="{A62AE9EE-FE00-408C-90EA-092D1BF0BEB8}"/>
    <cellStyle name="Currency [0] 3 3 5" xfId="6406" xr:uid="{D1D1482A-DB9D-4251-8BF3-FF24D2D618B4}"/>
    <cellStyle name="Currency [0] 3 3 5 2" xfId="28907" xr:uid="{9E1EAADE-DD66-4E63-B529-4CCE2809EEAB}"/>
    <cellStyle name="Currency [0] 3 3 5 3" xfId="18613" xr:uid="{3B0A64C0-F8FF-4BE7-9D5E-DB2EB281E81E}"/>
    <cellStyle name="Currency [0] 3 3 6" xfId="9597" xr:uid="{4F21DD1B-16C6-47F2-AD65-4B6146EED1A8}"/>
    <cellStyle name="Currency [0] 3 3 6 2" xfId="31867" xr:uid="{885B6294-51E5-4C1F-9F94-5AAD5BA23D97}"/>
    <cellStyle name="Currency [0] 3 3 6 3" xfId="21591" xr:uid="{48B7A75F-1ABF-4E28-A87D-7898EE2CE7A0}"/>
    <cellStyle name="Currency [0] 3 3 7" xfId="12719" xr:uid="{5A1FFB45-8F41-491D-988F-293B49CA7CDE}"/>
    <cellStyle name="Currency [0] 3 3 7 3" xfId="23587" xr:uid="{623AE070-E671-4BAA-9A79-B0A7FEFB1322}"/>
    <cellStyle name="Currency [0] 3 3 8" xfId="14388" xr:uid="{1657697A-1367-44A9-BE56-973CF8234438}"/>
    <cellStyle name="Currency [0] 3 3 8 2" xfId="25943" xr:uid="{12FE3A7D-E2DF-4670-B84D-CFF8CC21094C}"/>
    <cellStyle name="Currency [0] 3 3 9" xfId="15643" xr:uid="{13A3966C-2013-47D6-949C-21225ED1EDDB}"/>
    <cellStyle name="Currency [0] 3 30" xfId="14811" xr:uid="{499D17F1-6613-4A2A-9F00-B2C297232415}"/>
    <cellStyle name="Currency [0] 3 31" xfId="32864" xr:uid="{26CFB33A-9B16-4BB1-9580-D6CC955C413A}"/>
    <cellStyle name="Currency [0] 3 33" xfId="1219" xr:uid="{E9D3E50F-8040-42E2-B09C-83A4388D64B4}"/>
    <cellStyle name="Currency [0] 3 4" xfId="483" xr:uid="{D8160E38-1758-4C3F-AA2A-3F78D88B3D9D}"/>
    <cellStyle name="Currency [0] 3 4 10" xfId="1327" xr:uid="{3629ADFE-AABD-4616-AA8E-940379F63E96}"/>
    <cellStyle name="Currency [0] 3 4 2" xfId="509" xr:uid="{5408DB44-1D5A-43E7-A882-EA5C96DA6DCB}"/>
    <cellStyle name="Currency [0] 3 4 2 2" xfId="1038" xr:uid="{14055E11-5675-409E-A4C7-1A471B882681}"/>
    <cellStyle name="Currency [0] 3 4 2 2 2" xfId="30602" xr:uid="{83AD330F-53E6-46E7-A4AD-6995A5ED864B}"/>
    <cellStyle name="Currency [0] 3 4 2 2 3" xfId="20313" xr:uid="{8B4B1403-67A8-4BC9-859B-A241260816BB}"/>
    <cellStyle name="Currency [0] 3 4 2 2 5" xfId="8184" xr:uid="{DA145C60-20E5-4EBC-B1D8-9066617C2CE2}"/>
    <cellStyle name="Currency [0] 3 4 2 3" xfId="11295" xr:uid="{F35D80C7-984C-4974-8098-34AC6D618C2C}"/>
    <cellStyle name="Currency [0] 3 4 2 3 3" xfId="23293" xr:uid="{C2E56460-6EF1-4ABE-B7F3-C23314725F09}"/>
    <cellStyle name="Currency [0] 3 4 2 4" xfId="14420" xr:uid="{C33B497A-7CEF-43B2-A450-A35B80BA2FFB}"/>
    <cellStyle name="Currency [0] 3 4 2 4 2" xfId="27640" xr:uid="{2B4C3E95-B49C-4595-810E-6F6E0180D5C8}"/>
    <cellStyle name="Currency [0] 3 4 2 5" xfId="17345" xr:uid="{65064A91-79F9-451D-86F4-36DD0BF1557A}"/>
    <cellStyle name="Currency [0] 3 4 2 7" xfId="1365" xr:uid="{5718E6F3-0BA2-41A3-B4D6-1C8F68D5CCC1}"/>
    <cellStyle name="Currency [0] 3 4 3" xfId="1000" xr:uid="{03AAB780-608A-43A8-9DBA-6B9421507D84}"/>
    <cellStyle name="Currency [0] 3 4 3 2" xfId="29316" xr:uid="{897100FE-50FC-492C-84C1-EAD1E20598C2}"/>
    <cellStyle name="Currency [0] 3 4 3 3" xfId="19023" xr:uid="{6342FC0B-8496-44D7-B9D7-5F55D86FD93D}"/>
    <cellStyle name="Currency [0] 3 4 3 5" xfId="6824" xr:uid="{85ADA2F9-AF6E-4E93-9405-32336AA364E2}"/>
    <cellStyle name="Currency [0] 3 4 4" xfId="10008" xr:uid="{C2E4C840-EEB8-4015-8911-3757DFF872CF}"/>
    <cellStyle name="Currency [0] 3 4 4 2" xfId="32277" xr:uid="{5FC749C9-19E0-4B00-80E6-4F968886EE12}"/>
    <cellStyle name="Currency [0] 3 4 4 3" xfId="22002" xr:uid="{393889FA-B045-4C5D-93C8-3520FA2768B9}"/>
    <cellStyle name="Currency [0] 3 4 5" xfId="13085" xr:uid="{B042899B-2CED-446C-BA53-ADECA7708642}"/>
    <cellStyle name="Currency [0] 3 4 5 3" xfId="23909" xr:uid="{8ECD97B6-6447-4458-B936-28B6490A65AA}"/>
    <cellStyle name="Currency [0] 3 4 6" xfId="14382" xr:uid="{C9BD00FE-7C6F-461E-96FD-0BB0D7AE4288}"/>
    <cellStyle name="Currency [0] 3 4 6 2" xfId="26353" xr:uid="{3860F0B5-517B-4B6F-9C15-6BE8C968EDE1}"/>
    <cellStyle name="Currency [0] 3 4 7" xfId="16054" xr:uid="{2950A435-D6F5-4B3A-B007-93144178E118}"/>
    <cellStyle name="Currency [0] 3 5" xfId="492" xr:uid="{FB237E5B-9EBA-4394-95FE-C96048A44FAE}"/>
    <cellStyle name="Currency [0] 3 5 2" xfId="1020" xr:uid="{5E921242-10EF-4FB3-8949-310EB750A8E2}"/>
    <cellStyle name="Currency [0] 3 5 2 2" xfId="30393" xr:uid="{7483F79E-5183-4863-BD0A-C4498BC863C2}"/>
    <cellStyle name="Currency [0] 3 5 2 3" xfId="20103" xr:uid="{3C98CF4D-9C53-4472-A0E4-158489523750}"/>
    <cellStyle name="Currency [0] 3 5 2 5" xfId="7963" xr:uid="{708349BD-B260-4992-B2D9-2774A4A23AE3}"/>
    <cellStyle name="Currency [0] 3 5 3" xfId="11085" xr:uid="{F0AE6F13-BFFD-4EE2-8218-A32AB820B7EC}"/>
    <cellStyle name="Currency [0] 3 5 3 2" xfId="32799" xr:uid="{590E1810-7DB2-4F12-A5F5-1EB3EFA41D63}"/>
    <cellStyle name="Currency [0] 3 5 3 3" xfId="23083" xr:uid="{782A985F-A4B9-46B9-A0B3-3FCE95DDE33B}"/>
    <cellStyle name="Currency [0] 3 5 4" xfId="13824" xr:uid="{4226E151-3344-4490-9512-96F31F9E76EE}"/>
    <cellStyle name="Currency [0] 3 5 4 3" xfId="24463" xr:uid="{C76F707F-9E91-4ECF-ADE8-F64E16737F04}"/>
    <cellStyle name="Currency [0] 3 5 5" xfId="14402" xr:uid="{1FA7D39E-9228-47CC-BFA1-74633A63E030}"/>
    <cellStyle name="Currency [0] 3 5 5 2" xfId="27434" xr:uid="{0670ECF3-9F05-431A-BD0E-0D8274A6DAD5}"/>
    <cellStyle name="Currency [0] 3 5 6" xfId="17135" xr:uid="{86310666-BFB5-4394-92CA-772838470243}"/>
    <cellStyle name="Currency [0] 3 5 8" xfId="1347" xr:uid="{DE2B82B2-9E2F-40A2-8EA6-38D0061EB2BA}"/>
    <cellStyle name="Currency [0] 3 6" xfId="399" xr:uid="{BD67EC1C-3F51-4E4C-ADFF-C68F5DE78791}"/>
    <cellStyle name="Currency [0] 3 6 2" xfId="893" xr:uid="{AF7C74E7-5E2F-4EB3-B5A9-0B51473DCDB0}"/>
    <cellStyle name="Currency [0] 3 6 2 2" xfId="30261" xr:uid="{86F18E2F-CABD-4A73-B2E3-69FB49FEA01E}"/>
    <cellStyle name="Currency [0] 3 6 2 3" xfId="19972" xr:uid="{0E09B71C-8A3D-4D23-BF26-ECEC6F4AF308}"/>
    <cellStyle name="Currency [0] 3 6 2 5" xfId="7833" xr:uid="{98F4199C-0C31-40D4-AF51-DC72DE50F909}"/>
    <cellStyle name="Currency [0] 3 6 3" xfId="10956" xr:uid="{3C207BA1-66A8-413E-AC6E-FF1EB2B2B750}"/>
    <cellStyle name="Currency [0] 3 6 3 3" xfId="22951" xr:uid="{7C3F508C-D7DF-461A-AD6C-4CE140F9C3BC}"/>
    <cellStyle name="Currency [0] 3 6 4" xfId="14055" xr:uid="{A7EA498A-C23C-4597-BA16-FD1A7C487423}"/>
    <cellStyle name="Currency [0] 3 6 4 3" xfId="24694" xr:uid="{0E41303E-09CC-4BBA-821A-BF12171959AD}"/>
    <cellStyle name="Currency [0] 3 6 5" xfId="27302" xr:uid="{3E2F71A2-A375-4CCF-8D7E-32EAF7ECAA48}"/>
    <cellStyle name="Currency [0] 3 6 6" xfId="17003" xr:uid="{4EDD2EA5-F53D-44AF-BC9E-CD7E856FA1D6}"/>
    <cellStyle name="Currency [0] 3 6 8" xfId="4657" xr:uid="{5DE96A57-2E0D-4E8E-B91B-CB9697666DCF}"/>
    <cellStyle name="Currency [0] 3 7" xfId="755" xr:uid="{91BC86E9-66E5-4B5C-947E-7DAAB3D3973F}"/>
    <cellStyle name="Currency [0] 3 7 2" xfId="7765" xr:uid="{6ED66EC9-EEA9-4BFB-8BF9-9396F9162338}"/>
    <cellStyle name="Currency [0] 3 7 2 2" xfId="30194" xr:uid="{7E684A15-78BF-4B43-8042-4EBE91BCC66E}"/>
    <cellStyle name="Currency [0] 3 7 2 3" xfId="19904" xr:uid="{1B6C0EB8-4B61-44E9-AE6A-F089B657FC37}"/>
    <cellStyle name="Currency [0] 3 7 3" xfId="10888" xr:uid="{344F85CE-DCD0-4888-A453-22D734D3E19D}"/>
    <cellStyle name="Currency [0] 3 7 3 3" xfId="22883" xr:uid="{E3481332-46F0-4A52-9041-CECC69B4CF62}"/>
    <cellStyle name="Currency [0] 3 7 4" xfId="13882" xr:uid="{58A2D6E2-23E9-44AD-BEA3-ED843F0A1C41}"/>
    <cellStyle name="Currency [0] 3 7 4 3" xfId="24522" xr:uid="{2E9BAB0E-038A-4944-AED0-6A06FBE75588}"/>
    <cellStyle name="Currency [0] 3 7 5" xfId="27234" xr:uid="{645FD293-D1EE-4D04-9B3F-71FE6D226963}"/>
    <cellStyle name="Currency [0] 3 7 6" xfId="16935" xr:uid="{714FA123-E8AB-49AF-A4E3-7937B94F4978}"/>
    <cellStyle name="Currency [0] 3 7 8" xfId="4589" xr:uid="{2DEDE6B2-E7F0-42EE-9833-1AA5CE0275B7}"/>
    <cellStyle name="Currency [0] 3 8" xfId="4454" xr:uid="{E3D9EAC3-D23D-43D8-A69B-87EAA883ABB4}"/>
    <cellStyle name="Currency [0] 3 8 2" xfId="7630" xr:uid="{CFC52F2C-DDD5-468C-8309-82D2227E0AAE}"/>
    <cellStyle name="Currency [0] 3 8 2 2" xfId="30059" xr:uid="{BFC03FAF-45B6-417A-8209-11A081A25748}"/>
    <cellStyle name="Currency [0] 3 8 2 3" xfId="19769" xr:uid="{9670A94B-CE53-4283-A1ED-D8D6A53AB22B}"/>
    <cellStyle name="Currency [0] 3 8 3" xfId="10753" xr:uid="{9B900641-13E9-4C0E-8A5B-CBCF86EC7A94}"/>
    <cellStyle name="Currency [0] 3 8 3 3" xfId="22748" xr:uid="{39429A87-B402-442F-BB8C-31B61B4AF7FC}"/>
    <cellStyle name="Currency [0] 3 8 4" xfId="13927" xr:uid="{BE1B2DDF-83B8-4BB4-B910-DD22D5655538}"/>
    <cellStyle name="Currency [0] 3 8 4 3" xfId="24567" xr:uid="{62BA35A6-AFFF-4C50-8711-3B6CFC852D0D}"/>
    <cellStyle name="Currency [0] 3 8 5" xfId="27099" xr:uid="{5C6B1B28-7FE3-4B15-9E69-B08430F6B873}"/>
    <cellStyle name="Currency [0] 3 8 6" xfId="16800" xr:uid="{67BF51BD-F8E6-4742-BA83-B21D395300B3}"/>
    <cellStyle name="Currency [0] 3 9" xfId="4245" xr:uid="{2A285AE9-DCA4-417A-A6A2-FDAA62F719EB}"/>
    <cellStyle name="Currency [0] 3 9 2" xfId="7420" xr:uid="{21441E1D-F502-4011-8BD2-B216F2FFDB3D}"/>
    <cellStyle name="Currency [0] 3 9 2 2" xfId="29869" xr:uid="{76FC436B-DE90-421B-ABF0-67E1B1736731}"/>
    <cellStyle name="Currency [0] 3 9 2 3" xfId="19579" xr:uid="{198E2E02-5CAE-4DF4-AC33-1491A052922B}"/>
    <cellStyle name="Currency [0] 3 9 3" xfId="10563" xr:uid="{D3BD0403-DE24-48AA-A026-9BFC1CCF1A98}"/>
    <cellStyle name="Currency [0] 3 9 3 3" xfId="22558" xr:uid="{88B3B9B9-1A08-4F08-9841-D96D2AC2377C}"/>
    <cellStyle name="Currency [0] 3 9 4" xfId="14132" xr:uid="{D11426BB-D2B1-4DB8-BE84-641B81C87765}"/>
    <cellStyle name="Currency [0] 3 9 4 3" xfId="24768" xr:uid="{663FEBD3-5063-49A5-9D26-509B39380C2E}"/>
    <cellStyle name="Currency [0] 3 9 5" xfId="26909" xr:uid="{A61A4F4C-7692-4323-9CD0-0A663646623A}"/>
    <cellStyle name="Currency [0] 3 9 6" xfId="16610" xr:uid="{C307F33D-64C6-4C32-9E9F-3921667D27D2}"/>
    <cellStyle name="Currency [0] 30" xfId="2785" xr:uid="{F0521723-AF58-403E-989C-CEF276D03035}"/>
    <cellStyle name="Currency [0] 30 2" xfId="6070" xr:uid="{5B59377E-9907-4964-91C4-70AE791B7033}"/>
    <cellStyle name="Currency [0] 30 2 2" xfId="28571" xr:uid="{93974A19-22A7-40A9-9149-456102E111D8}"/>
    <cellStyle name="Currency [0] 30 2 3" xfId="18277" xr:uid="{FF4EF9AD-28A6-455E-BABF-E9F7A55D909F}"/>
    <cellStyle name="Currency [0] 30 3" xfId="9261" xr:uid="{2036D5BF-1786-4B0D-8317-5E6C64FDE6DA}"/>
    <cellStyle name="Currency [0] 30 3 2" xfId="31531" xr:uid="{122AEC55-FD9C-4E52-9AB9-D8CB6DC25A30}"/>
    <cellStyle name="Currency [0] 30 3 3" xfId="21255" xr:uid="{6C80DAE6-9A54-4E4E-AF00-FA365DFC2A3E}"/>
    <cellStyle name="Currency [0] 30 4" xfId="25607" xr:uid="{3E1D5095-D4DA-4BF2-90FA-0E5DE7FC7348}"/>
    <cellStyle name="Currency [0] 30 5" xfId="15307" xr:uid="{484424BC-8AFA-4867-81E9-227349555968}"/>
    <cellStyle name="Currency [0] 31" xfId="2780" xr:uid="{77625295-79D6-4BA0-A357-951172D2F295}"/>
    <cellStyle name="Currency [0] 31 2" xfId="6065" xr:uid="{DC8CA8C5-E90A-4168-8134-2B6429BE1406}"/>
    <cellStyle name="Currency [0] 31 2 2" xfId="28566" xr:uid="{B98D44E5-D344-439E-8BED-655019702985}"/>
    <cellStyle name="Currency [0] 31 2 3" xfId="18272" xr:uid="{611F6A38-6731-43E4-807A-E8EB71A44C80}"/>
    <cellStyle name="Currency [0] 31 3" xfId="9256" xr:uid="{2484CA0B-4503-4C08-B7D9-BF8FE7CE919B}"/>
    <cellStyle name="Currency [0] 31 3 2" xfId="31526" xr:uid="{4719050B-358C-4C72-873F-6504613BEE18}"/>
    <cellStyle name="Currency [0] 31 3 3" xfId="21250" xr:uid="{EB83A6CA-61A9-4DB4-9CD1-DD1B8C603166}"/>
    <cellStyle name="Currency [0] 31 4" xfId="25602" xr:uid="{9365661D-39D0-4790-85F0-A686DF6552E3}"/>
    <cellStyle name="Currency [0] 31 5" xfId="15302" xr:uid="{FC72C1FF-01BC-4BE2-8CB5-914EA413F1BE}"/>
    <cellStyle name="Currency [0] 32" xfId="2775" xr:uid="{7B0F49BF-FFCB-4E58-AC94-3235850489BC}"/>
    <cellStyle name="Currency [0] 32 2" xfId="6060" xr:uid="{62AD6CCC-038C-4665-B3BF-5CD174614895}"/>
    <cellStyle name="Currency [0] 32 2 2" xfId="28561" xr:uid="{075C5CA9-0DA8-4540-A2E3-7A7BBE791A06}"/>
    <cellStyle name="Currency [0] 32 2 3" xfId="18267" xr:uid="{31AE4A64-BE3A-456B-87D5-E987453C9156}"/>
    <cellStyle name="Currency [0] 32 3" xfId="9251" xr:uid="{58FDA6FF-DE3F-4DF8-BF9F-541CFCAFE605}"/>
    <cellStyle name="Currency [0] 32 3 2" xfId="31521" xr:uid="{B8DE72D8-0752-46D1-B255-149BF8063775}"/>
    <cellStyle name="Currency [0] 32 3 3" xfId="21245" xr:uid="{CE0919F8-EFF6-4773-A4A0-E269ED267926}"/>
    <cellStyle name="Currency [0] 32 4" xfId="25597" xr:uid="{E46683F9-F231-4360-A3E8-8FF9C1D31735}"/>
    <cellStyle name="Currency [0] 32 5" xfId="15297" xr:uid="{4A91AC78-A34F-48FF-8899-6E606552B73E}"/>
    <cellStyle name="Currency [0] 33" xfId="2720" xr:uid="{C3049995-00DB-4126-940B-4156DE820D11}"/>
    <cellStyle name="Currency [0] 33 2" xfId="6007" xr:uid="{85EF2370-1CD3-4BB4-AF65-A2DEDC42502A}"/>
    <cellStyle name="Currency [0] 33 2 2" xfId="28508" xr:uid="{D3C3F8E4-ABDC-49A3-A15C-1A84C95D3392}"/>
    <cellStyle name="Currency [0] 33 2 3" xfId="18214" xr:uid="{2231B92D-C607-4744-A296-E9D350106578}"/>
    <cellStyle name="Currency [0] 33 3" xfId="9198" xr:uid="{2EF4F7AB-A528-4616-94D3-C4BA95B04813}"/>
    <cellStyle name="Currency [0] 33 3 2" xfId="31468" xr:uid="{72D20D73-1141-481A-B5BB-E877FF803E54}"/>
    <cellStyle name="Currency [0] 33 3 3" xfId="21192" xr:uid="{45D589BB-D0F5-4AEA-8531-9EBDDB9D9CA0}"/>
    <cellStyle name="Currency [0] 33 4" xfId="25544" xr:uid="{B391B3D6-E24F-4280-B15C-31E338DCADD8}"/>
    <cellStyle name="Currency [0] 33 5" xfId="15244" xr:uid="{B3061D39-A335-4C86-A314-B2CA74C0AC90}"/>
    <cellStyle name="Currency [0] 34" xfId="2715" xr:uid="{AD212ADD-2A52-4757-82DD-AAE3F5D654AA}"/>
    <cellStyle name="Currency [0] 34 2" xfId="6002" xr:uid="{3AFE2F47-902F-4C34-8E37-9BACDF0CF43D}"/>
    <cellStyle name="Currency [0] 34 2 2" xfId="28503" xr:uid="{3E46A5D2-CAEF-449A-AA6F-A2B26681E012}"/>
    <cellStyle name="Currency [0] 34 2 3" xfId="18209" xr:uid="{D10E221F-FE10-4900-959E-AAE910107009}"/>
    <cellStyle name="Currency [0] 34 3" xfId="9193" xr:uid="{B1C9A942-7AE3-4676-A7CF-EADF9821A498}"/>
    <cellStyle name="Currency [0] 34 3 2" xfId="31463" xr:uid="{389D5CA7-1E86-484D-BE8C-4C17C0198370}"/>
    <cellStyle name="Currency [0] 34 3 3" xfId="21187" xr:uid="{B6DEC6C1-7AA5-46CF-B5DB-8D94136ADF2E}"/>
    <cellStyle name="Currency [0] 34 4" xfId="25539" xr:uid="{5EECBE36-80A6-494B-A748-ABA561763E74}"/>
    <cellStyle name="Currency [0] 34 5" xfId="15239" xr:uid="{91550ADC-9132-4698-B2FF-81EE6D218ADF}"/>
    <cellStyle name="Currency [0] 35" xfId="2710" xr:uid="{434DC3A3-2B8C-4140-8454-EF2F695B494F}"/>
    <cellStyle name="Currency [0] 35 2" xfId="5997" xr:uid="{921E378D-0A18-45B0-B619-BC5E962F9EF1}"/>
    <cellStyle name="Currency [0] 35 2 2" xfId="28498" xr:uid="{7978639E-56BF-4C6E-B677-15E95C05264A}"/>
    <cellStyle name="Currency [0] 35 2 3" xfId="18204" xr:uid="{361748BF-B120-4BF6-A1EA-EE03589ADF02}"/>
    <cellStyle name="Currency [0] 35 3" xfId="9188" xr:uid="{5E185843-1991-4982-9C00-8ED89E72BD29}"/>
    <cellStyle name="Currency [0] 35 3 2" xfId="31458" xr:uid="{9DD20131-1764-4D55-B410-0FE0EE42EB28}"/>
    <cellStyle name="Currency [0] 35 3 3" xfId="21182" xr:uid="{16EA0C94-0864-4833-9711-42653821E3FA}"/>
    <cellStyle name="Currency [0] 35 4" xfId="25534" xr:uid="{4F3311BF-69CB-403B-99E9-E2D28F2E823F}"/>
    <cellStyle name="Currency [0] 35 5" xfId="15234" xr:uid="{EF1C8F47-127C-411C-B538-F2FDFE31CF47}"/>
    <cellStyle name="Currency [0] 36" xfId="2706" xr:uid="{657416C2-65CB-408B-AC6C-F714E31373C1}"/>
    <cellStyle name="Currency [0] 36 2" xfId="5993" xr:uid="{EE252413-297A-41CD-BD12-B993590AA963}"/>
    <cellStyle name="Currency [0] 36 2 2" xfId="28494" xr:uid="{4E25CD6C-A701-4CB7-9C38-6716FDB9D073}"/>
    <cellStyle name="Currency [0] 36 2 3" xfId="18200" xr:uid="{4E6E68FE-9975-47D3-A7BA-5A28B6807F33}"/>
    <cellStyle name="Currency [0] 36 3" xfId="9184" xr:uid="{7403DF90-392E-4151-B011-3F48D6AEF6F9}"/>
    <cellStyle name="Currency [0] 36 3 2" xfId="31454" xr:uid="{75B7BBDC-1D4C-4578-8834-A4968C4EC056}"/>
    <cellStyle name="Currency [0] 36 3 3" xfId="21178" xr:uid="{325BB8E2-4EF3-480B-89DD-DBEB2A5A27BE}"/>
    <cellStyle name="Currency [0] 36 4" xfId="25530" xr:uid="{A3AC2A46-6AB3-49BE-AD95-14A7C07BFD46}"/>
    <cellStyle name="Currency [0] 36 5" xfId="15230" xr:uid="{218F83A9-E9F7-41DD-9AA3-64D124A80494}"/>
    <cellStyle name="Currency [0] 37" xfId="2702" xr:uid="{113B7337-F368-4FA0-A9CA-2FF5229229BB}"/>
    <cellStyle name="Currency [0] 37 2" xfId="5989" xr:uid="{4F4B192A-68B7-44EA-9748-ADC04C2304B6}"/>
    <cellStyle name="Currency [0] 37 2 2" xfId="28490" xr:uid="{D9640934-1FB0-4B6C-87E4-9051B85EC358}"/>
    <cellStyle name="Currency [0] 37 2 3" xfId="18196" xr:uid="{03506731-E5B4-453E-8D7A-86DF33C89316}"/>
    <cellStyle name="Currency [0] 37 3" xfId="9180" xr:uid="{48B89C3C-49FC-4BA7-8BA2-D79A148EADC8}"/>
    <cellStyle name="Currency [0] 37 3 2" xfId="31450" xr:uid="{EEC41CFB-D576-495C-888B-95C3EC4C32F3}"/>
    <cellStyle name="Currency [0] 37 3 3" xfId="21174" xr:uid="{952E3501-9693-4657-900C-5C1542DD196B}"/>
    <cellStyle name="Currency [0] 37 4" xfId="25526" xr:uid="{CE03E2DF-D4A3-414E-AE6E-14D3D3A60041}"/>
    <cellStyle name="Currency [0] 37 5" xfId="15226" xr:uid="{DF8F8FF2-52FC-4092-88F6-AC81CC30CE8A}"/>
    <cellStyle name="Currency [0] 38" xfId="2664" xr:uid="{6CF53661-D04C-42F9-A365-22B90A2DD432}"/>
    <cellStyle name="Currency [0] 38 2" xfId="5976" xr:uid="{63C8ACF8-EB57-4F7F-9457-7A7D8FBE64AE}"/>
    <cellStyle name="Currency [0] 38 2 2" xfId="28484" xr:uid="{D92CE8EE-2BE8-4EE2-BB93-F66B36E58AE7}"/>
    <cellStyle name="Currency [0] 38 2 3" xfId="18190" xr:uid="{9320CD49-5589-4F2A-83C0-404094A31F7F}"/>
    <cellStyle name="Currency [0] 38 3" xfId="9174" xr:uid="{81C0D3C4-17A4-4224-8669-75B8EE516466}"/>
    <cellStyle name="Currency [0] 38 3 2" xfId="31444" xr:uid="{F633B61E-F1D6-4F53-B268-B4AA9914EAF7}"/>
    <cellStyle name="Currency [0] 38 3 3" xfId="21168" xr:uid="{B7FDB43B-7076-4A52-AD34-38EC4750E672}"/>
    <cellStyle name="Currency [0] 38 4" xfId="25520" xr:uid="{E859E212-C8CF-4007-8411-5CCFBC911D91}"/>
    <cellStyle name="Currency [0] 38 5" xfId="15220" xr:uid="{57508797-27ED-4AC2-8D93-9F9B47FF5845}"/>
    <cellStyle name="Currency [0] 39" xfId="2658" xr:uid="{44F58677-8BE8-45B5-973B-838F43BC6335}"/>
    <cellStyle name="Currency [0] 39 2" xfId="5970" xr:uid="{245D0FFA-D1BE-429B-A68B-A3C2FB464AE1}"/>
    <cellStyle name="Currency [0] 39 2 2" xfId="28478" xr:uid="{760EBF94-FC29-4FAF-A5E6-68EC9F2A0076}"/>
    <cellStyle name="Currency [0] 39 2 3" xfId="18184" xr:uid="{E666E79D-B3E6-4412-9C61-FD8DDD02A440}"/>
    <cellStyle name="Currency [0] 39 3" xfId="9168" xr:uid="{90132349-F317-49FF-A312-C0332F2D18F3}"/>
    <cellStyle name="Currency [0] 39 3 2" xfId="31438" xr:uid="{6CBEAC41-8705-463F-BACA-EE40B0A82D37}"/>
    <cellStyle name="Currency [0] 39 3 3" xfId="21162" xr:uid="{3A474E74-888D-4655-BA36-C8D8AD212A59}"/>
    <cellStyle name="Currency [0] 39 4" xfId="25514" xr:uid="{DFA02357-02DB-43C8-B5E1-0AC7150F9E7C}"/>
    <cellStyle name="Currency [0] 39 5" xfId="15214" xr:uid="{FF60581B-498A-4E2C-90F2-4315DDAB361B}"/>
    <cellStyle name="Currency [0] 4" xfId="209" xr:uid="{89882FC3-D79F-437D-AAEC-1FD72F422F99}"/>
    <cellStyle name="Currency [0] 4 10" xfId="4229" xr:uid="{BDC891F5-3DB2-4A5A-84F0-9AEB6D3D825B}"/>
    <cellStyle name="Currency [0] 4 10 2" xfId="7404" xr:uid="{0DB514C9-3165-4D01-A1D2-3EA215B0D4BF}"/>
    <cellStyle name="Currency [0] 4 10 2 2" xfId="29853" xr:uid="{C6D7597C-3B01-4BCA-B709-C0632CC86AB9}"/>
    <cellStyle name="Currency [0] 4 10 2 3" xfId="19563" xr:uid="{E2DF9625-0A3E-4F67-946E-B35B8518F93E}"/>
    <cellStyle name="Currency [0] 4 10 3" xfId="10547" xr:uid="{261B012D-A96B-40D0-BECB-B19C87C7810E}"/>
    <cellStyle name="Currency [0] 4 10 3 3" xfId="22542" xr:uid="{BB6D91D1-2575-4F39-804D-611E0E991D5C}"/>
    <cellStyle name="Currency [0] 4 10 4" xfId="14136" xr:uid="{373069E1-35DC-40CD-B168-4473DB4AD119}"/>
    <cellStyle name="Currency [0] 4 10 4 3" xfId="24772" xr:uid="{29FEC349-53A1-4A18-B38A-5D58EE7296FA}"/>
    <cellStyle name="Currency [0] 4 10 5" xfId="26893" xr:uid="{54A7D638-65B0-4BC5-9D8D-E644881BAE3C}"/>
    <cellStyle name="Currency [0] 4 10 6" xfId="16594" xr:uid="{E1A20BE8-7ED6-4E49-9066-86174F8F95B6}"/>
    <cellStyle name="Currency [0] 4 11" xfId="4079" xr:uid="{51572868-04A8-4528-85DE-6F43AD5F23F7}"/>
    <cellStyle name="Currency [0] 4 11 2" xfId="7254" xr:uid="{6ED091A3-DB61-4E13-BF3A-9D6C4B2CCC96}"/>
    <cellStyle name="Currency [0] 4 11 2 2" xfId="29725" xr:uid="{E71AA105-468A-418D-86CE-1A4969F63892}"/>
    <cellStyle name="Currency [0] 4 11 2 3" xfId="19435" xr:uid="{2008B217-31CD-4858-A908-1C64C653AB7F}"/>
    <cellStyle name="Currency [0] 4 11 3" xfId="10419" xr:uid="{A583CD1D-E00D-447F-93E3-FE88A2336794}"/>
    <cellStyle name="Currency [0] 4 11 3 3" xfId="22414" xr:uid="{D799E61D-BA9D-428A-A85A-D5312DFDF4CA}"/>
    <cellStyle name="Currency [0] 4 11 4" xfId="26765" xr:uid="{C4467600-7EFA-425B-A201-9515B27AA455}"/>
    <cellStyle name="Currency [0] 4 11 5" xfId="16466" xr:uid="{6AAF96B3-B906-4247-954B-1DF0D780B75E}"/>
    <cellStyle name="Currency [0] 4 12" xfId="3204" xr:uid="{6D511446-5075-4B72-97EA-6FD9D3C13240}"/>
    <cellStyle name="Currency [0] 4 12 2" xfId="6559" xr:uid="{6943EBFC-E9EE-4ED1-99FB-8BF4FAA81C3F}"/>
    <cellStyle name="Currency [0] 4 12 2 2" xfId="29059" xr:uid="{7AB57B7A-E160-4750-8A87-BE347C6A8875}"/>
    <cellStyle name="Currency [0] 4 12 2 3" xfId="18766" xr:uid="{61CA9BA6-C136-4023-ADE3-8BB92A17999D}"/>
    <cellStyle name="Currency [0] 4 12 3" xfId="9750" xr:uid="{3A3B78F3-CD12-4995-A477-432D534792B8}"/>
    <cellStyle name="Currency [0] 4 12 3 2" xfId="32020" xr:uid="{686116D0-2827-42D0-8CC0-233F02EA4ED4}"/>
    <cellStyle name="Currency [0] 4 12 3 3" xfId="21744" xr:uid="{BAAA70E7-7B95-4B53-9775-4E61983D5E8C}"/>
    <cellStyle name="Currency [0] 4 12 4" xfId="26096" xr:uid="{CE633FD9-2901-428A-A4F1-B2E938E731C6}"/>
    <cellStyle name="Currency [0] 4 12 5" xfId="15796" xr:uid="{FC3E6EA0-4ED2-4C9C-9731-73FD97B7FBD7}"/>
    <cellStyle name="Currency [0] 4 13" xfId="3019" xr:uid="{6BB197DE-0B11-4C6B-9F7D-433C1DE468B9}"/>
    <cellStyle name="Currency [0] 4 13 2" xfId="6309" xr:uid="{500A639E-0087-4942-8BD6-A184E61D0A09}"/>
    <cellStyle name="Currency [0] 4 13 2 2" xfId="28810" xr:uid="{F4892CF2-8662-4D54-B249-A58A630B243C}"/>
    <cellStyle name="Currency [0] 4 13 2 3" xfId="18516" xr:uid="{775469FA-3941-47F5-BCB4-B3BC525E4749}"/>
    <cellStyle name="Currency [0] 4 13 3" xfId="9500" xr:uid="{6BF77602-F12B-4797-A355-16703065A071}"/>
    <cellStyle name="Currency [0] 4 13 3 2" xfId="31770" xr:uid="{9F660744-AC7A-4D2D-B00B-97E226971602}"/>
    <cellStyle name="Currency [0] 4 13 3 3" xfId="21494" xr:uid="{F74C41CE-B807-4156-9294-9ED181CC6DAB}"/>
    <cellStyle name="Currency [0] 4 13 4" xfId="25846" xr:uid="{2D8E7C74-FE6F-47E1-8878-7665EE6EF4D7}"/>
    <cellStyle name="Currency [0] 4 13 5" xfId="15546" xr:uid="{DA1135DE-DB36-40BE-A46F-EA64A11E88D9}"/>
    <cellStyle name="Currency [0] 4 14" xfId="2905" xr:uid="{BDCAD7B6-812A-4CCB-8D9D-FF3DEB424545}"/>
    <cellStyle name="Currency [0] 4 14 2" xfId="6197" xr:uid="{69AE018B-F157-429D-8B08-971291E2A7CA}"/>
    <cellStyle name="Currency [0] 4 14 2 2" xfId="28698" xr:uid="{94805264-19EE-466A-A826-106A99786033}"/>
    <cellStyle name="Currency [0] 4 14 2 3" xfId="18404" xr:uid="{FDEFFF9E-C15C-420A-B638-646ABEAB9DF0}"/>
    <cellStyle name="Currency [0] 4 14 3" xfId="9388" xr:uid="{1C968C79-004F-4AF8-9A51-E6F4D0E3CB4C}"/>
    <cellStyle name="Currency [0] 4 14 3 2" xfId="31658" xr:uid="{A4976DF7-F536-4D2B-A600-272D0FA8D94B}"/>
    <cellStyle name="Currency [0] 4 14 3 3" xfId="21382" xr:uid="{0D1252D7-9EA3-406E-9702-6A27053B7856}"/>
    <cellStyle name="Currency [0] 4 14 4" xfId="25734" xr:uid="{B5449BE1-3E89-422D-9075-8BCC44B91967}"/>
    <cellStyle name="Currency [0] 4 14 5" xfId="15434" xr:uid="{5FD16D8F-F752-4C77-B1A9-4FA2F9250BF7}"/>
    <cellStyle name="Currency [0] 4 15" xfId="2824" xr:uid="{AFB80A81-9557-40C0-9BBA-60503DCE774F}"/>
    <cellStyle name="Currency [0] 4 15 2" xfId="6110" xr:uid="{0877B517-6BCF-4C00-B461-89FAD3668632}"/>
    <cellStyle name="Currency [0] 4 15 2 2" xfId="28611" xr:uid="{7520D430-5DFB-434E-B19C-4789141A4BF7}"/>
    <cellStyle name="Currency [0] 4 15 2 3" xfId="18317" xr:uid="{65A02DFA-8B1C-4D7E-B808-5E526082DEC5}"/>
    <cellStyle name="Currency [0] 4 15 3" xfId="9301" xr:uid="{93892301-73DD-485E-991C-2360A6F5A21F}"/>
    <cellStyle name="Currency [0] 4 15 3 2" xfId="31571" xr:uid="{C2158EDD-765F-4604-80F6-04E7629EF22A}"/>
    <cellStyle name="Currency [0] 4 15 3 3" xfId="21295" xr:uid="{919347EB-5F87-449F-8E41-B227498E76F5}"/>
    <cellStyle name="Currency [0] 4 15 4" xfId="25647" xr:uid="{77A24D55-A87A-4649-BA75-0ADE96BA30AA}"/>
    <cellStyle name="Currency [0] 4 15 5" xfId="15347" xr:uid="{2A934B52-BBE6-42DC-987F-C251BE3DE5A2}"/>
    <cellStyle name="Currency [0] 4 16" xfId="2726" xr:uid="{123768B5-A655-4D1D-9879-6F6F2C1C726C}"/>
    <cellStyle name="Currency [0] 4 16 2" xfId="6012" xr:uid="{FFCE1B03-9C48-4E53-8FC9-81ADCCF9E428}"/>
    <cellStyle name="Currency [0] 4 16 2 2" xfId="28513" xr:uid="{121531FB-817E-457E-BF5F-59081FCEFE14}"/>
    <cellStyle name="Currency [0] 4 16 2 3" xfId="18219" xr:uid="{B45E14DB-A2EE-495B-800F-0E3438FDC8E7}"/>
    <cellStyle name="Currency [0] 4 16 3" xfId="9203" xr:uid="{3B28B0A9-F7E5-4F72-843B-5FE47FA16D43}"/>
    <cellStyle name="Currency [0] 4 16 3 2" xfId="31473" xr:uid="{0D0133D3-CFF2-43D8-BE01-2B8C00217DD2}"/>
    <cellStyle name="Currency [0] 4 16 3 3" xfId="21197" xr:uid="{F0770A6D-475F-4AF0-AF48-BFDD7AC8A7E3}"/>
    <cellStyle name="Currency [0] 4 16 4" xfId="25549" xr:uid="{7A028C63-4AF6-45A7-ABF6-F3F379B5ED23}"/>
    <cellStyle name="Currency [0] 4 16 5" xfId="15249" xr:uid="{7E2332D2-135B-4499-BBAC-C78C800405BB}"/>
    <cellStyle name="Currency [0] 4 17" xfId="2587" xr:uid="{F11DC68B-1727-4866-81B1-6105B5F16082}"/>
    <cellStyle name="Currency [0] 4 17 2" xfId="5901" xr:uid="{6845028C-62EF-40B7-B54B-C5143670F71F}"/>
    <cellStyle name="Currency [0] 4 17 2 2" xfId="28409" xr:uid="{4737A7A9-7683-4B81-95C0-DEA6D6E791A1}"/>
    <cellStyle name="Currency [0] 4 17 2 3" xfId="18115" xr:uid="{B788F4D8-F9F3-4287-98AA-7CB912BC7A9F}"/>
    <cellStyle name="Currency [0] 4 17 3" xfId="9099" xr:uid="{AA4B73C7-64DF-4A97-8490-7EF00ABA4EC4}"/>
    <cellStyle name="Currency [0] 4 17 3 2" xfId="31369" xr:uid="{7F6337B0-F718-47F8-81AD-F39D103E77B5}"/>
    <cellStyle name="Currency [0] 4 17 3 3" xfId="21093" xr:uid="{AB7597EF-3602-42CB-A285-8B7A88783D40}"/>
    <cellStyle name="Currency [0] 4 17 4" xfId="25445" xr:uid="{2FA3BE30-2D4E-45CB-8516-DA3B46A042EE}"/>
    <cellStyle name="Currency [0] 4 17 5" xfId="15145" xr:uid="{BD46C80C-D8E7-4A6F-9E1D-6C001252542E}"/>
    <cellStyle name="Currency [0] 4 18" xfId="2564" xr:uid="{6ECA892B-88BE-4903-A61C-17FE4FB32F4D}"/>
    <cellStyle name="Currency [0] 4 18 2" xfId="5878" xr:uid="{A020A295-B9DE-426E-9D5B-22AA5C8BAB94}"/>
    <cellStyle name="Currency [0] 4 18 2 2" xfId="28386" xr:uid="{67A2A55F-E6E0-44C8-A01C-354D642F3D2C}"/>
    <cellStyle name="Currency [0] 4 18 2 3" xfId="18092" xr:uid="{56AC35B2-3D9E-42BF-B6A9-8E7FACAA7D4C}"/>
    <cellStyle name="Currency [0] 4 18 3" xfId="9076" xr:uid="{D1AB81E6-9254-483A-BC8F-E4ACF879325A}"/>
    <cellStyle name="Currency [0] 4 18 3 2" xfId="31346" xr:uid="{7185B79B-4467-48B1-B6B2-0665CA3EEF5A}"/>
    <cellStyle name="Currency [0] 4 18 3 3" xfId="21070" xr:uid="{5828732B-0632-4BFD-A366-D1FEDEDA7950}"/>
    <cellStyle name="Currency [0] 4 18 4" xfId="25422" xr:uid="{753DC721-3824-4DA1-9EAD-AAA824ED2282}"/>
    <cellStyle name="Currency [0] 4 18 5" xfId="15122" xr:uid="{00F1E6F3-841A-42A1-BAFF-F1183172F3F0}"/>
    <cellStyle name="Currency [0] 4 19" xfId="2536" xr:uid="{31FE7E45-3267-450F-9BAC-42E14695F9F7}"/>
    <cellStyle name="Currency [0] 4 19 2" xfId="5851" xr:uid="{49688278-8778-4464-A417-3DFC2679517F}"/>
    <cellStyle name="Currency [0] 4 19 2 2" xfId="28359" xr:uid="{24F2071C-89D6-419A-A472-08F986706AFD}"/>
    <cellStyle name="Currency [0] 4 19 2 3" xfId="18065" xr:uid="{B8392B73-FA4E-471C-B18F-8B10976E55D7}"/>
    <cellStyle name="Currency [0] 4 19 3" xfId="9049" xr:uid="{58D3CC96-6C55-4678-B2FE-831D944447C5}"/>
    <cellStyle name="Currency [0] 4 19 3 2" xfId="31319" xr:uid="{784FD398-272A-4860-92AD-33A7C993AD73}"/>
    <cellStyle name="Currency [0] 4 19 3 3" xfId="21043" xr:uid="{11935C06-97C1-42F0-88D7-83DC34BF2CD8}"/>
    <cellStyle name="Currency [0] 4 19 4" xfId="25395" xr:uid="{DF243D75-9B37-4CF3-BD6D-FDE39474E43E}"/>
    <cellStyle name="Currency [0] 4 19 5" xfId="15095" xr:uid="{620EFDBD-22E0-42C6-AE72-ECCC7D56B446}"/>
    <cellStyle name="Currency [0] 4 2" xfId="512" xr:uid="{EC61613F-398B-4147-B5B6-74FF9A4CE461}"/>
    <cellStyle name="Currency [0] 4 2 10" xfId="9663" xr:uid="{3B57018D-FF15-4C52-A443-D59840F92C22}"/>
    <cellStyle name="Currency [0] 4 2 10 2" xfId="31933" xr:uid="{9CC7732F-41C4-4EDA-A729-8279388777E2}"/>
    <cellStyle name="Currency [0] 4 2 10 3" xfId="21657" xr:uid="{5C3B2CED-DDD5-4694-B5A5-BA8FFF229B20}"/>
    <cellStyle name="Currency [0] 4 2 11" xfId="12783" xr:uid="{2F1E1B3D-B92E-4006-8209-4F96BA4DCCFD}"/>
    <cellStyle name="Currency [0] 4 2 11 3" xfId="23653" xr:uid="{BE4C280A-F3EB-4C0C-A173-2B7CB3C49ABD}"/>
    <cellStyle name="Currency [0] 4 2 12" xfId="14423" xr:uid="{5ACA8036-9382-493D-9D9E-8E6A34F1B3D2}"/>
    <cellStyle name="Currency [0] 4 2 12 2" xfId="26009" xr:uid="{63A235BA-6963-467E-934C-F07A02027C1E}"/>
    <cellStyle name="Currency [0] 4 2 13" xfId="15709" xr:uid="{2D2E7038-FE29-45AE-BF04-9E4E382097C3}"/>
    <cellStyle name="Currency [0] 4 2 14" xfId="33115" xr:uid="{BF34B77C-ACF0-42DB-894D-6AB5824C3716}"/>
    <cellStyle name="Currency [0] 4 2 15" xfId="1368" xr:uid="{9C259577-833E-4A4F-8557-567CE851B844}"/>
    <cellStyle name="Currency [0] 4 2 2" xfId="576" xr:uid="{EF55469D-08F4-4F2B-A7A7-1EDAC8F37D49}"/>
    <cellStyle name="Currency [0] 4 2 2 10" xfId="1450" xr:uid="{5F8B219C-1351-45B4-AF71-38C1EFC963F4}"/>
    <cellStyle name="Currency [0] 4 2 2 2" xfId="1122" xr:uid="{8525AD2E-DD22-45DF-A386-4055410122EF}"/>
    <cellStyle name="Currency [0] 4 2 2 2 2" xfId="8256" xr:uid="{04E005EC-6C5D-483E-BE4C-B15D10E56484}"/>
    <cellStyle name="Currency [0] 4 2 2 2 2 2" xfId="30668" xr:uid="{D26EAFD4-9773-49F7-BDB2-E8D95EA8C53C}"/>
    <cellStyle name="Currency [0] 4 2 2 2 2 3" xfId="20379" xr:uid="{47CC3F54-B1CB-47E5-9B28-CA5DD780AAB5}"/>
    <cellStyle name="Currency [0] 4 2 2 2 3" xfId="11361" xr:uid="{D5A3C2E9-92C0-44F8-8E95-2E54754F4699}"/>
    <cellStyle name="Currency [0] 4 2 2 2 3 3" xfId="23359" xr:uid="{44D08691-0FEE-4378-BC7F-34F8C2E2206D}"/>
    <cellStyle name="Currency [0] 4 2 2 2 4" xfId="13599" xr:uid="{3F0C9155-1B41-41E7-B605-8256AD2A49E5}"/>
    <cellStyle name="Currency [0] 4 2 2 2 4 3" xfId="24235" xr:uid="{81F65F98-AE55-4F74-ABB2-E38F46B0D964}"/>
    <cellStyle name="Currency [0] 4 2 2 2 5" xfId="27705" xr:uid="{4E9A9BC8-A28B-4456-981E-43E3A15BA5EC}"/>
    <cellStyle name="Currency [0] 4 2 2 2 6" xfId="17411" xr:uid="{77C584CE-9330-4BB4-8B52-5F5C288C06E5}"/>
    <cellStyle name="Currency [0] 4 2 2 2 8" xfId="5058" xr:uid="{64273E55-848D-435F-BC55-8254C96B4209}"/>
    <cellStyle name="Currency [0] 4 2 2 3" xfId="7173" xr:uid="{04F8109B-14B4-46FF-B3D8-848933CF3557}"/>
    <cellStyle name="Currency [0] 4 2 2 3 2" xfId="29644" xr:uid="{81559E18-A26B-4097-AC0C-FAE481D08647}"/>
    <cellStyle name="Currency [0] 4 2 2 3 3" xfId="19353" xr:uid="{4A2D09C2-EB83-46E3-AAFD-B24019B4A57E}"/>
    <cellStyle name="Currency [0] 4 2 2 4" xfId="10337" xr:uid="{D7C3830F-F182-477A-ABF0-E5F687B62A97}"/>
    <cellStyle name="Currency [0] 4 2 2 4 2" xfId="32606" xr:uid="{99DD8DBC-2D59-4052-AA61-CDB066F35338}"/>
    <cellStyle name="Currency [0] 4 2 2 4 3" xfId="22332" xr:uid="{16B146A7-9895-45B8-A13D-A19CAD60CDD2}"/>
    <cellStyle name="Currency [0] 4 2 2 5" xfId="12995" xr:uid="{C12E4B00-1DC2-4432-B495-3E8DA1689A2C}"/>
    <cellStyle name="Currency [0] 4 2 2 5 3" xfId="23818" xr:uid="{75D3CBD7-B886-4197-AC85-77C4B1E408DA}"/>
    <cellStyle name="Currency [0] 4 2 2 6" xfId="14505" xr:uid="{858B6563-E692-44E0-AD99-AC8A898075F7}"/>
    <cellStyle name="Currency [0] 4 2 2 6 2" xfId="26683" xr:uid="{874406A4-E6DA-47B9-BC9A-6B37AD15CE72}"/>
    <cellStyle name="Currency [0] 4 2 2 7" xfId="16384" xr:uid="{F5B0E423-0848-4DF7-A58C-A434E8A6B098}"/>
    <cellStyle name="Currency [0] 4 2 3" xfId="1041" xr:uid="{9CF9F183-DF00-451F-97C5-86D7A8C25048}"/>
    <cellStyle name="Currency [0] 4 2 3 2" xfId="4839" xr:uid="{ABD83B01-4684-45B9-B14C-BD81799DF588}"/>
    <cellStyle name="Currency [0] 4 2 3 2 2" xfId="8025" xr:uid="{28BE1D64-F535-4356-B37C-2058F6DD69A7}"/>
    <cellStyle name="Currency [0] 4 2 3 2 2 2" xfId="30455" xr:uid="{36659B93-E42D-4EC3-8F73-AC8F22DEF3C3}"/>
    <cellStyle name="Currency [0] 4 2 3 2 2 3" xfId="20165" xr:uid="{534DB19A-3B6B-4B33-A94B-6AE6D7BD8848}"/>
    <cellStyle name="Currency [0] 4 2 3 2 3" xfId="11147" xr:uid="{671CB7D4-BAA2-46D6-86A3-0FE8F05E3C3C}"/>
    <cellStyle name="Currency [0] 4 2 3 2 3 3" xfId="23145" xr:uid="{18E630F0-89FC-413C-A9FC-8BEE764EF259}"/>
    <cellStyle name="Currency [0] 4 2 3 2 4" xfId="27496" xr:uid="{1FCC05F1-5986-47B2-8A38-E85D6170DB3B}"/>
    <cellStyle name="Currency [0] 4 2 3 2 5" xfId="17197" xr:uid="{B5EF6385-02DA-47C8-BC4D-59E28CD42C06}"/>
    <cellStyle name="Currency [0] 4 2 3 3" xfId="7011" xr:uid="{3AF186F4-5CC5-4268-9A1F-7C839CF3A0C4}"/>
    <cellStyle name="Currency [0] 4 2 3 3 2" xfId="29482" xr:uid="{F9253BC7-90F8-46BB-8BF0-4EB1381E506A}"/>
    <cellStyle name="Currency [0] 4 2 3 3 3" xfId="19189" xr:uid="{43A59D15-70B0-4F59-B52A-B27534DF170A}"/>
    <cellStyle name="Currency [0] 4 2 3 4" xfId="10174" xr:uid="{D019C76B-7818-4705-B42E-D359C51E79E7}"/>
    <cellStyle name="Currency [0] 4 2 3 4 2" xfId="32443" xr:uid="{A4E2D96A-0F9A-4FEA-92A2-B3DDFFEF312F}"/>
    <cellStyle name="Currency [0] 4 2 3 4 3" xfId="22168" xr:uid="{1E6C889F-FF6E-452E-BA0D-5BFB93422F64}"/>
    <cellStyle name="Currency [0] 4 2 3 5" xfId="13439" xr:uid="{EAEC4E80-9024-42C2-999A-EBAA6EC5D341}"/>
    <cellStyle name="Currency [0] 4 2 3 5 3" xfId="24075" xr:uid="{6EE15081-9374-49B5-A145-0C3B3296CF29}"/>
    <cellStyle name="Currency [0] 4 2 3 6" xfId="26519" xr:uid="{01C56DBA-C6D0-4C3B-B673-BC40AE659540}"/>
    <cellStyle name="Currency [0] 4 2 3 7" xfId="16220" xr:uid="{29503F69-6406-478B-A3C4-E0747D7B9CA2}"/>
    <cellStyle name="Currency [0] 4 2 3 9" xfId="3848" xr:uid="{01FAF056-C03E-4387-B3A7-577716DC8524}"/>
    <cellStyle name="Currency [0] 4 2 4" xfId="4719" xr:uid="{FEE1DF58-0FE4-4914-80B7-1713734AF704}"/>
    <cellStyle name="Currency [0] 4 2 4 2" xfId="7895" xr:uid="{131BC96D-7AF6-492A-8D57-8657D4956AFD}"/>
    <cellStyle name="Currency [0] 4 2 4 2 2" xfId="30323" xr:uid="{579E210B-B8A6-4E16-8FD9-BCD25BBB284F}"/>
    <cellStyle name="Currency [0] 4 2 4 2 3" xfId="20034" xr:uid="{B4FE89D8-F4A5-4D0B-88DA-9A29BB9B6D1F}"/>
    <cellStyle name="Currency [0] 4 2 4 3" xfId="11018" xr:uid="{816E201A-0B22-426B-8375-79BED8A358B5}"/>
    <cellStyle name="Currency [0] 4 2 4 3 3" xfId="23013" xr:uid="{7EE0F739-12EA-4154-8805-899012958AD3}"/>
    <cellStyle name="Currency [0] 4 2 4 4" xfId="13702" xr:uid="{1521C139-A357-44B4-BFCC-8A25AE3D0B08}"/>
    <cellStyle name="Currency [0] 4 2 4 4 3" xfId="24340" xr:uid="{68CB32D9-E2B8-4611-AEF3-1481182F9581}"/>
    <cellStyle name="Currency [0] 4 2 4 5" xfId="27364" xr:uid="{0379397E-81C7-461C-8910-DC17696DBFE5}"/>
    <cellStyle name="Currency [0] 4 2 4 6" xfId="17065" xr:uid="{65373F46-8CAA-4CC3-B74A-BE3025B47BC2}"/>
    <cellStyle name="Currency [0] 4 2 5" xfId="4517" xr:uid="{93A6A394-7B9F-43F6-888E-4AB962B7535A}"/>
    <cellStyle name="Currency [0] 4 2 5 2" xfId="7693" xr:uid="{4987B2F4-8913-4129-843A-070EE11E43C5}"/>
    <cellStyle name="Currency [0] 4 2 5 2 2" xfId="30122" xr:uid="{D19EF0C0-ED1A-4100-BD15-F836E12AC940}"/>
    <cellStyle name="Currency [0] 4 2 5 2 3" xfId="19832" xr:uid="{F198C5D9-219F-4E6C-81D6-5221E221471A}"/>
    <cellStyle name="Currency [0] 4 2 5 3" xfId="10816" xr:uid="{53E0FE72-3998-4076-8113-F8F228F09E2F}"/>
    <cellStyle name="Currency [0] 4 2 5 3 3" xfId="22811" xr:uid="{53B40447-FA6F-4B33-93A1-B97762831C6D}"/>
    <cellStyle name="Currency [0] 4 2 5 4" xfId="13996" xr:uid="{1A734258-074F-4373-A540-365B25650CD9}"/>
    <cellStyle name="Currency [0] 4 2 5 4 3" xfId="24635" xr:uid="{C5B80711-3260-46DA-BC32-3E9E8B235D0E}"/>
    <cellStyle name="Currency [0] 4 2 5 5" xfId="27162" xr:uid="{0208C438-A809-4842-BB15-BA3E97E74313}"/>
    <cellStyle name="Currency [0] 4 2 5 6" xfId="16863" xr:uid="{39578567-17F1-4BBA-8DB6-057A1A7D6610}"/>
    <cellStyle name="Currency [0] 4 2 6" xfId="4417" xr:uid="{B7BAB183-5E2D-4279-9AB9-4A474B8BB221}"/>
    <cellStyle name="Currency [0] 4 2 6 2" xfId="7592" xr:uid="{8E5E8819-2641-4508-B97B-C22EFDA74B67}"/>
    <cellStyle name="Currency [0] 4 2 6 2 2" xfId="30021" xr:uid="{1CFB23D9-BDF2-433F-A086-30F6479DADDF}"/>
    <cellStyle name="Currency [0] 4 2 6 2 3" xfId="19731" xr:uid="{DA2FA595-9A28-4A66-A329-0B2F6EAFBB5C}"/>
    <cellStyle name="Currency [0] 4 2 6 3" xfId="10715" xr:uid="{2BC73626-D833-4FA0-B3F5-CA08E053BFE8}"/>
    <cellStyle name="Currency [0] 4 2 6 3 3" xfId="22710" xr:uid="{F241C16C-EEC1-420B-B202-C386F4DE3C32}"/>
    <cellStyle name="Currency [0] 4 2 6 4" xfId="14197" xr:uid="{B2433C0F-4CEA-41F3-8F0B-4D7E1B5DA7D4}"/>
    <cellStyle name="Currency [0] 4 2 6 4 3" xfId="24833" xr:uid="{01601523-09D7-4C09-AEA6-4AC7C5F2A41C}"/>
    <cellStyle name="Currency [0] 4 2 6 5" xfId="27061" xr:uid="{AF62ADE7-6A54-4608-B661-1EB8C4833668}"/>
    <cellStyle name="Currency [0] 4 2 6 6" xfId="16762" xr:uid="{125A0A9B-B056-4119-AC57-8C4355DE4F1C}"/>
    <cellStyle name="Currency [0] 4 2 7" xfId="4194" xr:uid="{CFE6C615-C0EC-4DE1-8B6D-663943DFAF3F}"/>
    <cellStyle name="Currency [0] 4 2 7 2" xfId="7369" xr:uid="{0D4C048E-2F79-4C52-AAB3-947F909F6326}"/>
    <cellStyle name="Currency [0] 4 2 7 2 2" xfId="29832" xr:uid="{60E1ED01-F2E4-449E-8087-097A34AECB81}"/>
    <cellStyle name="Currency [0] 4 2 7 2 3" xfId="19542" xr:uid="{E36689A0-C693-4B93-A33C-19421889CA66}"/>
    <cellStyle name="Currency [0] 4 2 7 3" xfId="10526" xr:uid="{370D065D-F000-4427-8024-FD6FF0AD07FF}"/>
    <cellStyle name="Currency [0] 4 2 7 3 3" xfId="22521" xr:uid="{31622603-3A25-41AD-B7F3-D2FFDD3189F5}"/>
    <cellStyle name="Currency [0] 4 2 7 4" xfId="26872" xr:uid="{073D5C65-35E8-47E9-9921-9CCC9077706E}"/>
    <cellStyle name="Currency [0] 4 2 7 5" xfId="16573" xr:uid="{FE0F79FE-CCD2-4236-84A4-5F6CC04D44B4}"/>
    <cellStyle name="Currency [0] 4 2 8" xfId="3368" xr:uid="{1E598F83-EBCF-4B15-9F9F-CF6842026B14}"/>
    <cellStyle name="Currency [0] 4 2 8 2" xfId="6725" xr:uid="{E0CFEC57-7B43-4616-B1AB-CD649D4C85C2}"/>
    <cellStyle name="Currency [0] 4 2 8 2 2" xfId="29225" xr:uid="{6E8BAF98-C476-4B53-9E7E-FE2B1364381A}"/>
    <cellStyle name="Currency [0] 4 2 8 2 3" xfId="18932" xr:uid="{C04C4FDA-6E2E-49A8-86D9-2C83B6AD8E6F}"/>
    <cellStyle name="Currency [0] 4 2 8 3" xfId="9916" xr:uid="{1789FC01-7EB0-4256-8E86-3F1AD20C6CBB}"/>
    <cellStyle name="Currency [0] 4 2 8 3 2" xfId="32186" xr:uid="{84088FA6-3F80-465F-A612-420CDF7D1EC6}"/>
    <cellStyle name="Currency [0] 4 2 8 3 3" xfId="21910" xr:uid="{BAA916EF-5F55-4CFD-86DB-A25CF30C17CE}"/>
    <cellStyle name="Currency [0] 4 2 8 4" xfId="26261" xr:uid="{1E874BC7-ACE4-4FA8-B859-331B0E02CCC5}"/>
    <cellStyle name="Currency [0] 4 2 8 5" xfId="15962" xr:uid="{01B859EB-958F-42AF-90B5-928F3288FEB0}"/>
    <cellStyle name="Currency [0] 4 2 9" xfId="6472" xr:uid="{4EA89A36-0C5F-40CB-8235-32D96785F12C}"/>
    <cellStyle name="Currency [0] 4 2 9 2" xfId="28973" xr:uid="{A2351725-E95A-4D2D-BB96-43B9C2C7207E}"/>
    <cellStyle name="Currency [0] 4 2 9 3" xfId="18679" xr:uid="{278E8B3A-6598-4632-9F7B-F76E71ED5534}"/>
    <cellStyle name="Currency [0] 4 20" xfId="2463" xr:uid="{607534A8-375B-46D0-A0F1-F7ACA58858DA}"/>
    <cellStyle name="Currency [0] 4 20 2" xfId="5808" xr:uid="{F48EB6FD-1542-4EDC-B691-3FD596D09A19}"/>
    <cellStyle name="Currency [0] 4 20 2 2" xfId="28324" xr:uid="{537C374C-15F4-4F3D-915F-10D3004BD157}"/>
    <cellStyle name="Currency [0] 4 20 2 3" xfId="18030" xr:uid="{91169B9B-C487-4FEE-AFD0-372D301A6644}"/>
    <cellStyle name="Currency [0] 4 20 3" xfId="9014" xr:uid="{7FEAB827-60A7-414D-BF48-EA0D0BEB7729}"/>
    <cellStyle name="Currency [0] 4 20 3 2" xfId="31284" xr:uid="{2F91C1A0-CD6E-4E27-94DD-93864CEBF2E4}"/>
    <cellStyle name="Currency [0] 4 20 3 3" xfId="21008" xr:uid="{6D569E37-7EFF-4D93-A795-688ACE42C49B}"/>
    <cellStyle name="Currency [0] 4 20 4" xfId="25360" xr:uid="{9F5ADBD9-7BD1-4377-A624-D438B4FDF318}"/>
    <cellStyle name="Currency [0] 4 20 5" xfId="15060" xr:uid="{676C981A-4B4C-43F8-ADDE-35F10D7EB36D}"/>
    <cellStyle name="Currency [0] 4 21" xfId="2314" xr:uid="{78F69992-0639-4D40-B339-D631076AE549}"/>
    <cellStyle name="Currency [0] 4 21 2" xfId="5661" xr:uid="{7DA1356A-282F-4222-939A-1B97E300A51A}"/>
    <cellStyle name="Currency [0] 4 21 2 2" xfId="28177" xr:uid="{E27FB920-EE06-49AA-8D05-57F4A3EF9D19}"/>
    <cellStyle name="Currency [0] 4 21 2 3" xfId="17883" xr:uid="{5F357E8D-BC7B-4E9B-B378-E0D0B33F324F}"/>
    <cellStyle name="Currency [0] 4 21 3" xfId="8867" xr:uid="{A4BFB53E-C402-4B74-9211-19B71435E024}"/>
    <cellStyle name="Currency [0] 4 21 3 2" xfId="31137" xr:uid="{F5F51F95-AC53-4B33-AEBF-866A8CFFB8B3}"/>
    <cellStyle name="Currency [0] 4 21 3 3" xfId="20861" xr:uid="{FFE105E8-1999-4CCB-A628-C54950A2BE4A}"/>
    <cellStyle name="Currency [0] 4 21 4" xfId="25213" xr:uid="{FAC68226-3B83-45C0-902E-054C0212C7E0}"/>
    <cellStyle name="Currency [0] 4 21 5" xfId="14913" xr:uid="{1A75203E-BFD8-4A1E-AB25-4189FCAEC516}"/>
    <cellStyle name="Currency [0] 4 22" xfId="2293" xr:uid="{FC3AE183-A609-406F-87B7-03FD7E3F83A0}"/>
    <cellStyle name="Currency [0] 4 22 2" xfId="5640" xr:uid="{840354B2-E844-4772-B296-DD1E11A15C90}"/>
    <cellStyle name="Currency [0] 4 22 2 2" xfId="28156" xr:uid="{E0A34908-6E5C-45E2-9047-E7CA90D0AD62}"/>
    <cellStyle name="Currency [0] 4 22 2 3" xfId="17862" xr:uid="{6275976B-21E2-4629-A386-D1B1018B88EF}"/>
    <cellStyle name="Currency [0] 4 22 3" xfId="8846" xr:uid="{B9733A87-0A02-475E-ACE4-A49C2E5E0A95}"/>
    <cellStyle name="Currency [0] 4 22 3 2" xfId="31116" xr:uid="{8BE9FAE4-0529-47BA-ADDC-37FB6EADD499}"/>
    <cellStyle name="Currency [0] 4 22 3 3" xfId="20840" xr:uid="{4D0BC2DE-5497-4E9C-ABC4-9BE17B25B115}"/>
    <cellStyle name="Currency [0] 4 22 4" xfId="25192" xr:uid="{44EC5C78-E479-4669-9AE6-A8B153D2F813}"/>
    <cellStyle name="Currency [0] 4 22 5" xfId="14892" xr:uid="{2937C440-C7CD-4A49-8B5C-C26F0092D643}"/>
    <cellStyle name="Currency [0] 4 23" xfId="2267" xr:uid="{E4980218-76A8-4E41-9C59-E212BF5EBFFD}"/>
    <cellStyle name="Currency [0] 4 23 2" xfId="5614" xr:uid="{B701B02B-A8CE-48AD-AD61-27F17124F59A}"/>
    <cellStyle name="Currency [0] 4 23 2 2" xfId="28130" xr:uid="{0CC6637A-8139-468E-A70E-C62E095AF4BE}"/>
    <cellStyle name="Currency [0] 4 23 2 3" xfId="17836" xr:uid="{3BDA9D29-E34F-4D3D-AC10-6BC7EEDA9153}"/>
    <cellStyle name="Currency [0] 4 23 3" xfId="8820" xr:uid="{B8C271D0-6766-4EC9-9DF0-ED35235FB2E6}"/>
    <cellStyle name="Currency [0] 4 23 3 2" xfId="31090" xr:uid="{9012BBA1-8363-4EC1-BD5A-AD773698A07A}"/>
    <cellStyle name="Currency [0] 4 23 3 3" xfId="20814" xr:uid="{E8996E50-350A-4BA1-A0AD-3341CDE3A9DF}"/>
    <cellStyle name="Currency [0] 4 23 4" xfId="25166" xr:uid="{6015B781-EE0A-403F-9A13-F2367C409002}"/>
    <cellStyle name="Currency [0] 4 23 5" xfId="14866" xr:uid="{05602A51-F342-4F87-81E6-ACDC03998990}"/>
    <cellStyle name="Currency [0] 4 24" xfId="5530" xr:uid="{8FCA173C-D4E3-4382-BA9E-02C667DA9115}"/>
    <cellStyle name="Currency [0] 4 24 2" xfId="27824" xr:uid="{414D6CD6-7BD1-4EB0-A3F6-3FFD4BD0A7FA}"/>
    <cellStyle name="Currency [0] 4 24 3" xfId="17528" xr:uid="{E9430CF8-5953-488C-A9A8-21C07382EDE3}"/>
    <cellStyle name="Currency [0] 4 25" xfId="8750" xr:uid="{B12170EE-26C9-4F38-B864-898A8B47C442}"/>
    <cellStyle name="Currency [0] 4 25 2" xfId="30782" xr:uid="{6BC26933-7228-4C5C-A7A7-91AE28E7F65A}"/>
    <cellStyle name="Currency [0] 4 25 3" xfId="20499" xr:uid="{4A0EB0CB-B1C9-4D14-A9FF-89AB515A78F1}"/>
    <cellStyle name="Currency [0] 4 26" xfId="12426" xr:uid="{7412016F-0AF2-4809-8461-99183FEB59DA}"/>
    <cellStyle name="Currency [0] 4 26 3" xfId="23526" xr:uid="{D78E1455-0387-4A0F-87AD-AFDA3135C257}"/>
    <cellStyle name="Currency [0] 4 27" xfId="14296" xr:uid="{7DD8EFA2-ACB9-4512-B541-DBEA81C2E769}"/>
    <cellStyle name="Currency [0] 4 27 2" xfId="25096" xr:uid="{A33FB675-16F4-49C9-AF84-3ED80E11A738}"/>
    <cellStyle name="Currency [0] 4 28" xfId="14796" xr:uid="{CB186CF9-7E2D-4002-AE5A-83872D57475A}"/>
    <cellStyle name="Currency [0] 4 29" xfId="32883" xr:uid="{300FDE0F-7C3F-4868-914F-E61707175C35}"/>
    <cellStyle name="Currency [0] 4 3" xfId="413" xr:uid="{3291093B-4627-4007-A61B-EB9298AC2D8D}"/>
    <cellStyle name="Currency [0] 4 3 10" xfId="32946" xr:uid="{47ACDA55-B354-4FDD-9E1D-4D5689D20D41}"/>
    <cellStyle name="Currency [0] 4 3 12" xfId="3099" xr:uid="{3DC22D91-5DA1-4DCB-A8EF-B0040E1C9383}"/>
    <cellStyle name="Currency [0] 4 3 2" xfId="915" xr:uid="{1FC1365F-52AC-47C4-B2D4-8203021F7AF2}"/>
    <cellStyle name="Currency [0] 4 3 2 2" xfId="5124" xr:uid="{196A5DF8-A43F-4202-ADCB-B4E1320BF2B9}"/>
    <cellStyle name="Currency [0] 4 3 2 2 2" xfId="8333" xr:uid="{6D8A0D95-B067-450C-A498-E5766C8A5D3B}"/>
    <cellStyle name="Currency [0] 4 3 2 2 2 2" xfId="30743" xr:uid="{D8304FA7-F861-46FB-9419-1D3B64D1AAFF}"/>
    <cellStyle name="Currency [0] 4 3 2 2 2 3" xfId="20457" xr:uid="{A76894D9-0AA3-4976-8841-23BF848E2138}"/>
    <cellStyle name="Currency [0] 4 3 2 2 3" xfId="11437" xr:uid="{A6B44551-1DEA-4841-8EEB-ABB0111875DF}"/>
    <cellStyle name="Currency [0] 4 3 2 2 3 3" xfId="23437" xr:uid="{0FCEB705-FC6C-44DC-ACF6-896B1E6F039F}"/>
    <cellStyle name="Currency [0] 4 3 2 2 4" xfId="13518" xr:uid="{C8B7FCA0-AF0F-4342-B857-3CBCD58B778B}"/>
    <cellStyle name="Currency [0] 4 3 2 2 4 3" xfId="24153" xr:uid="{2A1D4335-7E01-4BE0-BA00-65A1749BC6E9}"/>
    <cellStyle name="Currency [0] 4 3 2 2 5" xfId="27783" xr:uid="{BC4D1F25-0ED0-4669-841B-21B67D65435C}"/>
    <cellStyle name="Currency [0] 4 3 2 2 6" xfId="17489" xr:uid="{E6723896-AB94-42FC-AE9D-85E371341D76}"/>
    <cellStyle name="Currency [0] 4 3 2 3" xfId="7093" xr:uid="{ABE1CFB0-C117-4472-84B9-70CD9DAD17E5}"/>
    <cellStyle name="Currency [0] 4 3 2 3 2" xfId="29563" xr:uid="{2D201ADD-9D3C-4ACE-B42A-E357DA7053A4}"/>
    <cellStyle name="Currency [0] 4 3 2 3 3" xfId="19271" xr:uid="{15C8CED3-CBBD-4614-B7C5-D3BE807EB147}"/>
    <cellStyle name="Currency [0] 4 3 2 4" xfId="10255" xr:uid="{D4DF778D-E322-4E01-BC92-75B9E34469EC}"/>
    <cellStyle name="Currency [0] 4 3 2 4 2" xfId="32525" xr:uid="{92892A53-0137-4DF7-9910-FF01A14E822B}"/>
    <cellStyle name="Currency [0] 4 3 2 4 3" xfId="22250" xr:uid="{9221225E-539F-4CA9-8444-8E6160CE6A4B}"/>
    <cellStyle name="Currency [0] 4 3 2 5" xfId="12915" xr:uid="{69BA7672-6C68-4AEC-A910-B6DCFB839786}"/>
    <cellStyle name="Currency [0] 4 3 2 5 3" xfId="23736" xr:uid="{8F47C592-3DAF-4D2D-B51A-92D567D5ED8D}"/>
    <cellStyle name="Currency [0] 4 3 2 6" xfId="26601" xr:uid="{9E3BC2D5-22DB-48B1-8D2F-117582781E1B}"/>
    <cellStyle name="Currency [0] 4 3 2 7" xfId="16302" xr:uid="{0C7077EA-978A-4411-B218-196EFB3E643D}"/>
    <cellStyle name="Currency [0] 4 3 2 9" xfId="3962" xr:uid="{0210C68E-3632-439A-8699-A66F90A458D6}"/>
    <cellStyle name="Currency [0] 4 3 3" xfId="3773" xr:uid="{157DC552-33AA-4368-B988-3FF19435F9FF}"/>
    <cellStyle name="Currency [0] 4 3 3 2" xfId="4942" xr:uid="{EA6ED64E-FD89-47CD-B14F-1E456C7DF1CB}"/>
    <cellStyle name="Currency [0] 4 3 3 2 2" xfId="8130" xr:uid="{F406FE3D-0632-4718-B74E-DF2BDB55B1F2}"/>
    <cellStyle name="Currency [0] 4 3 3 2 2 2" xfId="30553" xr:uid="{02543BFD-969A-40AD-B31D-4E2ACBA41273}"/>
    <cellStyle name="Currency [0] 4 3 3 2 2 3" xfId="20263" xr:uid="{AC2D9AAE-AFFE-458E-8176-4F7B7A993445}"/>
    <cellStyle name="Currency [0] 4 3 3 2 3" xfId="11245" xr:uid="{7E283A49-8B21-4EED-9AB8-7EE24A4687E4}"/>
    <cellStyle name="Currency [0] 4 3 3 2 3 3" xfId="23243" xr:uid="{9366E304-ADB9-42F1-9798-B2CD1FB9B743}"/>
    <cellStyle name="Currency [0] 4 3 3 2 4" xfId="27592" xr:uid="{D6A9B326-8081-4455-B57B-CD5DECD9B7E2}"/>
    <cellStyle name="Currency [0] 4 3 3 2 5" xfId="17295" xr:uid="{EE12EAEF-AABD-4AFD-94C5-F930324A5BBD}"/>
    <cellStyle name="Currency [0] 4 3 3 3" xfId="6929" xr:uid="{7E3E3758-9995-47D9-8732-54B1BC0FCDC4}"/>
    <cellStyle name="Currency [0] 4 3 3 3 2" xfId="29400" xr:uid="{3E130CF4-35F4-4288-A5F8-D3E91EF8E0A5}"/>
    <cellStyle name="Currency [0] 4 3 3 3 3" xfId="19107" xr:uid="{EF36BBE3-A6C9-4899-B35C-B20A1A7BD98A}"/>
    <cellStyle name="Currency [0] 4 3 3 4" xfId="10092" xr:uid="{080888C6-50F8-4034-8B14-D07B02193502}"/>
    <cellStyle name="Currency [0] 4 3 3 4 2" xfId="32361" xr:uid="{5AF2A5F9-4BB9-4CFF-B11F-E2EBF660F018}"/>
    <cellStyle name="Currency [0] 4 3 3 4 3" xfId="22086" xr:uid="{01C01530-38BA-48D4-83E3-978A34EA2D29}"/>
    <cellStyle name="Currency [0] 4 3 3 5" xfId="13358" xr:uid="{36786D2D-A238-4BAF-BF77-C357FC1EA071}"/>
    <cellStyle name="Currency [0] 4 3 3 5 3" xfId="23993" xr:uid="{C0721B15-99A6-4FB8-92C4-DAAC9A60353A}"/>
    <cellStyle name="Currency [0] 4 3 3 6" xfId="26437" xr:uid="{6E64DEC0-6E0B-4811-8993-82B765CE8739}"/>
    <cellStyle name="Currency [0] 4 3 3 7" xfId="16138" xr:uid="{6E5B6C6D-5464-4D03-9746-9D5CF3CE8338}"/>
    <cellStyle name="Currency [0] 4 3 4" xfId="3288" xr:uid="{DFE4B5CC-6362-4E14-B382-14AC96EC3B66}"/>
    <cellStyle name="Currency [0] 4 3 4 2" xfId="6643" xr:uid="{6746C320-A09F-4CDF-AB4E-BAF58E7CD1B1}"/>
    <cellStyle name="Currency [0] 4 3 4 2 2" xfId="29143" xr:uid="{74290C8F-0E38-4B3D-8645-C60248E15442}"/>
    <cellStyle name="Currency [0] 4 3 4 2 3" xfId="18850" xr:uid="{E7235D5A-C3CF-464B-A93A-82467AAB1486}"/>
    <cellStyle name="Currency [0] 4 3 4 3" xfId="9834" xr:uid="{7F9BCA55-EC09-4026-B389-A88810586651}"/>
    <cellStyle name="Currency [0] 4 3 4 3 2" xfId="32104" xr:uid="{04DA5CDC-9D67-4116-AEAD-FD9D67EC27AF}"/>
    <cellStyle name="Currency [0] 4 3 4 3 3" xfId="21828" xr:uid="{C2A3F59F-8B41-49A6-930B-7FBE2124672B}"/>
    <cellStyle name="Currency [0] 4 3 4 4" xfId="26180" xr:uid="{8D504F69-E603-4399-AC30-F2CDC7C2D756}"/>
    <cellStyle name="Currency [0] 4 3 4 5" xfId="15880" xr:uid="{7FEC4012-CE26-4400-9DBE-04123BFB9DB1}"/>
    <cellStyle name="Currency [0] 4 3 5" xfId="6390" xr:uid="{687EA588-0CE8-40AB-8F55-3FB69D1C772B}"/>
    <cellStyle name="Currency [0] 4 3 5 2" xfId="28891" xr:uid="{7E14FB21-8835-43D7-BE9F-FD8A616F5125}"/>
    <cellStyle name="Currency [0] 4 3 5 3" xfId="18597" xr:uid="{B4334C12-CA9B-4C1C-8FC3-C6EA09D62FCD}"/>
    <cellStyle name="Currency [0] 4 3 6" xfId="9581" xr:uid="{CA92C70D-64CF-452C-8866-42E43F7C6838}"/>
    <cellStyle name="Currency [0] 4 3 6 2" xfId="31851" xr:uid="{7DB317B5-ED0C-4797-AA41-95C702EE872A}"/>
    <cellStyle name="Currency [0] 4 3 6 3" xfId="21575" xr:uid="{61A7CC46-2752-4CDB-B52D-3BF10A6D987F}"/>
    <cellStyle name="Currency [0] 4 3 7" xfId="12703" xr:uid="{E09C2570-588A-4CD6-85E9-ADCCE16BD5AE}"/>
    <cellStyle name="Currency [0] 4 3 7 3" xfId="23571" xr:uid="{C16464CC-D867-429E-B13A-13E2CD84E09B}"/>
    <cellStyle name="Currency [0] 4 3 8" xfId="25927" xr:uid="{FA9B7057-7460-4E8D-8852-5D02ABF85058}"/>
    <cellStyle name="Currency [0] 4 3 9" xfId="15627" xr:uid="{0BCC7B8E-5612-4FDB-BEF7-D8F62BDC163B}"/>
    <cellStyle name="Currency [0] 4 31" xfId="1241" xr:uid="{BB9D4C36-3DFA-4928-AAF5-254A78442459}"/>
    <cellStyle name="Currency [0] 4 4" xfId="768" xr:uid="{32EC1F9A-66A5-493E-B361-EACD4A45FE94}"/>
    <cellStyle name="Currency [0] 4 4 2" xfId="4978" xr:uid="{A05FF1A5-77C2-48FF-9778-98EDA4F743BB}"/>
    <cellStyle name="Currency [0] 4 4 2 2" xfId="8168" xr:uid="{7FD722C2-D630-4555-96D2-85E635E7F5AE}"/>
    <cellStyle name="Currency [0] 4 4 2 2 2" xfId="30585" xr:uid="{7B311BEA-ADB1-4D97-8A9F-A2E7F44AEB6D}"/>
    <cellStyle name="Currency [0] 4 4 2 2 3" xfId="20295" xr:uid="{14A18D39-35E3-482D-B7A4-4269F3E30AFA}"/>
    <cellStyle name="Currency [0] 4 4 2 3" xfId="11277" xr:uid="{D0AF4256-E022-4008-8D5C-63CEEB0EA824}"/>
    <cellStyle name="Currency [0] 4 4 2 3 3" xfId="23275" xr:uid="{9367C3E8-444A-405E-92C8-8B39C161D4DF}"/>
    <cellStyle name="Currency [0] 4 4 2 4" xfId="27623" xr:uid="{52C87420-3338-42C1-AB13-DDC0562BE5C2}"/>
    <cellStyle name="Currency [0] 4 4 2 5" xfId="17327" xr:uid="{74532B77-8572-4122-8C64-95BED1FE9BBD}"/>
    <cellStyle name="Currency [0] 4 4 3" xfId="6869" xr:uid="{95E0974E-D482-4996-A764-472E712B172D}"/>
    <cellStyle name="Currency [0] 4 4 3 2" xfId="29355" xr:uid="{C10F3D76-E879-4D5D-958D-AA4BDA7B9F0C}"/>
    <cellStyle name="Currency [0] 4 4 3 3" xfId="19062" xr:uid="{0287045B-0791-4868-81B6-65DFEEA693F4}"/>
    <cellStyle name="Currency [0] 4 4 4" xfId="10047" xr:uid="{5E6B84A3-5D6D-48A8-A787-7BB24E74A01C}"/>
    <cellStyle name="Currency [0] 4 4 4 2" xfId="32316" xr:uid="{68B388CF-4C01-4B1C-9184-BF2A40751872}"/>
    <cellStyle name="Currency [0] 4 4 4 3" xfId="22041" xr:uid="{2783C4B6-191E-44D1-BBE2-33EE3D2AE0DD}"/>
    <cellStyle name="Currency [0] 4 4 5" xfId="13122" xr:uid="{3BE81F73-4E9A-4355-863A-925F2340B5B7}"/>
    <cellStyle name="Currency [0] 4 4 5 3" xfId="23948" xr:uid="{3B44B2D7-5043-49B0-833C-EFD60EC1DDF7}"/>
    <cellStyle name="Currency [0] 4 4 6" xfId="26392" xr:uid="{EC2B3945-C7D5-47F5-9913-C0DD6F6CBFA5}"/>
    <cellStyle name="Currency [0] 4 4 7" xfId="16093" xr:uid="{CFCA513D-1F05-4693-A373-4DC815F65B03}"/>
    <cellStyle name="Currency [0] 4 4 9" xfId="3495" xr:uid="{EA53C668-A3B6-4F0C-87A0-DD96B2D481FC}"/>
    <cellStyle name="Currency [0] 4 5" xfId="4770" xr:uid="{D9499A2A-A39C-48C5-B6AF-7D26FAFD556D}"/>
    <cellStyle name="Currency [0] 4 5 2" xfId="7949" xr:uid="{28AF88FC-171F-4972-9030-0AAA807016D2}"/>
    <cellStyle name="Currency [0] 4 5 2 2" xfId="30377" xr:uid="{436E04E0-AE59-4B5E-8BF1-5DE40CB9C6D2}"/>
    <cellStyle name="Currency [0] 4 5 2 3" xfId="20088" xr:uid="{7EC4F500-DDB0-4F4C-8CD0-0979423BF91B}"/>
    <cellStyle name="Currency [0] 4 5 3" xfId="11072" xr:uid="{456BB8A0-E89C-4112-9FD6-F573AEBEB072}"/>
    <cellStyle name="Currency [0] 4 5 3 3" xfId="23067" xr:uid="{8065D604-25A8-4B3C-BFE2-DBC62D644CD9}"/>
    <cellStyle name="Currency [0] 4 5 4" xfId="13808" xr:uid="{5020126B-FE42-4425-90C5-AEA46FBB242A}"/>
    <cellStyle name="Currency [0] 4 5 4 3" xfId="24447" xr:uid="{152030B8-0A40-4896-8E3A-45A1FE58B19E}"/>
    <cellStyle name="Currency [0] 4 5 5" xfId="27418" xr:uid="{5BE349D5-EBF3-45B8-8430-622987C287C3}"/>
    <cellStyle name="Currency [0] 4 5 6" xfId="17119" xr:uid="{B0FE5D7E-042D-408E-84F4-971D046C8877}"/>
    <cellStyle name="Currency [0] 4 6" xfId="4641" xr:uid="{5E947D9A-2B17-4616-8AA7-0CC8C5AA5510}"/>
    <cellStyle name="Currency [0] 4 6 2" xfId="7817" xr:uid="{9767D7A2-8AB0-4E21-BD15-6292AA9B0731}"/>
    <cellStyle name="Currency [0] 4 6 2 2" xfId="30246" xr:uid="{0060B660-BE71-4C1C-A2B1-8A5E3399C1C6}"/>
    <cellStyle name="Currency [0] 4 6 2 3" xfId="19956" xr:uid="{9085BE05-D3D2-4BBB-84F6-DD485B4C1A0F}"/>
    <cellStyle name="Currency [0] 4 6 3" xfId="10940" xr:uid="{A4BC53A6-9197-47F3-9CAB-2ACEA003062E}"/>
    <cellStyle name="Currency [0] 4 6 3 3" xfId="22935" xr:uid="{80E85DF3-125B-4A5B-9D64-D30BAEE90779}"/>
    <cellStyle name="Currency [0] 4 6 4" xfId="13782" xr:uid="{54178542-24F7-4394-BF31-7E8CE60CAFCB}"/>
    <cellStyle name="Currency [0] 4 6 4 3" xfId="24421" xr:uid="{84C153E1-B2C3-4086-B792-CC768AC72539}"/>
    <cellStyle name="Currency [0] 4 6 5" xfId="27286" xr:uid="{91E4664E-EFDB-47DD-A34A-6E60BF710EBE}"/>
    <cellStyle name="Currency [0] 4 6 6" xfId="16987" xr:uid="{2AF58DB3-4299-4D38-8CEB-AF5B40CC9EBF}"/>
    <cellStyle name="Currency [0] 4 7" xfId="4570" xr:uid="{0B4040DC-1D11-4870-8AF3-CD86D1CE6CA0}"/>
    <cellStyle name="Currency [0] 4 7 2" xfId="7746" xr:uid="{B305F0C2-4961-4F16-A52C-C6596007DD1A}"/>
    <cellStyle name="Currency [0] 4 7 2 2" xfId="30175" xr:uid="{0DB65BF9-0ED0-483F-8E47-3D3BF52E6088}"/>
    <cellStyle name="Currency [0] 4 7 2 3" xfId="19885" xr:uid="{D7CB936C-3487-43C2-A19C-E6E88B23B831}"/>
    <cellStyle name="Currency [0] 4 7 3" xfId="10869" xr:uid="{05FCDC28-6E3D-4B3E-8837-01AF6917EB9A}"/>
    <cellStyle name="Currency [0] 4 7 3 3" xfId="22864" xr:uid="{B5D9C5D2-ECB6-45EA-8269-4911903D984B}"/>
    <cellStyle name="Currency [0] 4 7 4" xfId="14020" xr:uid="{766354E5-3A7D-496E-9CEA-172B61D40C25}"/>
    <cellStyle name="Currency [0] 4 7 4 3" xfId="24659" xr:uid="{DDF0391C-C0C3-4D12-8788-8405826A775B}"/>
    <cellStyle name="Currency [0] 4 7 5" xfId="27215" xr:uid="{6CCE4F49-0041-46C0-9DC8-3731F89DA181}"/>
    <cellStyle name="Currency [0] 4 7 6" xfId="16916" xr:uid="{210F50B1-6FED-4B11-8297-4BDEED17C5EF}"/>
    <cellStyle name="Currency [0] 4 8" xfId="4437" xr:uid="{6E196D35-49EF-4933-8329-F74B220027FA}"/>
    <cellStyle name="Currency [0] 4 8 2" xfId="7612" xr:uid="{1D963699-F368-48D7-A0FA-AA807E12D0F1}"/>
    <cellStyle name="Currency [0] 4 8 2 2" xfId="30041" xr:uid="{2F6EBC9D-D146-47BB-BD55-EB556606A442}"/>
    <cellStyle name="Currency [0] 4 8 2 3" xfId="19751" xr:uid="{D484F2EC-7907-45AC-8C57-74039448C1B3}"/>
    <cellStyle name="Currency [0] 4 8 3" xfId="10735" xr:uid="{64B3DBAD-2668-4554-9A09-137C8517CA69}"/>
    <cellStyle name="Currency [0] 4 8 3 3" xfId="22730" xr:uid="{3CA67BCC-DE47-4B99-8A9F-4FA1631BBD29}"/>
    <cellStyle name="Currency [0] 4 8 4" xfId="13917" xr:uid="{731597BA-6AC3-450E-A8AE-BD1AB3E20040}"/>
    <cellStyle name="Currency [0] 4 8 4 3" xfId="24557" xr:uid="{E1B971DA-51F1-4ED4-A785-0C77B9F2599A}"/>
    <cellStyle name="Currency [0] 4 8 5" xfId="27081" xr:uid="{DB03C04D-F3C7-4DAC-886E-D9F29D636888}"/>
    <cellStyle name="Currency [0] 4 8 6" xfId="16782" xr:uid="{53A45D7F-4682-49FD-A4E2-FE1DDB06B07B}"/>
    <cellStyle name="Currency [0] 4 9" xfId="4386" xr:uid="{7E2AE29D-5C72-4A93-ABA0-BA4B171A7EA6}"/>
    <cellStyle name="Currency [0] 4 9 2" xfId="7561" xr:uid="{4DE8491A-E9AA-4B7E-B621-D1702E5D22CB}"/>
    <cellStyle name="Currency [0] 4 9 2 2" xfId="29990" xr:uid="{E0AD0CBF-30C3-4956-8C2B-2189F2BEE0BB}"/>
    <cellStyle name="Currency [0] 4 9 2 3" xfId="19700" xr:uid="{B0DD0CA3-AFA2-4526-B6EA-7C634BE39CBC}"/>
    <cellStyle name="Currency [0] 4 9 3" xfId="10684" xr:uid="{362405D5-1267-4C6B-9ABB-920715BF262A}"/>
    <cellStyle name="Currency [0] 4 9 3 3" xfId="22679" xr:uid="{0E182B04-AB33-44BF-9FD3-709E22326A6E}"/>
    <cellStyle name="Currency [0] 4 9 4" xfId="13757" xr:uid="{177D815E-C67B-4676-A283-0D8683E18BFD}"/>
    <cellStyle name="Currency [0] 4 9 4 3" xfId="24397" xr:uid="{7BC8B905-BF8A-4B04-94E8-95692BD5C21C}"/>
    <cellStyle name="Currency [0] 4 9 5" xfId="27030" xr:uid="{1D1C218A-617B-41E0-9FF8-B37AE71C1046}"/>
    <cellStyle name="Currency [0] 4 9 6" xfId="16731" xr:uid="{0FA4E3FE-51D2-4194-8406-79B0A1A2016E}"/>
    <cellStyle name="Currency [0] 40" xfId="2653" xr:uid="{A817F77C-E8A1-437A-AB4B-FA2A5BD7B174}"/>
    <cellStyle name="Currency [0] 40 2" xfId="5965" xr:uid="{496B0640-8AA2-4806-91A9-EBD4352523C8}"/>
    <cellStyle name="Currency [0] 40 2 2" xfId="28473" xr:uid="{96B2E7D3-8878-4858-B0E6-FF012286498F}"/>
    <cellStyle name="Currency [0] 40 2 3" xfId="18179" xr:uid="{EAC4B1DD-F654-4CF4-9860-87E69D360EA0}"/>
    <cellStyle name="Currency [0] 40 3" xfId="9163" xr:uid="{7526DE16-690B-44D7-84F7-D66DE9BA1829}"/>
    <cellStyle name="Currency [0] 40 3 2" xfId="31433" xr:uid="{2842C99C-31DF-41CE-A516-C59617DB56DB}"/>
    <cellStyle name="Currency [0] 40 3 3" xfId="21157" xr:uid="{DF6D75E0-B9C7-4062-B723-BF10B8974A77}"/>
    <cellStyle name="Currency [0] 40 4" xfId="25509" xr:uid="{7ABF5B89-0F6A-4E5C-9C19-2183B91FB335}"/>
    <cellStyle name="Currency [0] 40 5" xfId="15209" xr:uid="{57CC186E-F098-483B-BC42-6EEE6A3EFACF}"/>
    <cellStyle name="Currency [0] 41" xfId="2648" xr:uid="{9D0EA06E-5448-4553-A291-5D288FD5C82E}"/>
    <cellStyle name="Currency [0] 41 2" xfId="5961" xr:uid="{42D380F4-4840-4C36-A097-42D67A5DCE35}"/>
    <cellStyle name="Currency [0] 41 2 2" xfId="28469" xr:uid="{19CCBB99-DF60-4C6A-AB39-1233377ED166}"/>
    <cellStyle name="Currency [0] 41 2 3" xfId="18175" xr:uid="{BB261C43-40F4-41B0-85D7-546A354271E0}"/>
    <cellStyle name="Currency [0] 41 3" xfId="9159" xr:uid="{5B47D3E4-782E-4E01-9C2A-110D5F2A2413}"/>
    <cellStyle name="Currency [0] 41 3 2" xfId="31429" xr:uid="{F8750F54-D82A-4EF7-94F0-38F6EBA512B2}"/>
    <cellStyle name="Currency [0] 41 3 3" xfId="21153" xr:uid="{57B5DA14-1956-4571-AEEF-BEEBF600A1E5}"/>
    <cellStyle name="Currency [0] 41 4" xfId="25505" xr:uid="{B54804BB-0D65-472E-89DC-BBACB7248DA9}"/>
    <cellStyle name="Currency [0] 41 5" xfId="15205" xr:uid="{084F5247-023D-4A97-A748-9A044EFBB833}"/>
    <cellStyle name="Currency [0] 42" xfId="2643" xr:uid="{293F244C-C1B0-4DCD-84E2-2A0DE7359111}"/>
    <cellStyle name="Currency [0] 42 2" xfId="5956" xr:uid="{2A6C6677-5B8C-4712-9C0F-1A511B4979E1}"/>
    <cellStyle name="Currency [0] 42 2 2" xfId="28464" xr:uid="{EA038C46-EB44-42FA-B96F-32582072F34F}"/>
    <cellStyle name="Currency [0] 42 2 3" xfId="18170" xr:uid="{9EC1DA35-B8EA-4A92-B958-466A498F1F3C}"/>
    <cellStyle name="Currency [0] 42 3" xfId="9154" xr:uid="{93B1C66F-F25C-428A-9774-59C16861A7BF}"/>
    <cellStyle name="Currency [0] 42 3 2" xfId="31424" xr:uid="{D03FE920-C1CF-4AB2-B4D3-934FC22D3466}"/>
    <cellStyle name="Currency [0] 42 3 3" xfId="21148" xr:uid="{7B2ABECD-EF20-4822-852A-A5E4A05D9F07}"/>
    <cellStyle name="Currency [0] 42 4" xfId="25500" xr:uid="{F6B694B6-DB81-4ACB-8596-CB253F1C3793}"/>
    <cellStyle name="Currency [0] 42 5" xfId="15200" xr:uid="{8E205336-FAAF-4F78-B506-E3E880EA2EE4}"/>
    <cellStyle name="Currency [0] 43" xfId="2638" xr:uid="{A5FDFCE9-4D34-47AE-A419-665B20684109}"/>
    <cellStyle name="Currency [0] 43 2" xfId="5951" xr:uid="{5D576C96-A67D-435E-83A6-E19428595CC3}"/>
    <cellStyle name="Currency [0] 43 2 2" xfId="28459" xr:uid="{BAA20884-92A6-4B9C-9169-11482B17CF04}"/>
    <cellStyle name="Currency [0] 43 2 3" xfId="18165" xr:uid="{3551AFE2-BAE4-4285-8764-0A0A4E4346DA}"/>
    <cellStyle name="Currency [0] 43 3" xfId="9149" xr:uid="{59358F92-B8B3-4ACC-8CA5-A70EE68EFEAA}"/>
    <cellStyle name="Currency [0] 43 3 2" xfId="31419" xr:uid="{A209D589-E6F8-4B10-BAE6-DE42DE3F4665}"/>
    <cellStyle name="Currency [0] 43 3 3" xfId="21143" xr:uid="{6BE64671-C3AD-4EBE-81BE-19802CED9D98}"/>
    <cellStyle name="Currency [0] 43 4" xfId="25495" xr:uid="{D41A67B3-971F-4E4C-A84A-1DE9795E98C9}"/>
    <cellStyle name="Currency [0] 43 5" xfId="15195" xr:uid="{1B0F8AB0-AB9F-401D-AE3A-3627C4820657}"/>
    <cellStyle name="Currency [0] 44" xfId="2626" xr:uid="{10652DAF-A82F-48E0-82DC-1A498CAC5F4E}"/>
    <cellStyle name="Currency [0] 44 2" xfId="5940" xr:uid="{EE43A11C-D441-4126-979D-622BEDBE4F00}"/>
    <cellStyle name="Currency [0] 44 2 2" xfId="28448" xr:uid="{DF6EFEEE-91E8-4B9E-9EE0-520D679A6676}"/>
    <cellStyle name="Currency [0] 44 2 3" xfId="18154" xr:uid="{7324C53A-CE12-4BC2-8117-B90DE512E1F1}"/>
    <cellStyle name="Currency [0] 44 3" xfId="9138" xr:uid="{3E87618B-AF14-4298-83EA-26617351CD53}"/>
    <cellStyle name="Currency [0] 44 3 2" xfId="31408" xr:uid="{0AF5C378-0778-4343-8E46-D465049DDCB9}"/>
    <cellStyle name="Currency [0] 44 3 3" xfId="21132" xr:uid="{06B78146-8037-4579-8DC1-12A69A1BBEFA}"/>
    <cellStyle name="Currency [0] 44 4" xfId="25484" xr:uid="{014E3236-4DC0-4C8C-BDD0-7AAB76585B7C}"/>
    <cellStyle name="Currency [0] 44 5" xfId="15184" xr:uid="{31308008-2EE5-4687-97CA-1E63D54D3538}"/>
    <cellStyle name="Currency [0] 45" xfId="2621" xr:uid="{C5A152D4-8130-49A9-B5B6-FA399BBBBCE3}"/>
    <cellStyle name="Currency [0] 45 2" xfId="5935" xr:uid="{63B2E6B0-8405-48DE-BBC1-FF706CE0BC14}"/>
    <cellStyle name="Currency [0] 45 2 2" xfId="28443" xr:uid="{9856CA6B-16D6-424C-B050-C24E9622DBEF}"/>
    <cellStyle name="Currency [0] 45 2 3" xfId="18149" xr:uid="{475F60D6-F7FD-4D3C-A544-A2F28EF58BCB}"/>
    <cellStyle name="Currency [0] 45 3" xfId="9133" xr:uid="{1AC7C62C-025B-43E0-B7A1-5B37CD43E0A4}"/>
    <cellStyle name="Currency [0] 45 3 2" xfId="31403" xr:uid="{29B5F1CC-4B7B-4D11-B4D6-E8BB81C092D7}"/>
    <cellStyle name="Currency [0] 45 3 3" xfId="21127" xr:uid="{3D946240-734C-45C2-803B-17E18DCF1E05}"/>
    <cellStyle name="Currency [0] 45 4" xfId="25479" xr:uid="{39A1E2AE-FA3B-4BAE-9C69-E8A2D9C604B0}"/>
    <cellStyle name="Currency [0] 45 5" xfId="15179" xr:uid="{8645C4A9-CAF9-4970-A4B8-E927CA89A466}"/>
    <cellStyle name="Currency [0] 46" xfId="2604" xr:uid="{28123503-4845-4BFF-A54C-EF4D761E1560}"/>
    <cellStyle name="Currency [0] 46 2" xfId="5918" xr:uid="{BC7FC948-F124-419A-AE90-74601AAAF251}"/>
    <cellStyle name="Currency [0] 46 2 2" xfId="28426" xr:uid="{E14BE286-A5FC-4AE3-A3F0-BE9E490B7E3C}"/>
    <cellStyle name="Currency [0] 46 2 3" xfId="18132" xr:uid="{6E68CD81-1532-47AD-BA41-57B18DCD2C20}"/>
    <cellStyle name="Currency [0] 46 3" xfId="9116" xr:uid="{75BD3BC2-CF2C-4B71-AE7B-022E6E560EB2}"/>
    <cellStyle name="Currency [0] 46 3 2" xfId="31386" xr:uid="{4CDB0E99-628D-4099-8FFE-A84D18EBA6D0}"/>
    <cellStyle name="Currency [0] 46 3 3" xfId="21110" xr:uid="{EE63C45E-C51A-406A-AAB0-AD6AE85177D7}"/>
    <cellStyle name="Currency [0] 46 4" xfId="25462" xr:uid="{04E38237-5383-43AB-B0AB-A399D28E99BF}"/>
    <cellStyle name="Currency [0] 46 5" xfId="15162" xr:uid="{5A1B63A3-54BA-4F84-BA82-1EE0C7E370A6}"/>
    <cellStyle name="Currency [0] 47" xfId="2581" xr:uid="{297B4EBE-640D-4CE3-A5C1-CA42D672DA0C}"/>
    <cellStyle name="Currency [0] 47 2" xfId="5895" xr:uid="{5FB6E616-1539-496F-B958-E80F2C46DD18}"/>
    <cellStyle name="Currency [0] 47 2 2" xfId="28403" xr:uid="{74641D0E-A613-4CC1-9C67-22BFA3F8D254}"/>
    <cellStyle name="Currency [0] 47 2 3" xfId="18109" xr:uid="{6191C1AB-680E-411E-812A-7C34EF0BC33E}"/>
    <cellStyle name="Currency [0] 47 3" xfId="9093" xr:uid="{D7B09C7F-5571-412F-AE0A-37E947DC8897}"/>
    <cellStyle name="Currency [0] 47 3 2" xfId="31363" xr:uid="{CAE6CC46-B0B0-414C-8455-E3DC00BCE98C}"/>
    <cellStyle name="Currency [0] 47 3 3" xfId="21087" xr:uid="{AA54E75A-4117-44FE-9EF5-80B44A92AC02}"/>
    <cellStyle name="Currency [0] 47 4" xfId="25439" xr:uid="{E0A58427-EB92-45A5-8EE5-EC514FD71410}"/>
    <cellStyle name="Currency [0] 47 5" xfId="15139" xr:uid="{DF106B1C-F792-4203-B08C-FD7F262E7573}"/>
    <cellStyle name="Currency [0] 48" xfId="2554" xr:uid="{9C4A55CF-F7C0-4A61-94CB-423B06F36BA0}"/>
    <cellStyle name="Currency [0] 48 2" xfId="5868" xr:uid="{862E8CEF-D55E-463F-B8E8-A3A6AAA66866}"/>
    <cellStyle name="Currency [0] 48 2 2" xfId="28376" xr:uid="{8C55111B-8A47-46EA-A38E-7B16BDCDA636}"/>
    <cellStyle name="Currency [0] 48 2 3" xfId="18082" xr:uid="{5F93EB7F-0C13-4472-83DA-5A11F2B40390}"/>
    <cellStyle name="Currency [0] 48 3" xfId="9066" xr:uid="{FA19D67A-BA11-483D-851E-1EFE0B78BAE7}"/>
    <cellStyle name="Currency [0] 48 3 2" xfId="31336" xr:uid="{A0BED33B-692E-4972-B815-5471B77427E3}"/>
    <cellStyle name="Currency [0] 48 3 3" xfId="21060" xr:uid="{5BF4232D-4C87-4250-AFDE-06A857CD0192}"/>
    <cellStyle name="Currency [0] 48 4" xfId="25412" xr:uid="{79E39279-F33A-431E-8117-3F08B3CE1A8E}"/>
    <cellStyle name="Currency [0] 48 5" xfId="15112" xr:uid="{A626FA17-7058-422F-8139-E4A38E574718}"/>
    <cellStyle name="Currency [0] 49" xfId="2486" xr:uid="{80AA926D-8724-4FEB-AFC1-A33F06EED2F4}"/>
    <cellStyle name="Currency [0] 49 2" xfId="5830" xr:uid="{92C9E1BB-0C21-4DBA-B1CC-930E5E47CF8D}"/>
    <cellStyle name="Currency [0] 49 2 2" xfId="28346" xr:uid="{56481548-B189-42A2-8732-F0B6C2405B56}"/>
    <cellStyle name="Currency [0] 49 2 3" xfId="18052" xr:uid="{9046EE88-7CF3-448B-88F9-5A6A023C7121}"/>
    <cellStyle name="Currency [0] 49 3" xfId="9036" xr:uid="{6D9FA1C8-6217-4300-B473-C3E61F5D5DE4}"/>
    <cellStyle name="Currency [0] 49 3 2" xfId="31306" xr:uid="{8355FFF8-1C6D-45BD-ACA1-6AAA8BDAD7A1}"/>
    <cellStyle name="Currency [0] 49 3 3" xfId="21030" xr:uid="{2A6A7505-B152-4F8F-ACE1-D17D02E59A8F}"/>
    <cellStyle name="Currency [0] 49 4" xfId="25382" xr:uid="{16A3519B-91E3-4CE9-8017-2AD049793F3A}"/>
    <cellStyle name="Currency [0] 49 5" xfId="15082" xr:uid="{CC78214C-E286-4713-A857-97CE53D3F775}"/>
    <cellStyle name="Currency [0] 5" xfId="270" xr:uid="{623AAF87-8F48-4051-8728-486A4DA2F0D3}"/>
    <cellStyle name="Currency [0] 5 10" xfId="3199" xr:uid="{A7BACE3E-97CE-4873-9D9F-E11B6E7BD8C2}"/>
    <cellStyle name="Currency [0] 5 10 2" xfId="6554" xr:uid="{499651F7-0B97-4617-96C1-CC59A313AED3}"/>
    <cellStyle name="Currency [0] 5 10 2 2" xfId="29054" xr:uid="{27309918-AD9A-439F-B561-E4C04E85CB00}"/>
    <cellStyle name="Currency [0] 5 10 2 3" xfId="18761" xr:uid="{448C22A2-685D-48E6-9C06-F1540368A0CA}"/>
    <cellStyle name="Currency [0] 5 10 3" xfId="9745" xr:uid="{6D3C62D6-2344-4708-B7FD-D201CF4F0FCF}"/>
    <cellStyle name="Currency [0] 5 10 3 2" xfId="32015" xr:uid="{B4E340BF-49C3-4F7A-ABE6-7BEF4D851F78}"/>
    <cellStyle name="Currency [0] 5 10 3 3" xfId="21739" xr:uid="{8B22719D-2260-4071-9B07-89A6885A4A06}"/>
    <cellStyle name="Currency [0] 5 10 4" xfId="26091" xr:uid="{7412AFE1-67BC-4A53-87CB-319E7F3C2B20}"/>
    <cellStyle name="Currency [0] 5 10 5" xfId="15791" xr:uid="{F10B8357-91B1-46C3-8CF9-AB8A87C76314}"/>
    <cellStyle name="Currency [0] 5 11" xfId="3014" xr:uid="{80E71595-1B19-475A-A3DE-4E86AE769FF9}"/>
    <cellStyle name="Currency [0] 5 11 2" xfId="6304" xr:uid="{1E6E9090-4124-4DD8-B84A-01EDA6905C70}"/>
    <cellStyle name="Currency [0] 5 11 2 2" xfId="28805" xr:uid="{3D96023E-274B-4BCB-85C0-993576DF8C9A}"/>
    <cellStyle name="Currency [0] 5 11 2 3" xfId="18511" xr:uid="{05D85E57-02F8-440A-8E3A-D76382544028}"/>
    <cellStyle name="Currency [0] 5 11 3" xfId="9495" xr:uid="{4E9E17DB-2FF7-4555-982E-170231EA4A81}"/>
    <cellStyle name="Currency [0] 5 11 3 2" xfId="31765" xr:uid="{7236C0B7-9E46-4A99-BC23-132F76BAF70B}"/>
    <cellStyle name="Currency [0] 5 11 3 3" xfId="21489" xr:uid="{D30DAAE2-3D2C-4EEC-8700-9B7BC2588C95}"/>
    <cellStyle name="Currency [0] 5 11 4" xfId="25841" xr:uid="{ACCA6C61-D87D-46D5-99CD-563EB45263A1}"/>
    <cellStyle name="Currency [0] 5 11 5" xfId="15541" xr:uid="{91507933-34F0-4F26-8225-A3EBE5A879DA}"/>
    <cellStyle name="Currency [0] 5 12" xfId="2900" xr:uid="{C975DF8C-D26A-46B0-AAEC-DFD9721C825D}"/>
    <cellStyle name="Currency [0] 5 12 2" xfId="6192" xr:uid="{E8DA0588-4213-4017-A0DF-1050C691167B}"/>
    <cellStyle name="Currency [0] 5 12 2 2" xfId="28693" xr:uid="{BB51634B-438A-4761-A7B4-A8D381867FA0}"/>
    <cellStyle name="Currency [0] 5 12 2 3" xfId="18399" xr:uid="{BBA61075-4862-4263-8B3B-49047E118080}"/>
    <cellStyle name="Currency [0] 5 12 3" xfId="9383" xr:uid="{F7A51C41-27A7-45C7-A999-50C414F9138A}"/>
    <cellStyle name="Currency [0] 5 12 3 2" xfId="31653" xr:uid="{5567A9DB-A202-4A15-869C-3238CEC71045}"/>
    <cellStyle name="Currency [0] 5 12 3 3" xfId="21377" xr:uid="{43C652A2-3CAD-4F26-B937-D9CD628CF28D}"/>
    <cellStyle name="Currency [0] 5 12 4" xfId="25729" xr:uid="{28E603CF-3A51-4AA0-AC45-61EED9F8D582}"/>
    <cellStyle name="Currency [0] 5 12 5" xfId="15429" xr:uid="{90027D6F-FAAA-47A6-94C8-CD65028B5C0D}"/>
    <cellStyle name="Currency [0] 5 13" xfId="2820" xr:uid="{251CBF7F-86E3-47EF-8E83-988C64B09889}"/>
    <cellStyle name="Currency [0] 5 13 2" xfId="6105" xr:uid="{DC68FA40-6384-4F64-A76C-4A9E39D827C2}"/>
    <cellStyle name="Currency [0] 5 13 2 2" xfId="28606" xr:uid="{499C90C9-B1E7-4A2E-9C9C-ABAC6B12D5E2}"/>
    <cellStyle name="Currency [0] 5 13 2 3" xfId="18312" xr:uid="{C0F01532-AD57-4FAE-9732-05BA1B55B9D7}"/>
    <cellStyle name="Currency [0] 5 13 3" xfId="9296" xr:uid="{04212B4F-EC11-4022-96EE-2EDF3428B068}"/>
    <cellStyle name="Currency [0] 5 13 3 2" xfId="31566" xr:uid="{C02BCA22-D5AF-4B28-ACFB-0E50556A6937}"/>
    <cellStyle name="Currency [0] 5 13 3 3" xfId="21290" xr:uid="{0A908604-FE1A-4743-9512-46AB6FFE48A1}"/>
    <cellStyle name="Currency [0] 5 13 4" xfId="25642" xr:uid="{FF8E963D-8C16-4AC9-9541-B1AF2E0AC8B4}"/>
    <cellStyle name="Currency [0] 5 13 5" xfId="15342" xr:uid="{110FD605-05EC-40F1-8CCC-AAC35887892B}"/>
    <cellStyle name="Currency [0] 5 14" xfId="2558" xr:uid="{7F46E1CA-0F97-4FC5-9FF6-DCD767921171}"/>
    <cellStyle name="Currency [0] 5 14 2" xfId="5872" xr:uid="{664EEB0F-9CE9-49D2-858A-017EFEF906D4}"/>
    <cellStyle name="Currency [0] 5 14 2 2" xfId="28380" xr:uid="{0F50FF58-A954-4635-BF7E-B45513D81722}"/>
    <cellStyle name="Currency [0] 5 14 2 3" xfId="18086" xr:uid="{96B5C778-1E78-4D9B-BA8D-146E196BA2A9}"/>
    <cellStyle name="Currency [0] 5 14 3" xfId="9070" xr:uid="{6A9B8432-2339-44F0-881F-BC547133A575}"/>
    <cellStyle name="Currency [0] 5 14 3 2" xfId="31340" xr:uid="{BEE0D5F5-FEFA-4B62-8439-F5F87505904D}"/>
    <cellStyle name="Currency [0] 5 14 3 3" xfId="21064" xr:uid="{C73FB109-5C6F-4883-9E77-50F48B183963}"/>
    <cellStyle name="Currency [0] 5 14 4" xfId="25416" xr:uid="{048DD40B-125C-4EDC-918E-FCAEE2F27BD4}"/>
    <cellStyle name="Currency [0] 5 14 5" xfId="15116" xr:uid="{4074C53E-1F19-42B6-9982-7E98BB78063E}"/>
    <cellStyle name="Currency [0] 5 15" xfId="2482" xr:uid="{1844A452-B3BC-4D32-80D2-980888D653B5}"/>
    <cellStyle name="Currency [0] 5 15 2" xfId="5826" xr:uid="{18AF87B6-4B0E-4AD4-A97C-443FEBE13C14}"/>
    <cellStyle name="Currency [0] 5 15 2 2" xfId="28342" xr:uid="{7E927E40-F2BF-4F95-A852-9E0017D2E6F5}"/>
    <cellStyle name="Currency [0] 5 15 2 3" xfId="18048" xr:uid="{835B20BD-D742-42DF-A6B1-A2D31AC5D2A5}"/>
    <cellStyle name="Currency [0] 5 15 3" xfId="9032" xr:uid="{A0EABFF1-4CB5-4BC4-AB80-1D3F8EE48B11}"/>
    <cellStyle name="Currency [0] 5 15 3 2" xfId="31302" xr:uid="{94E6E769-3F26-4842-9D6B-5EBBEE722AEC}"/>
    <cellStyle name="Currency [0] 5 15 3 3" xfId="21026" xr:uid="{9B0033E6-F7EC-4038-8C96-8DFF9B8A0692}"/>
    <cellStyle name="Currency [0] 5 15 4" xfId="25378" xr:uid="{6654B706-E342-4518-AB7A-B7BAA1045027}"/>
    <cellStyle name="Currency [0] 5 15 5" xfId="15078" xr:uid="{60A503C2-753D-45E2-BC5C-8D3777BA5EA0}"/>
    <cellStyle name="Currency [0] 5 16" xfId="2457" xr:uid="{70FA2A17-7E77-41D8-BBEC-6024929EDB0C}"/>
    <cellStyle name="Currency [0] 5 16 2" xfId="5802" xr:uid="{445B5E46-D31E-4E08-A04C-33F30E1082BB}"/>
    <cellStyle name="Currency [0] 5 16 2 2" xfId="28318" xr:uid="{99EB069D-168B-43FA-8F56-51D05E4A769B}"/>
    <cellStyle name="Currency [0] 5 16 2 3" xfId="18024" xr:uid="{A8B30669-88C2-4ED9-871A-BFD17DB24F9B}"/>
    <cellStyle name="Currency [0] 5 16 3" xfId="9008" xr:uid="{2C936263-615E-4200-AD3B-78AE1D13CE4C}"/>
    <cellStyle name="Currency [0] 5 16 3 2" xfId="31278" xr:uid="{4A9820B7-BF6A-4DEA-932B-85F8C44CAAB6}"/>
    <cellStyle name="Currency [0] 5 16 3 3" xfId="21002" xr:uid="{D4AF126F-EFC5-438F-9625-0942B2890C21}"/>
    <cellStyle name="Currency [0] 5 16 4" xfId="25354" xr:uid="{E832CDE7-2957-4BCB-B444-EFD7143C16E1}"/>
    <cellStyle name="Currency [0] 5 16 5" xfId="15054" xr:uid="{BB70F553-5017-4EC1-8799-5AB4D746B87F}"/>
    <cellStyle name="Currency [0] 5 17" xfId="2289" xr:uid="{D33A0F3F-7E55-4B45-A99D-343A7C116745}"/>
    <cellStyle name="Currency [0] 5 17 2" xfId="5636" xr:uid="{CA18DF9F-5757-434E-910D-9668FFE5D902}"/>
    <cellStyle name="Currency [0] 5 17 2 2" xfId="28152" xr:uid="{D4DFCC8B-1BAF-4A49-8D08-830A8ABC9ADF}"/>
    <cellStyle name="Currency [0] 5 17 2 3" xfId="17858" xr:uid="{78F3DA34-19AE-4FB0-85A4-DFEF61A47CEB}"/>
    <cellStyle name="Currency [0] 5 17 3" xfId="8842" xr:uid="{A92BC49C-C8FC-4A77-90BD-90CAA12F5192}"/>
    <cellStyle name="Currency [0] 5 17 3 2" xfId="31112" xr:uid="{9ABC4F7E-9976-4B70-B027-2454AA2AA6D4}"/>
    <cellStyle name="Currency [0] 5 17 3 3" xfId="20836" xr:uid="{0F72A87A-5941-404B-9451-F9F1068EF6B4}"/>
    <cellStyle name="Currency [0] 5 17 4" xfId="25188" xr:uid="{4D810B62-3FDD-4A29-B8F5-BCA3DAA8C1C4}"/>
    <cellStyle name="Currency [0] 5 17 5" xfId="14888" xr:uid="{3EDE673E-9C51-480C-A346-D0E171EA1581}"/>
    <cellStyle name="Currency [0] 5 18" xfId="5610" xr:uid="{5D00B943-98B1-4E17-B57E-88331770C73A}"/>
    <cellStyle name="Currency [0] 5 18 2" xfId="28126" xr:uid="{2426F564-3FAB-4C83-9FF1-7DE63BD2C02F}"/>
    <cellStyle name="Currency [0] 5 18 3" xfId="17832" xr:uid="{584D9048-618C-402B-857E-B79E53098709}"/>
    <cellStyle name="Currency [0] 5 19" xfId="8816" xr:uid="{8BD29582-8380-4870-930A-2895160D8FB7}"/>
    <cellStyle name="Currency [0] 5 19 2" xfId="31086" xr:uid="{37304D87-A565-407D-8BC8-74235D1144CB}"/>
    <cellStyle name="Currency [0] 5 19 3" xfId="20810" xr:uid="{463A0A92-BA59-4EA8-B223-7CC2BBC523D7}"/>
    <cellStyle name="Currency [0] 5 2" xfId="522" xr:uid="{83B2F82F-2810-41D5-B327-764CF757C70F}"/>
    <cellStyle name="Currency [0] 5 2 10" xfId="33176" xr:uid="{4D681D08-1BD9-4996-B6C0-2262FE08C1CF}"/>
    <cellStyle name="Currency [0] 5 2 11" xfId="1379" xr:uid="{03C5E7B3-45AF-44C7-B787-077C1461C0A1}"/>
    <cellStyle name="Currency [0] 5 2 2" xfId="555" xr:uid="{6218D4B1-188E-4C2F-AE0C-64D3221E9C4F}"/>
    <cellStyle name="Currency [0] 5 2 2 10" xfId="1424" xr:uid="{4FF2E85D-1E36-4A8E-8F12-4B00C426F1AC}"/>
    <cellStyle name="Currency [0] 5 2 2 2" xfId="1097" xr:uid="{C38B4846-5876-4C1F-A33E-A15C8EC78B55}"/>
    <cellStyle name="Currency [0] 5 2 2 2 2" xfId="8318" xr:uid="{8EE27B8B-2B93-4583-BC83-E4F5F3F0D129}"/>
    <cellStyle name="Currency [0] 5 2 2 2 2 2" xfId="30728" xr:uid="{5D478011-364D-4EEE-B4CB-97BCB6088788}"/>
    <cellStyle name="Currency [0] 5 2 2 2 2 3" xfId="20442" xr:uid="{A2BF17A8-204D-4106-A1A7-18EC597DAB19}"/>
    <cellStyle name="Currency [0] 5 2 2 2 3" xfId="11422" xr:uid="{68657794-BE3F-4DD4-92D1-B89D60D68683}"/>
    <cellStyle name="Currency [0] 5 2 2 2 3 3" xfId="23422" xr:uid="{DDA4E6EF-8003-49C2-A1DD-260C253D863C}"/>
    <cellStyle name="Currency [0] 5 2 2 2 4" xfId="13594" xr:uid="{1A2E9AAE-D680-40E0-8FA1-E7B65D927DBD}"/>
    <cellStyle name="Currency [0] 5 2 2 2 4 3" xfId="24230" xr:uid="{C89B665D-9CC5-4F8C-9F89-44FE809C9AA0}"/>
    <cellStyle name="Currency [0] 5 2 2 2 5" xfId="27768" xr:uid="{22FB191D-C3BC-47AD-B766-89B2B216AC13}"/>
    <cellStyle name="Currency [0] 5 2 2 2 6" xfId="17474" xr:uid="{033A67B1-B441-4C6E-B8D1-D1935379F7B7}"/>
    <cellStyle name="Currency [0] 5 2 2 2 8" xfId="5111" xr:uid="{8242BDB1-ED41-477C-A24A-4A1A4BB88A89}"/>
    <cellStyle name="Currency [0] 5 2 2 3" xfId="7168" xr:uid="{20D2098F-66E5-45CB-9871-287E9B2DA8E0}"/>
    <cellStyle name="Currency [0] 5 2 2 3 2" xfId="29639" xr:uid="{D90D1300-86F1-4AC6-92D8-E66AC2700364}"/>
    <cellStyle name="Currency [0] 5 2 2 3 3" xfId="19348" xr:uid="{38234BB8-64F7-4F4A-A6D3-9F96325ACDEA}"/>
    <cellStyle name="Currency [0] 5 2 2 4" xfId="10332" xr:uid="{5331D206-CD36-425D-AB1A-D3E922EBCB4A}"/>
    <cellStyle name="Currency [0] 5 2 2 4 2" xfId="32601" xr:uid="{C01393F4-DF4B-49AE-9B58-2238C0E65119}"/>
    <cellStyle name="Currency [0] 5 2 2 4 3" xfId="22327" xr:uid="{32FB9640-988F-4954-9CE0-21C84F892FBF}"/>
    <cellStyle name="Currency [0] 5 2 2 5" xfId="12990" xr:uid="{D6DD04AD-4ED9-4182-AF5C-1D125B2017D8}"/>
    <cellStyle name="Currency [0] 5 2 2 5 3" xfId="23813" xr:uid="{C4480AC6-DC03-4862-9D92-7E78EE844E13}"/>
    <cellStyle name="Currency [0] 5 2 2 6" xfId="14479" xr:uid="{54BB63B2-BAE4-484A-A80D-DEE5C4A8646B}"/>
    <cellStyle name="Currency [0] 5 2 2 6 2" xfId="26678" xr:uid="{4F59BA5B-7DB7-4DD8-A862-0F2E44308F46}"/>
    <cellStyle name="Currency [0] 5 2 2 7" xfId="16379" xr:uid="{3699EEB3-3740-4B91-8645-54AFA84EF70E}"/>
    <cellStyle name="Currency [0] 5 2 3" xfId="1052" xr:uid="{0B572A84-2C3C-482F-ACEB-C0D2AE406464}"/>
    <cellStyle name="Currency [0] 5 2 3 2" xfId="4969" xr:uid="{179D4CAF-E218-4F77-9AE5-F1F0DBC54A4E}"/>
    <cellStyle name="Currency [0] 5 2 3 2 2" xfId="8159" xr:uid="{7D48E1B8-A5BB-4F14-8D95-F2585E2CA471}"/>
    <cellStyle name="Currency [0] 5 2 3 2 2 2" xfId="30574" xr:uid="{6AB58841-7701-4CCF-B274-C6A03D832523}"/>
    <cellStyle name="Currency [0] 5 2 3 2 2 3" xfId="20284" xr:uid="{C5FEF63E-FC49-4FB8-B11F-4CE693651451}"/>
    <cellStyle name="Currency [0] 5 2 3 2 3" xfId="11266" xr:uid="{A70C4C2E-D188-4963-B14A-AF1D185A6F4D}"/>
    <cellStyle name="Currency [0] 5 2 3 2 3 3" xfId="23264" xr:uid="{E36BDCD8-3D11-40DE-808E-C44635827922}"/>
    <cellStyle name="Currency [0] 5 2 3 2 4" xfId="27612" xr:uid="{EB49FEAC-8E17-41C4-AD76-376C0A51FE44}"/>
    <cellStyle name="Currency [0] 5 2 3 2 5" xfId="17316" xr:uid="{5D802110-A2ED-4ABE-B552-A534F36C53BB}"/>
    <cellStyle name="Currency [0] 5 2 3 3" xfId="7006" xr:uid="{DA435528-8424-4592-8FF7-ABF98BF0682F}"/>
    <cellStyle name="Currency [0] 5 2 3 3 2" xfId="29477" xr:uid="{D45CEBEF-2B5F-405A-A210-E54144BE1BB2}"/>
    <cellStyle name="Currency [0] 5 2 3 3 3" xfId="19184" xr:uid="{2E9289E1-F7D1-44FC-8335-61F49E143477}"/>
    <cellStyle name="Currency [0] 5 2 3 4" xfId="10169" xr:uid="{09084CFA-59DF-4135-BE5E-5937CC3D4D4D}"/>
    <cellStyle name="Currency [0] 5 2 3 4 2" xfId="32438" xr:uid="{A91CBF83-1280-47FD-B599-0CD64C618F9B}"/>
    <cellStyle name="Currency [0] 5 2 3 4 3" xfId="22163" xr:uid="{0795B216-6E6F-43AA-B4AE-9111C4D8655E}"/>
    <cellStyle name="Currency [0] 5 2 3 5" xfId="13434" xr:uid="{350536BF-7908-4053-8580-A254B6C29074}"/>
    <cellStyle name="Currency [0] 5 2 3 5 3" xfId="24070" xr:uid="{FF63B5A7-1DE8-4BEC-95BD-ADFD1BC06888}"/>
    <cellStyle name="Currency [0] 5 2 3 6" xfId="26514" xr:uid="{10136A00-6ECB-4297-B285-3992A6A19C64}"/>
    <cellStyle name="Currency [0] 5 2 3 7" xfId="16215" xr:uid="{8ADAFA1F-460B-4F3C-9DC5-EAF0349CD3FB}"/>
    <cellStyle name="Currency [0] 5 2 3 9" xfId="3843" xr:uid="{362D8A5E-9978-464B-B4B4-7ADE55F5C063}"/>
    <cellStyle name="Currency [0] 5 2 4" xfId="3363" xr:uid="{6398232E-2E57-4E4B-BAA2-B4D248EE01C0}"/>
    <cellStyle name="Currency [0] 5 2 4 2" xfId="6720" xr:uid="{97B20F34-3D95-4BBE-9BD6-BCEC9EA56473}"/>
    <cellStyle name="Currency [0] 5 2 4 2 2" xfId="29220" xr:uid="{515C120E-A992-4A88-989D-9FE4D6566093}"/>
    <cellStyle name="Currency [0] 5 2 4 2 3" xfId="18927" xr:uid="{B6BE4F57-949E-40C1-9EE8-824D4438C4E8}"/>
    <cellStyle name="Currency [0] 5 2 4 3" xfId="9911" xr:uid="{9ED54C5E-2A8E-4AE8-9FEA-7642D45A6CCA}"/>
    <cellStyle name="Currency [0] 5 2 4 3 2" xfId="32181" xr:uid="{3EF5CE5A-9112-4CAC-8737-02FFBF480C14}"/>
    <cellStyle name="Currency [0] 5 2 4 3 3" xfId="21905" xr:uid="{78679486-23C8-43A2-A801-3FDF7632081C}"/>
    <cellStyle name="Currency [0] 5 2 4 4" xfId="14182" xr:uid="{C3DD091D-9B00-4873-BE99-5DC8463173D4}"/>
    <cellStyle name="Currency [0] 5 2 4 4 3" xfId="24818" xr:uid="{44D1E60B-C0ED-4CFB-853E-A955CFF4F875}"/>
    <cellStyle name="Currency [0] 5 2 4 5" xfId="26256" xr:uid="{4E84ADC2-7BE1-48AF-9D8A-CFF0F71044C1}"/>
    <cellStyle name="Currency [0] 5 2 4 6" xfId="15957" xr:uid="{065B043A-31CD-4E0A-855C-65AF943FB2B0}"/>
    <cellStyle name="Currency [0] 5 2 5" xfId="6467" xr:uid="{EA0A8763-3DB0-4FC0-ABA7-C27D5855C6C1}"/>
    <cellStyle name="Currency [0] 5 2 5 2" xfId="28968" xr:uid="{6870CCE2-531C-47CE-A470-2BF875C9044E}"/>
    <cellStyle name="Currency [0] 5 2 5 3" xfId="18674" xr:uid="{78BCE217-0F43-4723-B1A1-C361D68A70E7}"/>
    <cellStyle name="Currency [0] 5 2 6" xfId="9658" xr:uid="{50ADFB86-6812-4384-B4EA-E878E85A37CF}"/>
    <cellStyle name="Currency [0] 5 2 6 2" xfId="31928" xr:uid="{2E7E952B-2FFD-4D23-B4EB-C7658C071459}"/>
    <cellStyle name="Currency [0] 5 2 6 3" xfId="21652" xr:uid="{7CD3028E-8D35-4B0D-961A-BE808E60808A}"/>
    <cellStyle name="Currency [0] 5 2 7" xfId="12778" xr:uid="{842A89C9-FC7C-4FBF-8E5A-60C40A3AEFA6}"/>
    <cellStyle name="Currency [0] 5 2 7 3" xfId="23648" xr:uid="{43CF8003-9141-40DD-9DAB-2BD6547808AE}"/>
    <cellStyle name="Currency [0] 5 2 8" xfId="14434" xr:uid="{C5CBCA8C-369F-4DBD-BB3F-EF2D81D9201C}"/>
    <cellStyle name="Currency [0] 5 2 8 2" xfId="26004" xr:uid="{329C148E-E570-40BA-BE24-E8B527E4B24A}"/>
    <cellStyle name="Currency [0] 5 2 9" xfId="15704" xr:uid="{CB8C3645-670C-4E84-A6CA-EB8BB55C749B}"/>
    <cellStyle name="Currency [0] 5 20" xfId="12495" xr:uid="{E44530CC-0B4A-4B74-AC0D-D4EB743F4847}"/>
    <cellStyle name="Currency [0] 5 20 3" xfId="23548" xr:uid="{0DF3D2D3-5FEB-4699-BB3A-EE0F22BA8282}"/>
    <cellStyle name="Currency [0] 5 21" xfId="14385" xr:uid="{09EB09ED-B031-45B3-9F32-06207C8D2CB9}"/>
    <cellStyle name="Currency [0] 5 21 2" xfId="25162" xr:uid="{5FE9BEF1-48AC-4E1B-A0A8-99CDA843B92B}"/>
    <cellStyle name="Currency [0] 5 22" xfId="14862" xr:uid="{282ACC18-C24E-4C18-896C-0D1B7F92C8AF}"/>
    <cellStyle name="Currency [0] 5 23" xfId="32898" xr:uid="{2BE1D037-1536-4394-A1B1-BCB1AF4F3AE8}"/>
    <cellStyle name="Currency [0] 5 24" xfId="1330" xr:uid="{9BBDF320-9EF4-402B-AF55-7F172F0FFC2C}"/>
    <cellStyle name="Currency [0] 5 3" xfId="1003" xr:uid="{3CD2C616-D776-4CD4-9F3D-E2942F862397}"/>
    <cellStyle name="Currency [0] 5 3 10" xfId="3569" xr:uid="{490547AE-BE5A-4DB8-B9C6-97D02D071AF4}"/>
    <cellStyle name="Currency [0] 5 3 2" xfId="4973" xr:uid="{73EA4A8F-2593-4E1A-BEB1-A0C06189B391}"/>
    <cellStyle name="Currency [0] 5 3 2 2" xfId="8163" xr:uid="{E8AD77F3-A294-494A-97E5-F971794746C8}"/>
    <cellStyle name="Currency [0] 5 3 2 2 2" xfId="30580" xr:uid="{0844F98B-1503-4F97-8ECD-0ECD4E1935D1}"/>
    <cellStyle name="Currency [0] 5 3 2 2 3" xfId="20290" xr:uid="{63725B48-880C-4E6D-A9BB-5BFC8643FACA}"/>
    <cellStyle name="Currency [0] 5 3 2 3" xfId="11272" xr:uid="{7F42EF78-671B-4A59-9E06-6EE643D80CAB}"/>
    <cellStyle name="Currency [0] 5 3 2 3 3" xfId="23270" xr:uid="{C9335E88-FA3E-4064-9CD4-B775EE48FFB6}"/>
    <cellStyle name="Currency [0] 5 3 2 4" xfId="27618" xr:uid="{AFEB6486-350C-404D-818E-5ACCAB773439}"/>
    <cellStyle name="Currency [0] 5 3 2 5" xfId="17322" xr:uid="{026306A7-CFCE-42FE-8BF8-E00C53979DB7}"/>
    <cellStyle name="Currency [0] 5 3 3" xfId="6906" xr:uid="{52DD9229-7481-426C-9AE9-EB0DD1A44D26}"/>
    <cellStyle name="Currency [0] 5 3 3 2" xfId="29377" xr:uid="{C7EBCCBD-6287-4A3F-8C6C-31DDA985C863}"/>
    <cellStyle name="Currency [0] 5 3 3 3" xfId="19084" xr:uid="{89C9B146-DCE1-4E35-A8C5-9FAEA8B38BB9}"/>
    <cellStyle name="Currency [0] 5 3 4" xfId="10069" xr:uid="{3A0A1790-4A1C-4C6A-A66E-18B102956EB9}"/>
    <cellStyle name="Currency [0] 5 3 4 2" xfId="32338" xr:uid="{5497EEF1-1E39-4A6C-9946-19C9D454F1FD}"/>
    <cellStyle name="Currency [0] 5 3 4 3" xfId="22063" xr:uid="{D3CEBF1C-8942-412A-97C5-0BAA9A4366FB}"/>
    <cellStyle name="Currency [0] 5 3 5" xfId="13190" xr:uid="{F89538F8-6C61-487B-8475-7A207E101559}"/>
    <cellStyle name="Currency [0] 5 3 5 3" xfId="23970" xr:uid="{6BAD8764-FD45-4481-808E-7E132FF22149}"/>
    <cellStyle name="Currency [0] 5 3 6" xfId="26414" xr:uid="{51EEC347-0090-4B8D-B7B6-24F011484B13}"/>
    <cellStyle name="Currency [0] 5 3 7" xfId="16115" xr:uid="{16A2D051-E425-434D-A186-49EA11B25F59}"/>
    <cellStyle name="Currency [0] 5 3 8" xfId="32968" xr:uid="{C4A46A2F-C19D-4079-BE83-BCEF17065025}"/>
    <cellStyle name="Currency [0] 5 4" xfId="4765" xr:uid="{D5D26836-A8C0-43A8-90EE-ACFB0FDDAFB8}"/>
    <cellStyle name="Currency [0] 5 4 2" xfId="7944" xr:uid="{ACE1E4D2-38C6-4E4A-BC6F-42314D3D33CB}"/>
    <cellStyle name="Currency [0] 5 4 2 2" xfId="30372" xr:uid="{9671A4BB-FD11-4A01-999B-9699E3894A0B}"/>
    <cellStyle name="Currency [0] 5 4 2 3" xfId="20083" xr:uid="{44054653-017D-4396-8CDE-2D3B74D02626}"/>
    <cellStyle name="Currency [0] 5 4 3" xfId="11067" xr:uid="{E0BF902A-C6B5-4CE5-855E-D50C45D15CAE}"/>
    <cellStyle name="Currency [0] 5 4 3 3" xfId="23062" xr:uid="{F567AC86-E581-47B0-AA80-B9717051CFD6}"/>
    <cellStyle name="Currency [0] 5 4 4" xfId="13804" xr:uid="{A3FE9513-0EB2-4DBA-8991-2C20A79A1A19}"/>
    <cellStyle name="Currency [0] 5 4 4 3" xfId="24443" xr:uid="{6164F853-840B-4E64-BF0D-833ADCD31DBE}"/>
    <cellStyle name="Currency [0] 5 4 5" xfId="27413" xr:uid="{72C5216A-E16D-4244-8F24-A72DDDFD02FB}"/>
    <cellStyle name="Currency [0] 5 4 6" xfId="17114" xr:uid="{B7B3F9FA-B246-47C9-98B1-1CE3982C5947}"/>
    <cellStyle name="Currency [0] 5 5" xfId="4636" xr:uid="{3974EBA0-853A-4E70-8D66-635184BDDA32}"/>
    <cellStyle name="Currency [0] 5 5 2" xfId="7812" xr:uid="{A986D7DC-B73A-47B3-91E0-59FDC89D79D5}"/>
    <cellStyle name="Currency [0] 5 5 2 2" xfId="30241" xr:uid="{4B1198C6-DC4C-45E5-AB3E-50C3CB5B18CA}"/>
    <cellStyle name="Currency [0] 5 5 2 3" xfId="19951" xr:uid="{CD5AFD10-B4B1-46B2-A5D0-358B25AD6A67}"/>
    <cellStyle name="Currency [0] 5 5 3" xfId="10935" xr:uid="{342CA36B-6118-4746-878D-792CEB016EDB}"/>
    <cellStyle name="Currency [0] 5 5 3 3" xfId="22930" xr:uid="{8409DE40-8F60-4788-B88B-9DA67D6B3286}"/>
    <cellStyle name="Currency [0] 5 5 4" xfId="13986" xr:uid="{624D8F94-7A12-47F1-86C2-7178CEF44AA7}"/>
    <cellStyle name="Currency [0] 5 5 4 3" xfId="24624" xr:uid="{6F74E934-E0FA-4C12-8F14-3A0630822A6F}"/>
    <cellStyle name="Currency [0] 5 5 5" xfId="27281" xr:uid="{E1CA4144-3E1D-4843-816D-740343991C63}"/>
    <cellStyle name="Currency [0] 5 5 6" xfId="16982" xr:uid="{00422D5C-54C4-4490-9C91-E29742879B33}"/>
    <cellStyle name="Currency [0] 5 6" xfId="4432" xr:uid="{9F9EF033-0950-4610-825B-DE51B0ED37F2}"/>
    <cellStyle name="Currency [0] 5 6 2" xfId="7607" xr:uid="{71ED1379-C865-4C10-B003-C6687BF9429C}"/>
    <cellStyle name="Currency [0] 5 6 2 2" xfId="30036" xr:uid="{0F2084C3-8189-49D3-B080-1DE20F39082A}"/>
    <cellStyle name="Currency [0] 5 6 2 3" xfId="19746" xr:uid="{965C0BA8-0690-4225-B489-2F14A98FED1B}"/>
    <cellStyle name="Currency [0] 5 6 3" xfId="10730" xr:uid="{09FEDA7A-97F0-499C-972C-FADC268D4837}"/>
    <cellStyle name="Currency [0] 5 6 3 3" xfId="22725" xr:uid="{4FFA1FBD-49D6-4E48-B6A3-F37097CEEC65}"/>
    <cellStyle name="Currency [0] 5 6 4" xfId="13896" xr:uid="{05BE732F-9E3D-4369-B7F9-26FD4D9A4EB8}"/>
    <cellStyle name="Currency [0] 5 6 4 3" xfId="24536" xr:uid="{4C747A67-1608-475D-BFDE-C5EA6DADB165}"/>
    <cellStyle name="Currency [0] 5 6 5" xfId="27076" xr:uid="{734D89D7-20F4-43ED-A7A8-F48EC9ABDE26}"/>
    <cellStyle name="Currency [0] 5 6 6" xfId="16777" xr:uid="{F70FE713-2262-457F-9B0D-2D4372681C62}"/>
    <cellStyle name="Currency [0] 5 7" xfId="4382" xr:uid="{48219C5F-4BC5-4526-BD41-5CC990A7B269}"/>
    <cellStyle name="Currency [0] 5 7 2" xfId="7557" xr:uid="{FF54AACF-B648-4239-8557-42323A651220}"/>
    <cellStyle name="Currency [0] 5 7 2 2" xfId="29986" xr:uid="{3738FFB4-EB1F-4334-A58A-2677347E679F}"/>
    <cellStyle name="Currency [0] 5 7 2 3" xfId="19696" xr:uid="{9F0E2B7A-BE73-4007-93DE-9DFCC473E903}"/>
    <cellStyle name="Currency [0] 5 7 3" xfId="10680" xr:uid="{38785332-A55E-4FF2-B220-EEC6C7A41E9E}"/>
    <cellStyle name="Currency [0] 5 7 3 3" xfId="22675" xr:uid="{767F92EC-1936-4FC0-8D84-466207024FB9}"/>
    <cellStyle name="Currency [0] 5 7 4" xfId="13758" xr:uid="{2FB62A75-7044-4D1A-88CF-2FB61861D90A}"/>
    <cellStyle name="Currency [0] 5 7 4 3" xfId="24398" xr:uid="{AF8BFD54-5704-490E-8527-D8F7C7142856}"/>
    <cellStyle name="Currency [0] 5 7 5" xfId="27026" xr:uid="{D4D0B070-D606-4A1B-A9C5-B941D152B560}"/>
    <cellStyle name="Currency [0] 5 7 6" xfId="16727" xr:uid="{C74C1E2C-78A1-4B52-BB9C-718BFBDDE6F3}"/>
    <cellStyle name="Currency [0] 5 8" xfId="4224" xr:uid="{FE0A8125-1A4C-4987-BC99-2813E2B78DE5}"/>
    <cellStyle name="Currency [0] 5 8 2" xfId="7399" xr:uid="{93DE0950-7FFF-4D48-AACA-4DE58AA0980F}"/>
    <cellStyle name="Currency [0] 5 8 2 2" xfId="29848" xr:uid="{971AE4D6-4A66-4A9F-B9D2-2F3ECE0EC36E}"/>
    <cellStyle name="Currency [0] 5 8 2 3" xfId="19558" xr:uid="{69E56C24-B3E4-4EC8-9A92-1F4ADFCD5AB8}"/>
    <cellStyle name="Currency [0] 5 8 3" xfId="10542" xr:uid="{403F0C36-147F-42EA-B167-1B28F96260BD}"/>
    <cellStyle name="Currency [0] 5 8 3 3" xfId="22537" xr:uid="{9B79ED85-35CB-4F4F-A6C6-08AB317270A8}"/>
    <cellStyle name="Currency [0] 5 8 4" xfId="14121" xr:uid="{D8C5D68F-2DCD-4C89-8526-A1CF5498B3B2}"/>
    <cellStyle name="Currency [0] 5 8 4 3" xfId="24757" xr:uid="{6622E06A-F98A-481E-8DC1-50414192DF53}"/>
    <cellStyle name="Currency [0] 5 8 5" xfId="26888" xr:uid="{78659EDE-885A-4B77-BB0A-2E19775BD49D}"/>
    <cellStyle name="Currency [0] 5 8 6" xfId="16589" xr:uid="{DD8E6C0D-33BD-4EA3-A6D6-CB28DE5FDCDB}"/>
    <cellStyle name="Currency [0] 5 9" xfId="4132" xr:uid="{323C2EB0-0157-4DA9-9418-0EC72747420B}"/>
    <cellStyle name="Currency [0] 5 9 2" xfId="7307" xr:uid="{B2FADC56-7D0F-4462-BC7D-D6E5EA8D431A}"/>
    <cellStyle name="Currency [0] 5 9 2 2" xfId="29778" xr:uid="{7D62AB9E-B3B7-4DF3-915C-217B8CCD312C}"/>
    <cellStyle name="Currency [0] 5 9 2 3" xfId="19488" xr:uid="{EB31E065-7FAF-407B-97B2-AE59343A7A39}"/>
    <cellStyle name="Currency [0] 5 9 3" xfId="10472" xr:uid="{152D2CFA-B564-4AB5-A068-788E8C0B71DD}"/>
    <cellStyle name="Currency [0] 5 9 3 3" xfId="22467" xr:uid="{D317FE55-C70F-41A9-BD73-AD99A6B0C356}"/>
    <cellStyle name="Currency [0] 5 9 4" xfId="26818" xr:uid="{8A34F8EB-7961-41AD-8A2F-D43F73D57B33}"/>
    <cellStyle name="Currency [0] 5 9 5" xfId="16519" xr:uid="{8E074AA3-FFDB-4F3F-84D3-6481F2C285A1}"/>
    <cellStyle name="Currency [0] 50" xfId="2489" xr:uid="{8C0520C1-CAED-459E-81C5-4F3FAE6816E6}"/>
    <cellStyle name="Currency [0] 50 2" xfId="5833" xr:uid="{DB1F2C48-3A8D-4FD2-8B2C-549F7E33C06E}"/>
    <cellStyle name="Currency [0] 50 2 2" xfId="28349" xr:uid="{15C912BD-ADAF-48DF-AE98-F5A9EADD66F3}"/>
    <cellStyle name="Currency [0] 50 2 3" xfId="18055" xr:uid="{AFF7D45B-25C1-4756-A9F7-F3AC21EC0817}"/>
    <cellStyle name="Currency [0] 50 3" xfId="9039" xr:uid="{CB112F67-5130-4146-9509-36EBB29FB4A4}"/>
    <cellStyle name="Currency [0] 50 3 2" xfId="31309" xr:uid="{4401FD4F-9CBC-4920-AB4C-4CA8056C72E0}"/>
    <cellStyle name="Currency [0] 50 3 3" xfId="21033" xr:uid="{1CEA2D5F-7871-48DF-8A74-9F1A07BEBBF4}"/>
    <cellStyle name="Currency [0] 50 4" xfId="25385" xr:uid="{1F6953B8-0EC3-451A-BB1B-204EC3B2A3F8}"/>
    <cellStyle name="Currency [0] 50 5" xfId="15085" xr:uid="{C6B681E6-31E5-43B3-AAFF-E495DF109313}"/>
    <cellStyle name="Currency [0] 51" xfId="2448" xr:uid="{3E68FAC3-E7A5-4152-A6EE-838A41BDAED2}"/>
    <cellStyle name="Currency [0] 51 2" xfId="5793" xr:uid="{AC05A3AD-02D0-4CDF-B734-3352C37C847B}"/>
    <cellStyle name="Currency [0] 51 2 2" xfId="28309" xr:uid="{D1D35635-FCEF-41D5-82AF-2A39869DE934}"/>
    <cellStyle name="Currency [0] 51 2 3" xfId="18015" xr:uid="{86173975-F790-4F0E-AF66-DEEB48F680DA}"/>
    <cellStyle name="Currency [0] 51 3" xfId="8999" xr:uid="{51D1682D-52ED-40DA-A60B-3D0940F9D9E6}"/>
    <cellStyle name="Currency [0] 51 3 2" xfId="31269" xr:uid="{BDB4FF84-80CB-441F-8C09-5475070F0C90}"/>
    <cellStyle name="Currency [0] 51 3 3" xfId="20993" xr:uid="{AE841D07-88DC-4ED0-A04F-15F19A257C4C}"/>
    <cellStyle name="Currency [0] 51 4" xfId="25345" xr:uid="{8E4D4944-D88C-452E-813A-469470B6E80B}"/>
    <cellStyle name="Currency [0] 51 5" xfId="15045" xr:uid="{7E615B78-5312-43F3-BE5A-4961521B94F8}"/>
    <cellStyle name="Currency [0] 52" xfId="2443" xr:uid="{4C051885-E978-4C9A-A1DD-03B0B4BBCDCB}"/>
    <cellStyle name="Currency [0] 52 2" xfId="5789" xr:uid="{12F9B59D-B5DA-4C6B-BD65-2ACFAA63572C}"/>
    <cellStyle name="Currency [0] 52 2 2" xfId="28305" xr:uid="{E18F71F4-9CF7-42AE-A4B1-D1A6A1D49D34}"/>
    <cellStyle name="Currency [0] 52 2 3" xfId="18011" xr:uid="{A9FC7547-57DA-4713-8B8A-FDD21DC08BDE}"/>
    <cellStyle name="Currency [0] 52 3" xfId="8995" xr:uid="{E67B43CF-3F22-47FC-B8A6-9632A7BFA12D}"/>
    <cellStyle name="Currency [0] 52 3 2" xfId="31265" xr:uid="{7EBC7D2D-B5CF-4115-9A19-B069A08054DE}"/>
    <cellStyle name="Currency [0] 52 3 3" xfId="20989" xr:uid="{8AC5F5E6-1433-45A4-A03A-FC7EE366E49C}"/>
    <cellStyle name="Currency [0] 52 4" xfId="25341" xr:uid="{F3C3BDE6-0CF5-482C-A1DE-687E66C08C05}"/>
    <cellStyle name="Currency [0] 52 5" xfId="15041" xr:uid="{414F8640-C18D-4E25-8897-04EE1FE533A5}"/>
    <cellStyle name="Currency [0] 53" xfId="2438" xr:uid="{338EC617-F694-4DEC-A173-1716960FF04C}"/>
    <cellStyle name="Currency [0] 53 2" xfId="5784" xr:uid="{B3045373-5373-4541-A308-F7F7047BED38}"/>
    <cellStyle name="Currency [0] 53 2 2" xfId="28300" xr:uid="{C65AFC97-D65A-4C76-86B3-B967BFE6A9D9}"/>
    <cellStyle name="Currency [0] 53 2 3" xfId="18006" xr:uid="{8A157B9A-EDD8-46E8-9946-4A64A4D85A18}"/>
    <cellStyle name="Currency [0] 53 3" xfId="8990" xr:uid="{9BF2764D-8C05-466A-A3EE-FA45113701F1}"/>
    <cellStyle name="Currency [0] 53 3 2" xfId="31260" xr:uid="{E8C0DC8A-4BAE-41FE-AE9B-844C11E63F5E}"/>
    <cellStyle name="Currency [0] 53 3 3" xfId="20984" xr:uid="{10427082-126D-4555-89FC-37F26B002BFD}"/>
    <cellStyle name="Currency [0] 53 4" xfId="25336" xr:uid="{0C1D7AA7-9883-40A8-B8CB-2814DE9A2ABA}"/>
    <cellStyle name="Currency [0] 53 5" xfId="15036" xr:uid="{F2611F57-3356-4EB0-BA76-C371813F1A0B}"/>
    <cellStyle name="Currency [0] 54" xfId="2424" xr:uid="{8CF7CE51-82F0-4428-8069-C84B1ABD50FE}"/>
    <cellStyle name="Currency [0] 54 2" xfId="5771" xr:uid="{0DF4D9CD-2427-4053-897B-A8B0F60D5335}"/>
    <cellStyle name="Currency [0] 54 2 2" xfId="28287" xr:uid="{09172180-2E88-4AAD-98AE-085736C2C78D}"/>
    <cellStyle name="Currency [0] 54 2 3" xfId="17993" xr:uid="{BDE81E09-363B-4B40-B361-017A669514F5}"/>
    <cellStyle name="Currency [0] 54 3" xfId="8977" xr:uid="{ADEEC9EB-3A01-487A-AE74-8A58258BA743}"/>
    <cellStyle name="Currency [0] 54 3 2" xfId="31247" xr:uid="{A538804E-19A4-4964-8303-E62AB2245469}"/>
    <cellStyle name="Currency [0] 54 3 3" xfId="20971" xr:uid="{BA391CE8-79AC-47FA-8B79-9F13005CE05C}"/>
    <cellStyle name="Currency [0] 54 4" xfId="25323" xr:uid="{84ED8646-B469-425D-B509-1C50F085349A}"/>
    <cellStyle name="Currency [0] 54 5" xfId="15023" xr:uid="{7F0C148D-9A7A-447E-9B56-254C88F47570}"/>
    <cellStyle name="Currency [0] 55" xfId="2420" xr:uid="{897FF8B1-0A78-45C8-9EFD-D4F6D97792BF}"/>
    <cellStyle name="Currency [0] 55 2" xfId="5767" xr:uid="{0D72A40C-C51B-45A9-B26B-AAE5171E16D8}"/>
    <cellStyle name="Currency [0] 55 2 2" xfId="28283" xr:uid="{92B4C076-E2D2-4956-A721-EAE49A6A3F27}"/>
    <cellStyle name="Currency [0] 55 2 3" xfId="17989" xr:uid="{88FD6778-C647-4A1D-8309-346C6187773F}"/>
    <cellStyle name="Currency [0] 55 3" xfId="8973" xr:uid="{8E6B28BE-4529-468C-8FE9-50D1BA76669C}"/>
    <cellStyle name="Currency [0] 55 3 2" xfId="31243" xr:uid="{17E302A4-C772-434E-B7E6-33767830BE9C}"/>
    <cellStyle name="Currency [0] 55 3 3" xfId="20967" xr:uid="{7D89C567-4724-4D72-9FB5-E654D5786D6C}"/>
    <cellStyle name="Currency [0] 55 4" xfId="25319" xr:uid="{C0B30C21-5262-4C95-9214-5C8EBFAA2B6D}"/>
    <cellStyle name="Currency [0] 55 5" xfId="15019" xr:uid="{E37B0ADD-1089-4391-ADD2-7AD8ABA284C6}"/>
    <cellStyle name="Currency [0] 56" xfId="2416" xr:uid="{E6C5B8C0-ED8B-478B-863A-B847BE5ABEB3}"/>
    <cellStyle name="Currency [0] 56 2" xfId="5763" xr:uid="{5966F4DE-9655-4851-A958-A14F83B07079}"/>
    <cellStyle name="Currency [0] 56 2 2" xfId="28279" xr:uid="{2AD62D60-A45F-4FA7-A3D3-63B2DC347C37}"/>
    <cellStyle name="Currency [0] 56 2 3" xfId="17985" xr:uid="{16162B4A-B9E2-4C6D-B88D-E1011486AC43}"/>
    <cellStyle name="Currency [0] 56 3" xfId="8969" xr:uid="{96E96C25-1E70-41BB-9C9E-95EAE3A2B4C9}"/>
    <cellStyle name="Currency [0] 56 3 2" xfId="31239" xr:uid="{8F705433-2870-4D04-962E-FDAA95E0715A}"/>
    <cellStyle name="Currency [0] 56 3 3" xfId="20963" xr:uid="{B16461A3-6EEB-486F-9C1B-84117C262DA1}"/>
    <cellStyle name="Currency [0] 56 4" xfId="25315" xr:uid="{AF396A03-2CD3-4672-B2EF-38060191926E}"/>
    <cellStyle name="Currency [0] 56 5" xfId="15015" xr:uid="{CFAC4101-4CD9-4FE7-A8CE-69B955B8F330}"/>
    <cellStyle name="Currency [0] 57" xfId="2399" xr:uid="{C9D15315-EBE1-43B2-9DBF-95660341FDFA}"/>
    <cellStyle name="Currency [0] 57 2" xfId="5746" xr:uid="{70FDF97B-7768-4F51-9E6C-D35A620811D6}"/>
    <cellStyle name="Currency [0] 57 2 2" xfId="28262" xr:uid="{E4ECE8C1-D9A9-4E1A-BFDF-31CF33AC0669}"/>
    <cellStyle name="Currency [0] 57 2 3" xfId="17968" xr:uid="{0F4371ED-389A-43E9-A0A1-8A81C0F1C3DA}"/>
    <cellStyle name="Currency [0] 57 3" xfId="8952" xr:uid="{DA727584-A4EF-4B71-8BEA-D02D2DD19D28}"/>
    <cellStyle name="Currency [0] 57 3 2" xfId="31222" xr:uid="{832EBD23-FCD8-4304-BC1F-AFCDC995354C}"/>
    <cellStyle name="Currency [0] 57 3 3" xfId="20946" xr:uid="{148B6D4D-B8A6-4D49-8063-8131E1008933}"/>
    <cellStyle name="Currency [0] 57 4" xfId="25298" xr:uid="{B9968EE8-9594-45D1-981D-9B61B3EC8EBA}"/>
    <cellStyle name="Currency [0] 57 5" xfId="14998" xr:uid="{7BB5464C-0CE7-4B0D-B6C1-C0441E6BDAF6}"/>
    <cellStyle name="Currency [0] 58" xfId="2402" xr:uid="{74DC4B30-7C77-4CCA-9C61-17F62E2E45E1}"/>
    <cellStyle name="Currency [0] 58 2" xfId="5749" xr:uid="{054A1275-9800-4BE3-83FF-8C92C1AD8F0A}"/>
    <cellStyle name="Currency [0] 58 2 2" xfId="28265" xr:uid="{6D610DDC-C4F5-4AF8-AE42-EB39B157E7E5}"/>
    <cellStyle name="Currency [0] 58 2 3" xfId="17971" xr:uid="{168A17F1-F575-44A6-976E-F0C63921962B}"/>
    <cellStyle name="Currency [0] 58 3" xfId="8955" xr:uid="{6A2B2D36-B0D4-4296-9BD7-BADF348ACC15}"/>
    <cellStyle name="Currency [0] 58 3 2" xfId="31225" xr:uid="{2967C79B-DDD4-4294-9B55-48164D0C58EA}"/>
    <cellStyle name="Currency [0] 58 3 3" xfId="20949" xr:uid="{3796B991-BA6D-49FB-90B8-E9AE6A0C3F86}"/>
    <cellStyle name="Currency [0] 58 4" xfId="25301" xr:uid="{F4788D6A-4AD2-4F54-A18C-10A8B838F189}"/>
    <cellStyle name="Currency [0] 58 5" xfId="15001" xr:uid="{1CE4D98A-19C3-477E-ACFD-60166BBBD69F}"/>
    <cellStyle name="Currency [0] 59" xfId="2383" xr:uid="{8566455E-2759-467B-AB26-0A46F24EC0A9}"/>
    <cellStyle name="Currency [0] 59 2" xfId="5730" xr:uid="{DB3688ED-4752-436B-A2F4-B998758F01FB}"/>
    <cellStyle name="Currency [0] 59 2 2" xfId="28246" xr:uid="{75DB46B1-ED0A-4A2C-96FF-730D6ED009C7}"/>
    <cellStyle name="Currency [0] 59 2 3" xfId="17952" xr:uid="{BA8232EB-4D33-47DD-8A49-144F260483D3}"/>
    <cellStyle name="Currency [0] 59 3" xfId="8936" xr:uid="{5D9E9E02-8BBC-43DD-973C-E0203AE8A89A}"/>
    <cellStyle name="Currency [0] 59 3 2" xfId="31206" xr:uid="{0A268AEC-8510-4BF4-8DAD-07BEDC1D7D1A}"/>
    <cellStyle name="Currency [0] 59 3 3" xfId="20930" xr:uid="{ADE6ED68-1950-4F4A-B5D5-434B66244931}"/>
    <cellStyle name="Currency [0] 59 4" xfId="25282" xr:uid="{A5EA116B-C57E-4CC0-BDDB-C106AFB856F9}"/>
    <cellStyle name="Currency [0] 59 5" xfId="14982" xr:uid="{C17A1026-7819-40C3-AE81-CBACB9B2928C}"/>
    <cellStyle name="Currency [0] 6" xfId="479" xr:uid="{E199D2F9-0D82-4D9C-9D1E-8394365E0E35}"/>
    <cellStyle name="Currency [0] 6 10" xfId="8811" xr:uid="{81C60D7A-61BC-4CB4-8D73-4EAC68556C79}"/>
    <cellStyle name="Currency [0] 6 10 2" xfId="31081" xr:uid="{FFE09AF2-A37B-4BC4-A2E6-4D7D6C8EA126}"/>
    <cellStyle name="Currency [0] 6 10 3" xfId="20805" xr:uid="{F176D124-DCDB-4C78-8A9D-8526F1FEE18A}"/>
    <cellStyle name="Currency [0] 6 11" xfId="12698" xr:uid="{69DD9629-12EC-4202-B1B4-88528E0C9E86}"/>
    <cellStyle name="Currency [0] 6 11 3" xfId="23566" xr:uid="{B56DFF08-436A-4701-BFB7-26D5AB4E24F9}"/>
    <cellStyle name="Currency [0] 6 12" xfId="14374" xr:uid="{7FD7BE98-370D-400E-A5D5-E36A90AC370B}"/>
    <cellStyle name="Currency [0] 6 12 2" xfId="25157" xr:uid="{4AD3E6E9-0566-4CD4-A5C3-760A6DC812FA}"/>
    <cellStyle name="Currency [0] 6 13" xfId="14857" xr:uid="{678C9526-FA29-4F4B-9DD8-53962F26E0DD}"/>
    <cellStyle name="Currency [0] 6 14" xfId="32990" xr:uid="{42850D52-B5D4-427B-9C3C-C7E5E3653466}"/>
    <cellStyle name="Currency [0] 6 15" xfId="1319" xr:uid="{AD336456-1ED2-4DD5-A120-84C654151FDF}"/>
    <cellStyle name="Currency [0] 6 2" xfId="501" xr:uid="{F16B44B5-5DE2-42C5-BB5C-166ECB183833}"/>
    <cellStyle name="Currency [0] 6 2 10" xfId="1357" xr:uid="{F88CF4B5-5BB4-4AC3-86DE-E9A43986EA84}"/>
    <cellStyle name="Currency [0] 6 2 2" xfId="1030" xr:uid="{2C783EFA-D764-4225-9AC7-BCEE04E723EB}"/>
    <cellStyle name="Currency [0] 6 2 2 2" xfId="8313" xr:uid="{3A4F75ED-7D0D-4DED-8352-ED4835B28791}"/>
    <cellStyle name="Currency [0] 6 2 2 2 2" xfId="30723" xr:uid="{6A8F5996-1269-4D81-9270-50E8F29D36E3}"/>
    <cellStyle name="Currency [0] 6 2 2 2 3" xfId="20437" xr:uid="{32B52DCC-F7C5-4C46-858D-C5794F63D516}"/>
    <cellStyle name="Currency [0] 6 2 2 3" xfId="11417" xr:uid="{B692FF41-0FCB-4BB6-90B6-103EED43D309}"/>
    <cellStyle name="Currency [0] 6 2 2 3 3" xfId="23417" xr:uid="{071A37FD-8072-4CC9-85AF-3CC097F1E05E}"/>
    <cellStyle name="Currency [0] 6 2 2 4" xfId="13513" xr:uid="{B74F3562-45D8-4FAA-BF93-2E889E38A526}"/>
    <cellStyle name="Currency [0] 6 2 2 4 3" xfId="24148" xr:uid="{09327E4E-778F-4C01-810E-5196EC5E0797}"/>
    <cellStyle name="Currency [0] 6 2 2 5" xfId="27763" xr:uid="{259AF79E-B951-42BB-86B4-A663543B6AF4}"/>
    <cellStyle name="Currency [0] 6 2 2 6" xfId="17469" xr:uid="{5007B635-DDB3-4E6C-BCAB-78784CCD648F}"/>
    <cellStyle name="Currency [0] 6 2 2 8" xfId="5106" xr:uid="{1AC1607C-931F-48DA-B214-902F742B1282}"/>
    <cellStyle name="Currency [0] 6 2 3" xfId="7088" xr:uid="{39BD8A52-2EC0-48BB-8890-B42C141C39E0}"/>
    <cellStyle name="Currency [0] 6 2 3 2" xfId="14177" xr:uid="{0B63B84B-243C-4420-873B-2D3B98652088}"/>
    <cellStyle name="Currency [0] 6 2 3 2 3" xfId="24813" xr:uid="{70666460-53A3-433D-82D4-6B351E5DEF00}"/>
    <cellStyle name="Currency [0] 6 2 3 3" xfId="29558" xr:uid="{63236E9E-7355-4850-AA67-2AF03058DB51}"/>
    <cellStyle name="Currency [0] 6 2 3 4" xfId="19266" xr:uid="{5ECFD653-366D-42AB-802E-F046C1F40431}"/>
    <cellStyle name="Currency [0] 6 2 4" xfId="10250" xr:uid="{EDAADD50-F007-451C-9BAA-51804A68BEE8}"/>
    <cellStyle name="Currency [0] 6 2 4 2" xfId="32520" xr:uid="{5124B66E-17D6-460C-B817-3EB15FBF7BFD}"/>
    <cellStyle name="Currency [0] 6 2 4 3" xfId="22245" xr:uid="{9CE5A36D-F7E7-416F-AE74-4A3762699283}"/>
    <cellStyle name="Currency [0] 6 2 5" xfId="12910" xr:uid="{3B803884-6BD4-4982-8B2D-AB04D9E40090}"/>
    <cellStyle name="Currency [0] 6 2 5 3" xfId="23731" xr:uid="{E0F82FD1-8A7A-4D66-9CBA-4BF42E1CDB72}"/>
    <cellStyle name="Currency [0] 6 2 6" xfId="14412" xr:uid="{C664A1E7-70D5-4B62-9084-52E8F5FB412D}"/>
    <cellStyle name="Currency [0] 6 2 6 2" xfId="26596" xr:uid="{D7A3286F-7868-47D9-B1D8-1801D4C22D49}"/>
    <cellStyle name="Currency [0] 6 2 7" xfId="16297" xr:uid="{748D1ACF-66C1-455C-A6CA-2ACEECC0F5DB}"/>
    <cellStyle name="Currency [0] 6 3" xfId="535" xr:uid="{81DD2F7F-EED5-455E-8B08-B054881CB6E0}"/>
    <cellStyle name="Currency [0] 6 3 2" xfId="1066" xr:uid="{5772903E-7B10-4B77-A95F-A4CAB0C1EEC9}"/>
    <cellStyle name="Currency [0] 6 3 2 2" xfId="8251" xr:uid="{A3CBC0FE-568A-44E1-B605-793CE12DC0CE}"/>
    <cellStyle name="Currency [0] 6 3 2 2 2" xfId="30663" xr:uid="{A00FD51D-3DEA-4CD1-B85A-6E6BDEA10C57}"/>
    <cellStyle name="Currency [0] 6 3 2 2 3" xfId="20374" xr:uid="{0794A714-6FC2-4EBF-8D1C-AF57424C44CD}"/>
    <cellStyle name="Currency [0] 6 3 2 3" xfId="11356" xr:uid="{3F5F14DA-3EE1-4C72-BC3D-32BEDEA24644}"/>
    <cellStyle name="Currency [0] 6 3 2 3 3" xfId="23354" xr:uid="{3C435C28-BE58-40BD-9FA8-A6AAD6990B33}"/>
    <cellStyle name="Currency [0] 6 3 2 4" xfId="27700" xr:uid="{CBBF539F-BDCF-4693-A9D3-23B34E1D43EE}"/>
    <cellStyle name="Currency [0] 6 3 2 5" xfId="17406" xr:uid="{560D1266-AB5D-4C20-B361-896A4B823ED4}"/>
    <cellStyle name="Currency [0] 6 3 2 7" xfId="5053" xr:uid="{583B75FB-6ABF-458E-A967-9449E1493592}"/>
    <cellStyle name="Currency [0] 6 3 3" xfId="6924" xr:uid="{197E30FD-98AB-4F5C-94B8-F09AED1E520C}"/>
    <cellStyle name="Currency [0] 6 3 3 2" xfId="29395" xr:uid="{5D79AB2F-501C-4D31-B12A-CFB0388AAF55}"/>
    <cellStyle name="Currency [0] 6 3 3 3" xfId="19102" xr:uid="{7A1A6EEF-E3D3-4312-B219-D22FC09D83AE}"/>
    <cellStyle name="Currency [0] 6 3 4" xfId="10087" xr:uid="{A1906F83-75B7-4FF3-A9A2-B8C9244DE239}"/>
    <cellStyle name="Currency [0] 6 3 4 2" xfId="32356" xr:uid="{4C9E4FF0-451E-4876-A04F-98D68DB5E42D}"/>
    <cellStyle name="Currency [0] 6 3 4 3" xfId="22081" xr:uid="{45D4B6D3-BA3D-4DF7-BCA3-949D0D82650E}"/>
    <cellStyle name="Currency [0] 6 3 5" xfId="13353" xr:uid="{F9973635-CB70-4A36-83F1-2FDB5BE6E3A2}"/>
    <cellStyle name="Currency [0] 6 3 5 3" xfId="23988" xr:uid="{123493E6-8B06-481A-A8CF-BA30DF0A798D}"/>
    <cellStyle name="Currency [0] 6 3 6" xfId="14448" xr:uid="{B9D6F614-4835-43AA-8DA2-39815EB2E4FE}"/>
    <cellStyle name="Currency [0] 6 3 6 2" xfId="26432" xr:uid="{F8D2B4C7-356C-47DE-8C79-1F210E062287}"/>
    <cellStyle name="Currency [0] 6 3 7" xfId="16133" xr:uid="{7EB539AC-8385-419B-A6CA-2C0BCE57ACF5}"/>
    <cellStyle name="Currency [0] 6 3 9" xfId="1393" xr:uid="{2E084E13-E71B-4092-AA24-6CF863B6F558}"/>
    <cellStyle name="Currency [0] 6 4" xfId="992" xr:uid="{1FBA1AF1-C5F6-4C42-8BB8-5948AD916FFE}"/>
    <cellStyle name="Currency [0] 6 4 2" xfId="8068" xr:uid="{6E1F4707-E376-4601-AA2A-19FF42D203C4}"/>
    <cellStyle name="Currency [0] 6 4 2 2" xfId="30499" xr:uid="{D407719C-D509-496A-A309-2C5B34ABA29D}"/>
    <cellStyle name="Currency [0] 6 4 2 3" xfId="20209" xr:uid="{86245F7A-068D-4EA3-9665-F69556086389}"/>
    <cellStyle name="Currency [0] 6 4 3" xfId="11191" xr:uid="{F73E3E32-5239-4305-85E0-6077BE145715}"/>
    <cellStyle name="Currency [0] 6 4 3 3" xfId="23189" xr:uid="{CC8113C8-49BD-4CCC-BB8B-0FAE839CF0C7}"/>
    <cellStyle name="Currency [0] 6 4 4" xfId="14101" xr:uid="{B60987AA-B49E-4064-8531-2F0801181771}"/>
    <cellStyle name="Currency [0] 6 4 4 3" xfId="24736" xr:uid="{56BB306C-18E9-43E6-B8C7-32C6FEDB0E03}"/>
    <cellStyle name="Currency [0] 6 4 5" xfId="27539" xr:uid="{048BCB6D-3131-4067-92DD-7433C89EBC44}"/>
    <cellStyle name="Currency [0] 6 4 6" xfId="17241" xr:uid="{0D55C03E-969A-4FDE-B8A8-DA90B9623845}"/>
    <cellStyle name="Currency [0] 6 4 8" xfId="4881" xr:uid="{DE4E3593-1510-4D30-87BA-964E79D820E0}"/>
    <cellStyle name="Currency [0] 6 5" xfId="4313" xr:uid="{A298FEE4-F7DC-4A11-9385-7BF0696F4F44}"/>
    <cellStyle name="Currency [0] 6 5 2" xfId="7488" xr:uid="{9C7BE95B-C4B0-48F1-BA63-8F8CCB3FDA18}"/>
    <cellStyle name="Currency [0] 6 5 2 2" xfId="29931" xr:uid="{FD6F8F3B-1378-48D5-B414-94DF7F0B93F2}"/>
    <cellStyle name="Currency [0] 6 5 2 3" xfId="19641" xr:uid="{BA22308F-F461-4017-9D84-3F250F8145FF}"/>
    <cellStyle name="Currency [0] 6 5 3" xfId="10625" xr:uid="{78EA449C-B8BC-4CA5-842A-04DE6C6065E5}"/>
    <cellStyle name="Currency [0] 6 5 3 3" xfId="22620" xr:uid="{2E33186A-5705-4208-AE8B-9E6384A19E04}"/>
    <cellStyle name="Currency [0] 6 5 4" xfId="14116" xr:uid="{0BE8EFF5-6357-4BA5-807F-A3B5A7670790}"/>
    <cellStyle name="Currency [0] 6 5 4 3" xfId="24752" xr:uid="{6DFA4892-826B-43E1-A403-C9651809062E}"/>
    <cellStyle name="Currency [0] 6 5 5" xfId="26971" xr:uid="{F35CCEB9-5D4F-4990-B1CB-5CE32B87AB53}"/>
    <cellStyle name="Currency [0] 6 5 6" xfId="16672" xr:uid="{965A3B3F-211C-49DE-84DC-7C07B2065DCD}"/>
    <cellStyle name="Currency [0] 6 6" xfId="3283" xr:uid="{0ECE7900-65FE-4C23-8B68-9C9A981E60D2}"/>
    <cellStyle name="Currency [0] 6 6 2" xfId="6638" xr:uid="{86B9898C-8D59-4141-84D2-5D46BEA1AE81}"/>
    <cellStyle name="Currency [0] 6 6 2 2" xfId="29138" xr:uid="{22D0BCF3-58F1-4EB6-AAA1-9A015A0567D7}"/>
    <cellStyle name="Currency [0] 6 6 2 3" xfId="18845" xr:uid="{60499B9F-752F-43B7-A578-129657D299CB}"/>
    <cellStyle name="Currency [0] 6 6 3" xfId="9829" xr:uid="{90D4829B-2DA1-4AA8-A5BC-D1972A1B88F5}"/>
    <cellStyle name="Currency [0] 6 6 3 2" xfId="32099" xr:uid="{0238759F-CB08-40DD-A061-5C2E8CA603D1}"/>
    <cellStyle name="Currency [0] 6 6 3 3" xfId="21823" xr:uid="{923C30D0-8FFA-4EBC-8104-729D0777CE3C}"/>
    <cellStyle name="Currency [0] 6 6 4" xfId="26175" xr:uid="{CE4D8CBD-10C6-4895-A809-C908795C93A7}"/>
    <cellStyle name="Currency [0] 6 6 5" xfId="15875" xr:uid="{DE847F42-D214-4F03-8ADD-0C65DC1B0EDE}"/>
    <cellStyle name="Currency [0] 6 7" xfId="3095" xr:uid="{7F843D92-3442-4025-921D-7DFD62793AAF}"/>
    <cellStyle name="Currency [0] 6 7 2" xfId="6385" xr:uid="{0E9985D9-5094-4BDC-A3C7-3B4EFFAABE9B}"/>
    <cellStyle name="Currency [0] 6 7 2 2" xfId="28886" xr:uid="{B3975F89-9744-4160-B2A3-BCC643BC46E3}"/>
    <cellStyle name="Currency [0] 6 7 2 3" xfId="18592" xr:uid="{23ABC242-EF25-473F-9CC8-5D2223EB6828}"/>
    <cellStyle name="Currency [0] 6 7 3" xfId="9576" xr:uid="{80670431-7CDB-4B47-ABC9-3B8AE11DE2BC}"/>
    <cellStyle name="Currency [0] 6 7 3 2" xfId="31846" xr:uid="{2C6F0705-1E8F-42CD-BC27-0580198B3A36}"/>
    <cellStyle name="Currency [0] 6 7 3 3" xfId="21570" xr:uid="{6EE2516D-9BFB-4E9E-BE6D-7B4FA70F1CD6}"/>
    <cellStyle name="Currency [0] 6 7 4" xfId="25922" xr:uid="{981E7FD2-E245-41D9-BB6F-7E5ADE9C3FFD}"/>
    <cellStyle name="Currency [0] 6 7 5" xfId="15622" xr:uid="{575FB4D1-9E8F-4444-91D3-7DE1AEF8ED5B}"/>
    <cellStyle name="Currency [0] 6 8" xfId="2453" xr:uid="{CA797226-C756-4223-96D8-B006D2A0DB69}"/>
    <cellStyle name="Currency [0] 6 8 2" xfId="5798" xr:uid="{DE11683B-B721-4C4D-A555-E6E6D53BF681}"/>
    <cellStyle name="Currency [0] 6 8 2 2" xfId="28314" xr:uid="{302DF85B-C28A-4D5B-9318-0A6D5E1DC890}"/>
    <cellStyle name="Currency [0] 6 8 2 3" xfId="18020" xr:uid="{AF044DA2-A37C-413B-B8F1-32CB5F801A45}"/>
    <cellStyle name="Currency [0] 6 8 3" xfId="9004" xr:uid="{1B52D324-731E-435B-AF73-0EECA028CC0A}"/>
    <cellStyle name="Currency [0] 6 8 3 2" xfId="31274" xr:uid="{48246C41-128A-4A1E-AD66-BA91EB03A950}"/>
    <cellStyle name="Currency [0] 6 8 3 3" xfId="20998" xr:uid="{37DF2286-9AFA-43E0-85AF-5CF714C613E4}"/>
    <cellStyle name="Currency [0] 6 8 4" xfId="25350" xr:uid="{09EE72F9-4BD4-47B8-9FEF-6E75CA7B63A1}"/>
    <cellStyle name="Currency [0] 6 8 5" xfId="15050" xr:uid="{47BF839A-7A88-40BA-AF22-0B7D8CC247AF}"/>
    <cellStyle name="Currency [0] 6 9" xfId="5605" xr:uid="{283E6830-475B-45AF-A28A-CF3C28A2F101}"/>
    <cellStyle name="Currency [0] 6 9 2" xfId="28121" xr:uid="{A29EF144-DB56-4571-B614-0AFB5C343CA4}"/>
    <cellStyle name="Currency [0] 6 9 3" xfId="17827" xr:uid="{8F731489-9C3F-4308-9BA1-483346DB307A}"/>
    <cellStyle name="Currency [0] 60" xfId="2366" xr:uid="{E9FE53CA-B4AC-472E-88D4-2200C55B1FAB}"/>
    <cellStyle name="Currency [0] 60 2" xfId="5713" xr:uid="{6C62F84B-6FA9-44D6-B29A-03395B62C0F0}"/>
    <cellStyle name="Currency [0] 60 2 2" xfId="28229" xr:uid="{51F3B47D-98C3-4C02-81B5-502AD85786A7}"/>
    <cellStyle name="Currency [0] 60 2 3" xfId="17935" xr:uid="{03B3EFD4-F4F1-4CEC-A407-442B3262B65C}"/>
    <cellStyle name="Currency [0] 60 3" xfId="8919" xr:uid="{44E1B283-7DB6-4B10-88AF-1E00108E6C05}"/>
    <cellStyle name="Currency [0] 60 3 2" xfId="31189" xr:uid="{CDF05F9E-31D2-4173-BFF7-CC4821B33B33}"/>
    <cellStyle name="Currency [0] 60 3 3" xfId="20913" xr:uid="{0A9B0FDD-75FC-4527-AC08-C19A51A5C2A0}"/>
    <cellStyle name="Currency [0] 60 4" xfId="25265" xr:uid="{A4469374-F316-4766-BA13-07A04AC16A89}"/>
    <cellStyle name="Currency [0] 60 5" xfId="14965" xr:uid="{12B8A6AB-B3BB-464E-84E7-A6C84226CAF8}"/>
    <cellStyle name="Currency [0] 61" xfId="2346" xr:uid="{64789326-57AB-4666-95B6-8D290091D26D}"/>
    <cellStyle name="Currency [0] 61 2" xfId="5693" xr:uid="{A69B1075-4D50-42AB-8E5D-86B72B18A715}"/>
    <cellStyle name="Currency [0] 61 2 2" xfId="28209" xr:uid="{4A7E4CD0-2C99-45D8-8F94-5DB970075F7B}"/>
    <cellStyle name="Currency [0] 61 2 3" xfId="17915" xr:uid="{4F26594A-6E69-4E20-ACCD-8A124480E525}"/>
    <cellStyle name="Currency [0] 61 3" xfId="8899" xr:uid="{465C123F-07EB-4ABB-AB04-0B39F2C35B34}"/>
    <cellStyle name="Currency [0] 61 3 2" xfId="31169" xr:uid="{2C30D2EF-9930-4AE4-BE00-17AC4273F216}"/>
    <cellStyle name="Currency [0] 61 3 3" xfId="20893" xr:uid="{24829CCE-BA7B-4213-B6C0-722B0E853CC1}"/>
    <cellStyle name="Currency [0] 61 4" xfId="25245" xr:uid="{E31E7B75-4655-4E53-B301-395D9C9290E8}"/>
    <cellStyle name="Currency [0] 61 5" xfId="14945" xr:uid="{084A3983-4317-4791-93C4-3FAA19420813}"/>
    <cellStyle name="Currency [0] 62" xfId="2331" xr:uid="{B5C54AB5-E40B-4860-B902-7C2EE2C998B0}"/>
    <cellStyle name="Currency [0] 62 2" xfId="5678" xr:uid="{2A24F1B6-96D8-4593-8C4B-E7E9C655A181}"/>
    <cellStyle name="Currency [0] 62 2 2" xfId="28194" xr:uid="{04D6B74D-0189-4D58-B49E-BEC38F3AD243}"/>
    <cellStyle name="Currency [0] 62 2 3" xfId="17900" xr:uid="{69534D0E-BA09-43AC-BF46-51A36D3BAF58}"/>
    <cellStyle name="Currency [0] 62 3" xfId="8884" xr:uid="{683E8687-20DB-4F30-B056-516895D8F32B}"/>
    <cellStyle name="Currency [0] 62 3 2" xfId="31154" xr:uid="{53B168BD-6146-4154-B503-147D9E779E20}"/>
    <cellStyle name="Currency [0] 62 3 3" xfId="20878" xr:uid="{EC3A0132-3BC0-4A87-AFCB-224C1173DDC0}"/>
    <cellStyle name="Currency [0] 62 4" xfId="25230" xr:uid="{9B8C2162-59D5-4B75-B5AD-D2338DC13F7D}"/>
    <cellStyle name="Currency [0] 62 5" xfId="14930" xr:uid="{E94382C4-5C6C-4145-9C0B-D76FF7941EF7}"/>
    <cellStyle name="Currency [0] 63" xfId="2310" xr:uid="{816B30DD-A9FB-4C97-893F-B6AB1DB22520}"/>
    <cellStyle name="Currency [0] 63 2" xfId="5657" xr:uid="{30F20F80-5AD0-491B-832D-A06D38CD880A}"/>
    <cellStyle name="Currency [0] 63 2 2" xfId="28173" xr:uid="{5F54DDDD-2608-4064-B487-7A29459EB4A5}"/>
    <cellStyle name="Currency [0] 63 2 3" xfId="17879" xr:uid="{5036B030-4F19-4F15-A717-715A213B9700}"/>
    <cellStyle name="Currency [0] 63 3" xfId="8863" xr:uid="{66F3EDF2-F4B7-4914-AC2B-1520AA6BAD7A}"/>
    <cellStyle name="Currency [0] 63 3 2" xfId="31133" xr:uid="{0FDB254A-7FCB-435C-A7F6-B3B87B0F3D33}"/>
    <cellStyle name="Currency [0] 63 3 3" xfId="20857" xr:uid="{6099B6D5-09C7-4634-8CEF-DDE53B4FEE56}"/>
    <cellStyle name="Currency [0] 63 4" xfId="25209" xr:uid="{21102326-4A99-49EB-B072-A9CE68808427}"/>
    <cellStyle name="Currency [0] 63 5" xfId="14909" xr:uid="{C3E568C4-4932-4FB9-93D7-0BCD26E7A201}"/>
    <cellStyle name="Currency [0] 64" xfId="2284" xr:uid="{6AE34187-91F6-4559-9CC3-166B2B3AF543}"/>
    <cellStyle name="Currency [0] 64 2" xfId="5631" xr:uid="{8A72CA83-2E96-4C56-A319-0040223C97AF}"/>
    <cellStyle name="Currency [0] 64 2 2" xfId="28147" xr:uid="{7B898B2A-3139-439E-AD66-B4F788756243}"/>
    <cellStyle name="Currency [0] 64 2 3" xfId="17853" xr:uid="{5540363F-7E61-44E0-93BD-720AAFF8BC22}"/>
    <cellStyle name="Currency [0] 64 3" xfId="8837" xr:uid="{FEAA44A2-F0D3-42C1-B6AF-26AB80D87FA6}"/>
    <cellStyle name="Currency [0] 64 3 2" xfId="31107" xr:uid="{883EA328-2B9F-4F0A-9A04-83E8B42813E9}"/>
    <cellStyle name="Currency [0] 64 3 3" xfId="20831" xr:uid="{3C3E69F1-B977-4638-AF78-79F061A888B0}"/>
    <cellStyle name="Currency [0] 64 4" xfId="25183" xr:uid="{46530C65-470B-44D0-8810-A9046E7915D8}"/>
    <cellStyle name="Currency [0] 64 5" xfId="14883" xr:uid="{8BA5679F-E1D6-4105-A863-3E7BAF89EEDD}"/>
    <cellStyle name="Currency [0] 65" xfId="2252" xr:uid="{22D92035-BAE6-4BB3-BBB0-E21BCD33BA4A}"/>
    <cellStyle name="Currency [0] 65 2" xfId="5596" xr:uid="{09EF59B3-9D92-47F9-AE26-E6304DA405CE}"/>
    <cellStyle name="Currency [0] 65 2 2" xfId="28112" xr:uid="{020ED8C8-834E-4DB4-BD12-2E270467C47F}"/>
    <cellStyle name="Currency [0] 65 2 3" xfId="17818" xr:uid="{27CE9468-720F-41EF-9F64-B3F760CA96FB}"/>
    <cellStyle name="Currency [0] 65 3" xfId="8802" xr:uid="{25C76BA6-31A4-4608-B547-992955B3B690}"/>
    <cellStyle name="Currency [0] 65 3 2" xfId="31072" xr:uid="{1E9B4CC9-2074-4638-9AC3-34E6DAC55C5C}"/>
    <cellStyle name="Currency [0] 65 3 3" xfId="20796" xr:uid="{0577E42D-9C66-4940-976D-8221FF231E0D}"/>
    <cellStyle name="Currency [0] 65 4" xfId="25148" xr:uid="{6E467FDC-FC88-452B-ADFB-883613DBE383}"/>
    <cellStyle name="Currency [0] 65 5" xfId="14848" xr:uid="{C65AA26F-6691-4D4A-BB34-B2D4A1B7171A}"/>
    <cellStyle name="Currency [0] 66" xfId="2248" xr:uid="{89AE12E8-54F6-4D7F-B922-ED4156FAD26B}"/>
    <cellStyle name="Currency [0] 66 2" xfId="5592" xr:uid="{312A94DC-C111-49B5-BCFC-D6BBC23DD271}"/>
    <cellStyle name="Currency [0] 66 2 2" xfId="28108" xr:uid="{3432ACC4-174A-4390-A7EB-C0CA9B814C4D}"/>
    <cellStyle name="Currency [0] 66 2 3" xfId="17814" xr:uid="{2F7D6FCD-2B46-4193-9C53-8B4E0193D012}"/>
    <cellStyle name="Currency [0] 66 3" xfId="8798" xr:uid="{A5972930-900B-4C38-B4EC-C7797A3C2E5B}"/>
    <cellStyle name="Currency [0] 66 3 2" xfId="31068" xr:uid="{83EE2922-E967-465F-B219-EC8F931EF6D5}"/>
    <cellStyle name="Currency [0] 66 3 3" xfId="20792" xr:uid="{8F18A20F-C051-41B4-80E7-B3EDF226BC85}"/>
    <cellStyle name="Currency [0] 66 4" xfId="25144" xr:uid="{A78088FD-FC73-4C7A-A72E-BDDE37AC7630}"/>
    <cellStyle name="Currency [0] 66 5" xfId="14844" xr:uid="{39F3AFCD-99D3-4B5E-8D51-CE71AC43B9A4}"/>
    <cellStyle name="Currency [0] 67" xfId="2150" xr:uid="{8DB52030-08DC-4AC9-8955-A0B341BDE7EB}"/>
    <cellStyle name="Currency [0] 67 2" xfId="5526" xr:uid="{1F52BA8F-0529-4EBA-937F-DE4EBA8C5628}"/>
    <cellStyle name="Currency [0] 67 2 2" xfId="28065" xr:uid="{F6E6AD54-A79B-440A-ACA9-D0DE86C7E3E7}"/>
    <cellStyle name="Currency [0] 67 2 3" xfId="17771" xr:uid="{7576EB8F-3580-47DC-848B-0D6C36B5ABB6}"/>
    <cellStyle name="Currency [0] 67 3" xfId="8746" xr:uid="{480DDB3B-803E-4EFE-BFA8-4DBEDAE53EA1}"/>
    <cellStyle name="Currency [0] 67 3 2" xfId="31025" xr:uid="{A9DDB498-E66C-4F32-B638-8DA1DF4FD214}"/>
    <cellStyle name="Currency [0] 67 3 3" xfId="20749" xr:uid="{93E9185B-6239-47CA-B3FA-E02F504A6662}"/>
    <cellStyle name="Currency [0] 67 4" xfId="25092" xr:uid="{1E1EC42E-55EF-4D64-95CA-1FEF2F37BF8C}"/>
    <cellStyle name="Currency [0] 67 5" xfId="14792" xr:uid="{601980C2-1435-4BB3-A908-C489966C6CD7}"/>
    <cellStyle name="Currency [0] 68" xfId="2146" xr:uid="{F4A62D7B-754E-4EBB-BFE5-03C3A6BDF1DE}"/>
    <cellStyle name="Currency [0] 68 2" xfId="5522" xr:uid="{4B8D0D1F-B214-43CE-B1D3-D839E07FB517}"/>
    <cellStyle name="Currency [0] 68 2 2" xfId="28061" xr:uid="{742A9529-B555-4AEE-8F8B-9F2EFC73DBA3}"/>
    <cellStyle name="Currency [0] 68 2 3" xfId="17767" xr:uid="{4C8A40D8-A573-4F07-A113-8521C122CB45}"/>
    <cellStyle name="Currency [0] 68 3" xfId="8742" xr:uid="{CA1DF49A-4689-4626-9F37-2C7DBAE65A19}"/>
    <cellStyle name="Currency [0] 68 3 2" xfId="31021" xr:uid="{9F64242D-1DED-4AB2-9B01-88596DAE0A88}"/>
    <cellStyle name="Currency [0] 68 3 3" xfId="20745" xr:uid="{8197D976-0BA1-4DF1-95DD-96C62E3EBE47}"/>
    <cellStyle name="Currency [0] 68 4" xfId="25088" xr:uid="{D9963697-2401-49B2-A4FB-33775CDC6DFE}"/>
    <cellStyle name="Currency [0] 68 5" xfId="14788" xr:uid="{446AFE7F-E7B9-42E4-A32C-E941E71B586C}"/>
    <cellStyle name="Currency [0] 69" xfId="2096" xr:uid="{3CB397C7-DA09-4243-8359-B0399610D404}"/>
    <cellStyle name="Currency [0] 69 2" xfId="5507" xr:uid="{4C5E4FBF-6DE8-4C7B-A7D2-858AA4711521}"/>
    <cellStyle name="Currency [0] 69 2 2" xfId="28053" xr:uid="{F1C8A070-BFD3-4B94-9616-D77C7F31A5BD}"/>
    <cellStyle name="Currency [0] 69 2 3" xfId="17759" xr:uid="{74974929-0EEB-4725-AB92-729BE10E31D9}"/>
    <cellStyle name="Currency [0] 69 3" xfId="8734" xr:uid="{06449622-E3BA-4EA1-9B96-575376A66C88}"/>
    <cellStyle name="Currency [0] 69 3 2" xfId="31013" xr:uid="{4E5A5615-279E-44BD-AC60-34584119E35D}"/>
    <cellStyle name="Currency [0] 69 3 3" xfId="20737" xr:uid="{8663EC0C-ADD6-4540-A1BA-3D9BFB577AFF}"/>
    <cellStyle name="Currency [0] 69 4" xfId="25080" xr:uid="{5F23AEEF-1C84-4138-BAA2-E60E8E148B02}"/>
    <cellStyle name="Currency [0] 69 5" xfId="14780" xr:uid="{B43EA387-4487-4282-8F19-B4EF75280AC0}"/>
    <cellStyle name="Currency [0] 7" xfId="489" xr:uid="{14D8CE5A-EA17-42E6-8061-F1C7A16E52C4}"/>
    <cellStyle name="Currency [0] 7 10" xfId="1342" xr:uid="{0E40F33C-D6E7-45EF-98F3-E2A592083AD2}"/>
    <cellStyle name="Currency [0] 7 2" xfId="1015" xr:uid="{34392D13-25BB-434F-B9F1-0C8D634D5620}"/>
    <cellStyle name="Currency [0] 7 2 2" xfId="8305" xr:uid="{9D9E9150-C706-400E-AD55-A6B14E5F2233}"/>
    <cellStyle name="Currency [0] 7 2 2 2" xfId="30715" xr:uid="{E35870BF-AA0E-478B-B5CF-A5F3EACF5DA2}"/>
    <cellStyle name="Currency [0] 7 2 2 3" xfId="20428" xr:uid="{83602482-261E-4DE1-9D56-5D783D83DA8F}"/>
    <cellStyle name="Currency [0] 7 2 3" xfId="11409" xr:uid="{86FDF0C4-B208-4676-B422-36C04D0B6530}"/>
    <cellStyle name="Currency [0] 7 2 3 3" xfId="23408" xr:uid="{0FCABA41-75FA-4C6C-A7A5-C58FF15D0F03}"/>
    <cellStyle name="Currency [0] 7 2 4" xfId="14172" xr:uid="{205B8316-165B-4367-9F09-E9F0C94585A7}"/>
    <cellStyle name="Currency [0] 7 2 4 3" xfId="24808" xr:uid="{C3492FB2-4C57-4EF2-9E64-EF2EC76BA5AE}"/>
    <cellStyle name="Currency [0] 7 2 5" xfId="27754" xr:uid="{EA6F3836-2FE2-4592-AA7B-99C4C2110B6B}"/>
    <cellStyle name="Currency [0] 7 2 6" xfId="17460" xr:uid="{D5987FF5-48B0-4EE0-82E3-F27FAF4670BF}"/>
    <cellStyle name="Currency [0] 7 2 8" xfId="5099" xr:uid="{5F39AB66-B611-4584-B29D-2271F0EB93D5}"/>
    <cellStyle name="Currency [0] 7 3" xfId="6802" xr:uid="{7B89356F-6DCB-405E-9744-0EF586E43390}"/>
    <cellStyle name="Currency [0] 7 3 2" xfId="14108" xr:uid="{063E6517-3E9B-41D9-94CF-AA7DBDB14979}"/>
    <cellStyle name="Currency [0] 7 3 2 3" xfId="24743" xr:uid="{8C22DAF0-63E5-43A7-BA42-397F3F11EE10}"/>
    <cellStyle name="Currency [0] 7 3 3" xfId="29302" xr:uid="{F97811B5-7A8B-49D2-84AA-71F0EA328021}"/>
    <cellStyle name="Currency [0] 7 3 4" xfId="19009" xr:uid="{07E480E2-3033-41BE-B886-B83BB74660D9}"/>
    <cellStyle name="Currency [0] 7 4" xfId="9993" xr:uid="{1859DEF8-60B7-4396-9F04-4A3823830A72}"/>
    <cellStyle name="Currency [0] 7 4 2" xfId="32263" xr:uid="{8A145C28-DD89-4183-8187-1F30A68D73C9}"/>
    <cellStyle name="Currency [0] 7 4 3" xfId="21987" xr:uid="{34DEA7C5-96EE-407F-8773-31EC262EE3BF}"/>
    <cellStyle name="Currency [0] 7 5" xfId="13070" xr:uid="{3B3B7377-3988-4679-A329-5A968BDEFEFA}"/>
    <cellStyle name="Currency [0] 7 5 3" xfId="23894" xr:uid="{0D558681-754B-401B-8FDE-25B67CC9528E}"/>
    <cellStyle name="Currency [0] 7 6" xfId="14397" xr:uid="{9748AEF3-B79D-4E88-B52D-F3C25888E0E1}"/>
    <cellStyle name="Currency [0] 7 6 2" xfId="26338" xr:uid="{30CD6754-27CD-43E3-AE28-B8DA4B6B245D}"/>
    <cellStyle name="Currency [0] 7 7" xfId="16039" xr:uid="{8768AA83-343B-4CC0-AEE3-5D11020EE8CB}"/>
    <cellStyle name="Currency [0] 7 8" xfId="32911" xr:uid="{78DF12BB-09DF-46F2-B221-FE30A98F48BE}"/>
    <cellStyle name="Currency [0] 70" xfId="2085" xr:uid="{0B4B9CA8-EE9F-48E6-AC96-3650711C86A3}"/>
    <cellStyle name="Currency [0] 70 2" xfId="5496" xr:uid="{0E4C2F0F-AB72-4060-B40A-DD0E4C987D35}"/>
    <cellStyle name="Currency [0] 70 2 2" xfId="28042" xr:uid="{04D3B80F-5775-48BC-8009-624D61411C9C}"/>
    <cellStyle name="Currency [0] 70 2 3" xfId="17748" xr:uid="{93F5C054-341A-4B6D-8B7E-66E3E32AEB70}"/>
    <cellStyle name="Currency [0] 70 3" xfId="8723" xr:uid="{DD01D9E4-C25B-4125-A463-D0A35CA09659}"/>
    <cellStyle name="Currency [0] 70 3 2" xfId="31002" xr:uid="{88D13A39-C57E-4240-AE43-19A97DBC929A}"/>
    <cellStyle name="Currency [0] 70 3 3" xfId="20726" xr:uid="{30B40CCF-4764-4BD7-B97E-602703B4A4AA}"/>
    <cellStyle name="Currency [0] 70 4" xfId="25069" xr:uid="{1BEF04CF-32A1-4D03-8D40-C46BAE2ADAF4}"/>
    <cellStyle name="Currency [0] 70 5" xfId="14769" xr:uid="{6A277A0D-7A96-4D42-B886-044A9785FFAD}"/>
    <cellStyle name="Currency [0] 71" xfId="2088" xr:uid="{8647AF05-BD65-482D-B71B-78DDCD56E236}"/>
    <cellStyle name="Currency [0] 71 2" xfId="5499" xr:uid="{7DB66C6A-315C-4D89-8B4F-B690FEFCC743}"/>
    <cellStyle name="Currency [0] 71 2 2" xfId="28045" xr:uid="{2C3E5AF8-5472-4BE5-859A-BF80C25EAC37}"/>
    <cellStyle name="Currency [0] 71 2 3" xfId="17751" xr:uid="{787E4237-3508-4369-ADCD-C84B501C60B9}"/>
    <cellStyle name="Currency [0] 71 3" xfId="8726" xr:uid="{99D03EBC-BC62-42D2-A482-186FC5CC0E4F}"/>
    <cellStyle name="Currency [0] 71 3 2" xfId="31005" xr:uid="{97C6B56A-5C41-4358-ABA1-A09CEA7BD17F}"/>
    <cellStyle name="Currency [0] 71 3 3" xfId="20729" xr:uid="{529085EF-17EB-4ECF-9BE3-EC34FEA9D52D}"/>
    <cellStyle name="Currency [0] 71 4" xfId="25072" xr:uid="{EFA64AC2-89C2-4F35-B449-64593DC998C8}"/>
    <cellStyle name="Currency [0] 71 5" xfId="14772" xr:uid="{4C4CE50B-6C46-47CE-9BB8-DE698E8311F8}"/>
    <cellStyle name="Currency [0] 72" xfId="1930" xr:uid="{203651E9-5C57-4E82-A290-CB423CC014FB}"/>
    <cellStyle name="Currency [0] 72 2" xfId="5466" xr:uid="{27BC6360-F51B-4466-8B1A-5AE4CD57C979}"/>
    <cellStyle name="Currency [0] 72 2 2" xfId="28027" xr:uid="{1608A40A-EA7D-4EBC-8AFA-482BFE274DD0}"/>
    <cellStyle name="Currency [0] 72 2 3" xfId="17733" xr:uid="{E426B2B8-CFE9-4CB3-915A-A4AF7E0E2ADE}"/>
    <cellStyle name="Currency [0] 72 3" xfId="8708" xr:uid="{22977978-9152-4DF1-B7C9-3688FA385CC1}"/>
    <cellStyle name="Currency [0] 72 3 2" xfId="30987" xr:uid="{4B40AF04-1C75-4C39-A5D6-895CA1038AAE}"/>
    <cellStyle name="Currency [0] 72 3 3" xfId="20711" xr:uid="{32399D6C-4C3B-4EE6-B7AE-B8218AF4EBEF}"/>
    <cellStyle name="Currency [0] 72 4" xfId="25054" xr:uid="{EB62C28E-74EC-43B5-BF68-0029AE8B85E1}"/>
    <cellStyle name="Currency [0] 72 5" xfId="14754" xr:uid="{DBA16023-7552-44A1-ADBA-C947FDB537E5}"/>
    <cellStyle name="Currency [0] 73" xfId="1921" xr:uid="{F0A85927-6F95-465E-BB65-B6F4EE4C6473}"/>
    <cellStyle name="Currency [0] 73 2" xfId="5458" xr:uid="{4B40BC4D-8EBB-4261-A239-DE41BDE13B65}"/>
    <cellStyle name="Currency [0] 73 2 2" xfId="28019" xr:uid="{622FA154-0F5A-4812-B552-92DC26EA6A9B}"/>
    <cellStyle name="Currency [0] 73 2 3" xfId="17725" xr:uid="{9D70F956-8993-433E-B844-9304CE162752}"/>
    <cellStyle name="Currency [0] 73 3" xfId="8700" xr:uid="{A6B24154-10D9-40DD-BCAD-33382B98EBAC}"/>
    <cellStyle name="Currency [0] 73 3 2" xfId="30979" xr:uid="{28E06B4B-7A0A-452E-B5C5-9076B298F2CC}"/>
    <cellStyle name="Currency [0] 73 3 3" xfId="20703" xr:uid="{5A651E6A-66DA-460F-92DC-949D8EBE5D0C}"/>
    <cellStyle name="Currency [0] 73 4" xfId="25046" xr:uid="{EC36C0EA-DB74-4EE3-ADB2-E202595A5F03}"/>
    <cellStyle name="Currency [0] 73 5" xfId="14746" xr:uid="{C8293398-2032-4998-902E-F7B50718D39F}"/>
    <cellStyle name="Currency [0] 74" xfId="1916" xr:uid="{26C048AA-69CA-4480-BB9C-640A2C238B23}"/>
    <cellStyle name="Currency [0] 74 2" xfId="5453" xr:uid="{1319566F-FB3B-42C1-8045-FDE2C337203B}"/>
    <cellStyle name="Currency [0] 74 2 2" xfId="28014" xr:uid="{77500275-0705-437C-A2F9-2F0BECCB99E6}"/>
    <cellStyle name="Currency [0] 74 2 3" xfId="17720" xr:uid="{EB3C54D0-19F7-4CFC-B6F6-55C94DA6E0A7}"/>
    <cellStyle name="Currency [0] 74 3" xfId="8695" xr:uid="{C669F1D8-F3B0-4B15-B3BE-5C7D92464F0F}"/>
    <cellStyle name="Currency [0] 74 3 2" xfId="30974" xr:uid="{826CBDD0-B06A-4558-97A0-01640E16DA2E}"/>
    <cellStyle name="Currency [0] 74 3 3" xfId="20698" xr:uid="{A553150D-2C7C-4FEF-91A3-8DB2290923C2}"/>
    <cellStyle name="Currency [0] 74 4" xfId="25041" xr:uid="{DF9D208B-98FE-459B-AC3B-E7495E66734B}"/>
    <cellStyle name="Currency [0] 74 5" xfId="14741" xr:uid="{10206592-89D8-4F11-8F4A-F16804D5F02F}"/>
    <cellStyle name="Currency [0] 75" xfId="1865" xr:uid="{E8BD1411-A7B4-4C4A-AB88-1621027B06CC}"/>
    <cellStyle name="Currency [0] 75 2" xfId="5435" xr:uid="{0E295F7C-2AFB-4CA8-8123-62BAFE80BB15}"/>
    <cellStyle name="Currency [0] 75 2 2" xfId="28003" xr:uid="{F64686A3-F19F-4890-B26E-4EB906FDD373}"/>
    <cellStyle name="Currency [0] 75 2 3" xfId="17709" xr:uid="{26DB60D8-901B-4F0E-A404-33E6D7081226}"/>
    <cellStyle name="Currency [0] 75 3" xfId="8684" xr:uid="{717D7248-AC63-428E-B38F-1C30A0B7A270}"/>
    <cellStyle name="Currency [0] 75 3 2" xfId="30963" xr:uid="{5A59366C-0961-4733-BED2-6585F9059ACB}"/>
    <cellStyle name="Currency [0] 75 3 3" xfId="20687" xr:uid="{6A135FC7-B3F9-4160-AF51-16C459DF78C6}"/>
    <cellStyle name="Currency [0] 75 4" xfId="25030" xr:uid="{02311CA3-FB89-4393-B5AE-C556A3927570}"/>
    <cellStyle name="Currency [0] 75 5" xfId="14730" xr:uid="{CB2914F5-477B-41D5-9E72-1E755870A804}"/>
    <cellStyle name="Currency [0] 76" xfId="1868" xr:uid="{AC310C52-700F-48D6-A628-674089A52F23}"/>
    <cellStyle name="Currency [0] 76 2" xfId="5438" xr:uid="{78646F27-CEA1-49AB-925C-083693877164}"/>
    <cellStyle name="Currency [0] 76 2 2" xfId="28006" xr:uid="{A1610DE9-20C6-48B1-9EF7-4DE366BE4049}"/>
    <cellStyle name="Currency [0] 76 2 3" xfId="17712" xr:uid="{5479DB9B-CAD1-44E8-BDE5-79278B03D65E}"/>
    <cellStyle name="Currency [0] 76 3" xfId="8687" xr:uid="{0DF03A92-DBB3-432A-958E-4F0DC0D68725}"/>
    <cellStyle name="Currency [0] 76 3 2" xfId="30966" xr:uid="{DD490CE4-CD18-425E-AD99-453B93934BE0}"/>
    <cellStyle name="Currency [0] 76 3 3" xfId="20690" xr:uid="{743C7471-9F5B-43A3-9396-7E117F8D892A}"/>
    <cellStyle name="Currency [0] 76 4" xfId="25033" xr:uid="{F4B87F3B-000E-4FD7-81C5-7FB1B2A1CA00}"/>
    <cellStyle name="Currency [0] 76 5" xfId="14733" xr:uid="{533E6956-E72E-4677-82F6-ED4960AAAD5D}"/>
    <cellStyle name="Currency [0] 77" xfId="1812" xr:uid="{6ED121B8-0D6E-48C5-AEF1-307EF1726387}"/>
    <cellStyle name="Currency [0] 77 2" xfId="5415" xr:uid="{4B373EC5-7113-42EE-9540-815D30AD3B21}"/>
    <cellStyle name="Currency [0] 77 2 2" xfId="27990" xr:uid="{84D93CB2-1D17-4E3F-9D32-CF023F3119B6}"/>
    <cellStyle name="Currency [0] 77 2 3" xfId="17696" xr:uid="{B3151570-5C6C-4781-BBF9-6FB72C46EEB8}"/>
    <cellStyle name="Currency [0] 77 3" xfId="8671" xr:uid="{63849474-F986-404C-9D81-7978D22566CF}"/>
    <cellStyle name="Currency [0] 77 3 2" xfId="30950" xr:uid="{F3140825-F754-45EC-BAB8-E73C39BB8B3A}"/>
    <cellStyle name="Currency [0] 77 3 3" xfId="20674" xr:uid="{38006B43-5BC5-42B9-9FCB-CE8C8499B8C9}"/>
    <cellStyle name="Currency [0] 77 4" xfId="25017" xr:uid="{7C2C48F7-90EE-4CAC-950E-61ED7B9EA041}"/>
    <cellStyle name="Currency [0] 77 5" xfId="14717" xr:uid="{34B821B7-DDE1-4CC6-8613-D56C5D59E7D6}"/>
    <cellStyle name="Currency [0] 78" xfId="1815" xr:uid="{507ECB33-ADEE-45EB-949B-5D45F1AF0900}"/>
    <cellStyle name="Currency [0] 78 2" xfId="5418" xr:uid="{C59A4AE1-3AAC-4DCC-8875-6C648BDE49E0}"/>
    <cellStyle name="Currency [0] 78 2 2" xfId="27993" xr:uid="{0B468499-CAAB-4728-B16B-19F3FD9883E1}"/>
    <cellStyle name="Currency [0] 78 2 3" xfId="17699" xr:uid="{B644D4D3-A5A8-4E7F-9517-7DE15478EBA5}"/>
    <cellStyle name="Currency [0] 78 3" xfId="8674" xr:uid="{15A12D0A-20E2-4E1D-869C-74B7113E2C7E}"/>
    <cellStyle name="Currency [0] 78 3 2" xfId="30953" xr:uid="{18DE6C53-F53B-48A2-BC5F-F7CF7A5D89B7}"/>
    <cellStyle name="Currency [0] 78 3 3" xfId="20677" xr:uid="{BD7898B9-C033-432A-BD88-9016FE4BAD7D}"/>
    <cellStyle name="Currency [0] 78 4" xfId="25020" xr:uid="{09E062F6-5E65-4B15-8B75-8142C4F27772}"/>
    <cellStyle name="Currency [0] 78 5" xfId="14720" xr:uid="{927700E8-31D6-42E3-AC25-C4862D351A80}"/>
    <cellStyle name="Currency [0] 79" xfId="1807" xr:uid="{4F16ED79-8299-453A-AF5B-0626EDDE0010}"/>
    <cellStyle name="Currency [0] 79 2" xfId="5410" xr:uid="{8759F2A7-FCCA-4D19-B805-1A7A35AA4CE6}"/>
    <cellStyle name="Currency [0] 79 2 2" xfId="27985" xr:uid="{6A23D899-08A3-4427-B47B-FF274C653755}"/>
    <cellStyle name="Currency [0] 79 2 3" xfId="17691" xr:uid="{0C8F479D-1F59-464D-A91A-C85A0EB8F480}"/>
    <cellStyle name="Currency [0] 79 3" xfId="8666" xr:uid="{394AD04C-B074-4C96-B277-0258522966B4}"/>
    <cellStyle name="Currency [0] 79 3 2" xfId="30945" xr:uid="{2FB7B640-2A2A-48C8-AE5B-C42AACA8BE67}"/>
    <cellStyle name="Currency [0] 79 3 3" xfId="20669" xr:uid="{AED9E35B-F6E2-44E9-9290-7D86136B4555}"/>
    <cellStyle name="Currency [0] 79 4" xfId="25012" xr:uid="{44F23DD4-2394-43EA-8C71-2C891C318AF8}"/>
    <cellStyle name="Currency [0] 79 5" xfId="14712" xr:uid="{2AF600D3-5472-4452-98B0-F3E6C3B4F834}"/>
    <cellStyle name="Currency [0] 8" xfId="372" xr:uid="{329F4561-D647-42CC-8506-942A947B81D5}"/>
    <cellStyle name="Currency [0] 8 2" xfId="846" xr:uid="{3E69D209-3AE6-4C59-B347-433C4D00F6C6}"/>
    <cellStyle name="Currency [0] 8 2 2" xfId="14165" xr:uid="{FAAB03D8-454D-4B31-A7BD-46F7F5D9C394}"/>
    <cellStyle name="Currency [0] 8 2 2 3" xfId="24801" xr:uid="{FE64E269-B8B3-4497-8F35-05DFBB7B26AD}"/>
    <cellStyle name="Currency [0] 8 2 3" xfId="30710" xr:uid="{1A729359-9572-4B95-B6F5-DEA5D4BDEDC5}"/>
    <cellStyle name="Currency [0] 8 2 4" xfId="20423" xr:uid="{47D1B5C4-069F-4F8A-8497-A03C87018215}"/>
    <cellStyle name="Currency [0] 8 2 6" xfId="8300" xr:uid="{626A973C-C65E-4151-BE68-593D9802CFA0}"/>
    <cellStyle name="Currency [0] 8 3" xfId="11404" xr:uid="{EF2D73B4-D022-418C-8F05-6B73353DE095}"/>
    <cellStyle name="Currency [0] 8 3 3" xfId="23403" xr:uid="{D33732C4-BD22-45F1-AD46-D9C5B886DBAD}"/>
    <cellStyle name="Currency [0] 8 4" xfId="14054" xr:uid="{7C635259-BD7A-4714-B4A4-29BA65302793}"/>
    <cellStyle name="Currency [0] 8 4 3" xfId="24693" xr:uid="{1871804D-51DE-4BD9-93EF-2C9ADCF4E6FE}"/>
    <cellStyle name="Currency [0] 8 5" xfId="27749" xr:uid="{2F62621C-685D-450A-BF7D-0A88A0250B30}"/>
    <cellStyle name="Currency [0] 8 6" xfId="17455" xr:uid="{2540A1BA-BAA3-40C5-9949-F9BB1A156F2A}"/>
    <cellStyle name="Currency [0] 8 8" xfId="5095" xr:uid="{451B3A11-7E8F-484A-9A07-3470E5F6FC7C}"/>
    <cellStyle name="Currency [0] 80" xfId="1802" xr:uid="{C1038C10-04D6-401E-B83C-AC43C0FC57B3}"/>
    <cellStyle name="Currency [0] 80 2" xfId="5405" xr:uid="{50137D79-BC16-42D1-AAE8-73B2725D7F79}"/>
    <cellStyle name="Currency [0] 80 2 2" xfId="27980" xr:uid="{8B3BB23E-B7D3-4D59-8068-30BD4E4227E2}"/>
    <cellStyle name="Currency [0] 80 2 3" xfId="17686" xr:uid="{1DA88412-79A7-4FE9-B46C-1B5236BE0096}"/>
    <cellStyle name="Currency [0] 80 3" xfId="8661" xr:uid="{C1A0FA82-FDEA-4542-A09C-B45105C1D1C6}"/>
    <cellStyle name="Currency [0] 80 3 2" xfId="30940" xr:uid="{955A5E6F-9D3C-4CB4-B884-78ED2FA667D1}"/>
    <cellStyle name="Currency [0] 80 3 3" xfId="20664" xr:uid="{404D984C-BE35-464B-BF07-3A313299C815}"/>
    <cellStyle name="Currency [0] 80 4" xfId="25007" xr:uid="{67598373-F784-4BAE-84FC-51A292AE0763}"/>
    <cellStyle name="Currency [0] 80 5" xfId="14707" xr:uid="{A7521A0E-35E6-4388-B974-90D6FD364CE8}"/>
    <cellStyle name="Currency [0] 81" xfId="1797" xr:uid="{5816924C-4F0B-448B-839E-B0200BC13990}"/>
    <cellStyle name="Currency [0] 81 2" xfId="5400" xr:uid="{8C3E4DEC-080E-45AD-B004-CD9BCD0ABDFB}"/>
    <cellStyle name="Currency [0] 81 2 2" xfId="27975" xr:uid="{784F7F8C-1C6B-4610-9FDC-96B50F5A5249}"/>
    <cellStyle name="Currency [0] 81 2 3" xfId="17681" xr:uid="{59DC4249-8C12-4EFB-88BF-DF98022469D8}"/>
    <cellStyle name="Currency [0] 81 3" xfId="8656" xr:uid="{62940AAD-F01B-40BA-9B09-462F831052F7}"/>
    <cellStyle name="Currency [0] 81 3 2" xfId="30935" xr:uid="{274A12C7-CA39-4814-963B-DD517E7306D4}"/>
    <cellStyle name="Currency [0] 81 3 3" xfId="20659" xr:uid="{0DE18C6B-53E4-4B4A-AF6F-A70AACC95435}"/>
    <cellStyle name="Currency [0] 81 4" xfId="25002" xr:uid="{BED720E6-4487-46B8-8448-DD740EF5F729}"/>
    <cellStyle name="Currency [0] 81 5" xfId="14702" xr:uid="{FEF8B6A7-1964-499F-99A4-1B02B6DFB932}"/>
    <cellStyle name="Currency [0] 82" xfId="1790" xr:uid="{7ED8CBD8-AA19-4B81-B2F4-F79A30DA641E}"/>
    <cellStyle name="Currency [0] 82 2" xfId="5393" xr:uid="{35717AF2-EAC7-483A-8754-2502BCE1C2A9}"/>
    <cellStyle name="Currency [0] 82 2 2" xfId="27968" xr:uid="{B547BFD6-B5C8-4688-8D8F-3BB294CEEAED}"/>
    <cellStyle name="Currency [0] 82 2 3" xfId="17674" xr:uid="{1919E75B-249B-4A92-BBB5-D0B1BA5B3748}"/>
    <cellStyle name="Currency [0] 82 3" xfId="8649" xr:uid="{13D1DFC9-BCEF-47A9-ACBC-0D40E3CD77AD}"/>
    <cellStyle name="Currency [0] 82 3 2" xfId="30928" xr:uid="{F698EBCB-1198-41B0-A1E9-EBD4D1715E3A}"/>
    <cellStyle name="Currency [0] 82 3 3" xfId="20652" xr:uid="{E3A1667A-E480-4715-A910-DA925F387883}"/>
    <cellStyle name="Currency [0] 82 4" xfId="24995" xr:uid="{3332F82F-0103-484F-B810-D48AF5E90948}"/>
    <cellStyle name="Currency [0] 82 5" xfId="14695" xr:uid="{EB26629A-EBF5-47BA-B6AE-0C1C7D93F9DF}"/>
    <cellStyle name="Currency [0] 83" xfId="1694" xr:uid="{3682BBB5-8CC9-4731-B9E1-5BBCFF7CE008}"/>
    <cellStyle name="Currency [0] 83 2" xfId="5344" xr:uid="{8C1395FD-82E2-4C9D-B5D1-0B773AAFE54B}"/>
    <cellStyle name="Currency [0] 83 2 2" xfId="27941" xr:uid="{1ACE77C0-37BD-45AA-9330-F1B9350261C8}"/>
    <cellStyle name="Currency [0] 83 2 3" xfId="17647" xr:uid="{3D873EF8-9084-4281-9C63-ECBA746011A8}"/>
    <cellStyle name="Currency [0] 83 3" xfId="8621" xr:uid="{74DC5399-2B03-45CC-A76B-F7CABC18D64A}"/>
    <cellStyle name="Currency [0] 83 3 2" xfId="30901" xr:uid="{660BE230-B4FC-4F0C-B945-548F6C04FEC4}"/>
    <cellStyle name="Currency [0] 83 3 3" xfId="20625" xr:uid="{B09A9154-0B0F-4A62-9EEB-26E7686E6C85}"/>
    <cellStyle name="Currency [0] 83 4" xfId="24967" xr:uid="{88ECF0EE-38B5-4C2B-A236-EE4112CB50CB}"/>
    <cellStyle name="Currency [0] 83 5" xfId="14667" xr:uid="{8DB58F61-8FAD-42C1-B241-512CB8CC3B45}"/>
    <cellStyle name="Currency [0] 84" xfId="1697" xr:uid="{BB875B2A-CC90-44B3-A0C5-D941B8FDF067}"/>
    <cellStyle name="Currency [0] 84 2" xfId="5347" xr:uid="{55C22616-7E12-43BC-B007-52541DFA6FC7}"/>
    <cellStyle name="Currency [0] 84 2 2" xfId="27944" xr:uid="{2B54753C-82FA-40F2-A7B1-37018786466E}"/>
    <cellStyle name="Currency [0] 84 2 3" xfId="17650" xr:uid="{99A50971-3584-4BF7-8BF3-A86691B279A0}"/>
    <cellStyle name="Currency [0] 84 3" xfId="8624" xr:uid="{E8BFD40A-663D-4094-BBF0-F0D5719D4F39}"/>
    <cellStyle name="Currency [0] 84 3 2" xfId="30904" xr:uid="{BD4B05B4-9350-4751-B85E-4BD2A5B5376B}"/>
    <cellStyle name="Currency [0] 84 3 3" xfId="20628" xr:uid="{34A0D29B-88C1-48FC-ADBB-191A29313CCC}"/>
    <cellStyle name="Currency [0] 84 4" xfId="24970" xr:uid="{5E542B4B-7320-4A45-A30F-CB0F551A9BFD}"/>
    <cellStyle name="Currency [0] 84 5" xfId="14670" xr:uid="{79D0081B-DE8C-41A3-9849-C4C5421A9015}"/>
    <cellStyle name="Currency [0] 85" xfId="1689" xr:uid="{CA2F1948-D4D5-4695-B743-A8BAB688BC5D}"/>
    <cellStyle name="Currency [0] 85 2" xfId="5339" xr:uid="{74CF1528-D5AE-4EC6-84FD-D881F13FF9D9}"/>
    <cellStyle name="Currency [0] 85 2 2" xfId="27936" xr:uid="{2F73607D-A759-40DC-A3CF-15C0CB9BFAFB}"/>
    <cellStyle name="Currency [0] 85 2 3" xfId="17642" xr:uid="{CECCE467-5B14-4736-AD07-6AEC6DCC1E88}"/>
    <cellStyle name="Currency [0] 85 3" xfId="8616" xr:uid="{C4ACE9DC-5100-4A8F-8D70-60DA6EA8D5A6}"/>
    <cellStyle name="Currency [0] 85 3 2" xfId="30896" xr:uid="{DCF2A3A8-733D-4CD8-9205-477B274C9FEE}"/>
    <cellStyle name="Currency [0] 85 3 3" xfId="20620" xr:uid="{BF6A22F4-55C9-497D-8F86-2C44A3CB0AEE}"/>
    <cellStyle name="Currency [0] 85 4" xfId="24962" xr:uid="{799A2C75-2B36-4C22-A905-B751D83E0BA9}"/>
    <cellStyle name="Currency [0] 85 5" xfId="14662" xr:uid="{DAFE6CDD-E145-4BAC-B9C5-B9AA44FEA1D3}"/>
    <cellStyle name="Currency [0] 86" xfId="1685" xr:uid="{CCB06B61-220F-4A26-AD48-76886E7938AE}"/>
    <cellStyle name="Currency [0] 86 2" xfId="5335" xr:uid="{2F47DA6D-6744-4943-BE6B-48F345B175B4}"/>
    <cellStyle name="Currency [0] 86 2 2" xfId="27932" xr:uid="{C162D77E-E0B2-4450-BD62-B1EB36FD0A64}"/>
    <cellStyle name="Currency [0] 86 2 3" xfId="17638" xr:uid="{38E810BF-E378-4C5B-8168-40D58DADEB5F}"/>
    <cellStyle name="Currency [0] 86 3" xfId="8612" xr:uid="{7DA23FFB-3F05-49AB-8FF8-9F2FA1DCD3F7}"/>
    <cellStyle name="Currency [0] 86 3 2" xfId="30892" xr:uid="{75D056AA-B5C3-45CB-9498-E3F8218AF58D}"/>
    <cellStyle name="Currency [0] 86 3 3" xfId="20616" xr:uid="{652668DE-3739-4D62-BE2D-15C85E023B19}"/>
    <cellStyle name="Currency [0] 86 4" xfId="24958" xr:uid="{967EFF48-6A70-4DEB-85B8-D68A943DA08F}"/>
    <cellStyle name="Currency [0] 86 5" xfId="14658" xr:uid="{C22686CF-E77E-4043-82EF-9E9B71A18454}"/>
    <cellStyle name="Currency [0] 87" xfId="1681" xr:uid="{6DA0C974-3524-46D6-A75F-5F12C04F8545}"/>
    <cellStyle name="Currency [0] 87 2" xfId="5331" xr:uid="{982D0D83-9E7C-4172-9DAC-7EB52E95E329}"/>
    <cellStyle name="Currency [0] 87 2 2" xfId="27928" xr:uid="{14B65A00-D921-4A35-A589-1BF911A4CA30}"/>
    <cellStyle name="Currency [0] 87 2 3" xfId="17634" xr:uid="{7CCB1B5D-BA64-4005-9D7A-5E9762A31D5E}"/>
    <cellStyle name="Currency [0] 87 3" xfId="8608" xr:uid="{14BFF519-1A25-47CE-8A6D-99C605D7DF7A}"/>
    <cellStyle name="Currency [0] 87 3 2" xfId="30888" xr:uid="{E4823620-F3F6-495E-83CD-9F004F5C0220}"/>
    <cellStyle name="Currency [0] 87 3 3" xfId="20612" xr:uid="{27FC7683-D939-42E3-8A3F-69735E9EF9C6}"/>
    <cellStyle name="Currency [0] 87 4" xfId="24954" xr:uid="{52D04E1A-59BF-4849-BF50-9EB171FD878D}"/>
    <cellStyle name="Currency [0] 87 5" xfId="14654" xr:uid="{63AB43C8-D0DE-4B52-A0E0-F2E4EB145C95}"/>
    <cellStyle name="Currency [0] 88" xfId="1667" xr:uid="{AB7B484A-D070-44D8-97AE-F498C31C3124}"/>
    <cellStyle name="Currency [0] 88 2" xfId="5317" xr:uid="{92F4F7A5-57EC-4D53-A6EB-4394F94F21F7}"/>
    <cellStyle name="Currency [0] 88 2 2" xfId="27914" xr:uid="{22922CB7-1C98-4F25-9667-41D11F41405B}"/>
    <cellStyle name="Currency [0] 88 2 3" xfId="17620" xr:uid="{1E9ADEB7-9040-4EC7-A7F5-5CB14E1D2202}"/>
    <cellStyle name="Currency [0] 88 3" xfId="8594" xr:uid="{4D3D9375-8567-4158-A78A-C5E982A40B50}"/>
    <cellStyle name="Currency [0] 88 3 2" xfId="30874" xr:uid="{B959F68D-C48F-4B58-ACEF-185592F472C4}"/>
    <cellStyle name="Currency [0] 88 3 3" xfId="20598" xr:uid="{AFDA7876-E3D4-4259-9177-8EF722CA7FE9}"/>
    <cellStyle name="Currency [0] 88 4" xfId="24940" xr:uid="{D0C7EFD4-7333-44C1-A0FE-72F3687612B1}"/>
    <cellStyle name="Currency [0] 88 5" xfId="14640" xr:uid="{FB6C1DA2-64D3-45EA-9B2C-313237B36B33}"/>
    <cellStyle name="Currency [0] 89" xfId="1663" xr:uid="{9970EA36-AB2B-40D5-B994-68474CBD1F5F}"/>
    <cellStyle name="Currency [0] 89 2" xfId="5313" xr:uid="{D6758D9C-E50E-4381-916A-200452CC489E}"/>
    <cellStyle name="Currency [0] 89 2 2" xfId="27910" xr:uid="{AF1C288C-5C76-4177-B372-891730EC180F}"/>
    <cellStyle name="Currency [0] 89 2 3" xfId="17616" xr:uid="{91EBFBE0-BDE5-42D0-8726-005202688295}"/>
    <cellStyle name="Currency [0] 89 3" xfId="8590" xr:uid="{C822BB51-CFB0-46E4-B0A7-04FFB6D0B4F3}"/>
    <cellStyle name="Currency [0] 89 3 2" xfId="30870" xr:uid="{B628FCDA-4A3C-4875-9744-E50D75EB22F0}"/>
    <cellStyle name="Currency [0] 89 3 3" xfId="20594" xr:uid="{F83960F3-AF46-41CD-9208-69063E2CBEB4}"/>
    <cellStyle name="Currency [0] 89 4" xfId="24936" xr:uid="{07CC1632-FC4D-419F-A505-624B79829422}"/>
    <cellStyle name="Currency [0] 89 5" xfId="14636" xr:uid="{FFA2F356-F9E8-4218-AEDD-48C13F1F3C56}"/>
    <cellStyle name="Currency [0] 9" xfId="718" xr:uid="{DEFF2A40-1910-4053-A267-E3EA7257E690}"/>
    <cellStyle name="Currency [0] 9 2" xfId="8160" xr:uid="{A124F838-6C47-4134-9738-A85850C434A2}"/>
    <cellStyle name="Currency [0] 9 2 2" xfId="14160" xr:uid="{5DF01C50-C01E-4B51-A9A8-AB6CE74F3147}"/>
    <cellStyle name="Currency [0] 9 2 2 3" xfId="24796" xr:uid="{A0E7BDD6-1E5E-491E-A188-B18DB7E1A648}"/>
    <cellStyle name="Currency [0] 9 2 3" xfId="30576" xr:uid="{02CC71F1-85E3-4B8C-B80E-ABC6ECC778BD}"/>
    <cellStyle name="Currency [0] 9 2 4" xfId="20286" xr:uid="{931333A0-FEE7-45D6-9603-8B779F473DA7}"/>
    <cellStyle name="Currency [0] 9 3" xfId="11268" xr:uid="{DA724E8C-FBB1-4F12-BD24-1E739A0D6EDB}"/>
    <cellStyle name="Currency [0] 9 3 3" xfId="23266" xr:uid="{AD03F524-382A-4AFE-9B84-832C523B2F48}"/>
    <cellStyle name="Currency [0] 9 4" xfId="13964" xr:uid="{81554140-D6F6-4226-9348-A2AB732CEC05}"/>
    <cellStyle name="Currency [0] 9 4 3" xfId="24601" xr:uid="{C650B245-A677-447E-AE5C-BA18EE2D7963}"/>
    <cellStyle name="Currency [0] 9 5" xfId="27614" xr:uid="{C4377F36-CD0F-4A9A-B358-61B4E6161CBC}"/>
    <cellStyle name="Currency [0] 9 6" xfId="17318" xr:uid="{D472F7A0-B847-45DC-94CA-AC5E47D2BD90}"/>
    <cellStyle name="Currency [0] 9 8" xfId="4970" xr:uid="{E414AA82-0AF5-4FAF-B1AB-62BBBF2BCEAD}"/>
    <cellStyle name="Currency [0] 90" xfId="1607" xr:uid="{0E56B122-F96A-464C-A533-19E24B7CD86F}"/>
    <cellStyle name="Currency [0] 90 2" xfId="5261" xr:uid="{33F1F574-1551-463C-B056-25E9A78E9BD5}"/>
    <cellStyle name="Currency [0] 90 2 2" xfId="27883" xr:uid="{26133381-1759-4248-9D79-EEDD295FC21D}"/>
    <cellStyle name="Currency [0] 90 2 3" xfId="17589" xr:uid="{171074D6-22C6-4DCB-A228-7593E94D78E4}"/>
    <cellStyle name="Currency [0] 90 3" xfId="8552" xr:uid="{DB070E7B-F8FE-4E7F-A694-4CC7F3D66FED}"/>
    <cellStyle name="Currency [0] 90 3 2" xfId="30843" xr:uid="{BEA5B3A2-5693-411C-B559-B63CC605608E}"/>
    <cellStyle name="Currency [0] 90 3 3" xfId="20567" xr:uid="{0C657B49-4BCC-483E-99CB-C554BDE40F69}"/>
    <cellStyle name="Currency [0] 90 4" xfId="24898" xr:uid="{ABD50D8B-6FD7-4911-9EC4-8277D924DF26}"/>
    <cellStyle name="Currency [0] 90 5" xfId="14598" xr:uid="{32EB56FC-DF4B-443D-875A-7133121449FB}"/>
    <cellStyle name="Currency [0] 91" xfId="1603" xr:uid="{88136293-3432-458B-B947-61439552F005}"/>
    <cellStyle name="Currency [0] 91 2" xfId="5257" xr:uid="{93410D4F-4504-49CB-AC69-00189663A725}"/>
    <cellStyle name="Currency [0] 91 2 2" xfId="27879" xr:uid="{8E28D80D-F318-429A-8898-DCE9371622FA}"/>
    <cellStyle name="Currency [0] 91 2 3" xfId="17585" xr:uid="{B98B880E-CF17-4534-950C-B5D2A05C04F1}"/>
    <cellStyle name="Currency [0] 91 3" xfId="8548" xr:uid="{AB8D8644-D5CB-4295-AF39-C7611A5BED77}"/>
    <cellStyle name="Currency [0] 91 3 2" xfId="30839" xr:uid="{3CF20B14-A15B-4610-AA9D-9486DE4F07A8}"/>
    <cellStyle name="Currency [0] 91 3 3" xfId="20563" xr:uid="{51E2EE6B-F3F4-4CDB-918C-7CDE56D77B3E}"/>
    <cellStyle name="Currency [0] 91 4" xfId="24894" xr:uid="{453CC73B-7493-4825-85D1-A0034083CBA4}"/>
    <cellStyle name="Currency [0] 91 5" xfId="14594" xr:uid="{46933D8A-3B1F-400D-B48A-C5EAB098ED69}"/>
    <cellStyle name="Currency [0] 92" xfId="1599" xr:uid="{30EA67A0-1A77-4767-9526-8FEE01F67B6D}"/>
    <cellStyle name="Currency [0] 92 2" xfId="5253" xr:uid="{BABE0C0D-2AFB-41BD-9EB1-865F0493914B}"/>
    <cellStyle name="Currency [0] 92 2 2" xfId="27875" xr:uid="{FD213A21-64B2-411D-AEEA-099482D768E1}"/>
    <cellStyle name="Currency [0] 92 2 3" xfId="17581" xr:uid="{916C0D74-1FBA-4CE2-AF24-77B0492D68C4}"/>
    <cellStyle name="Currency [0] 92 3" xfId="8544" xr:uid="{7111C5E3-9C19-4A94-938E-A16CAED48A44}"/>
    <cellStyle name="Currency [0] 92 3 2" xfId="30835" xr:uid="{F4004061-3B54-4F2C-93EE-8A561D75DECF}"/>
    <cellStyle name="Currency [0] 92 3 3" xfId="20559" xr:uid="{F43C0680-9159-49C5-A2D9-F119F74C620A}"/>
    <cellStyle name="Currency [0] 92 4" xfId="24890" xr:uid="{36F1001A-5E25-4086-9DAC-390014C0B350}"/>
    <cellStyle name="Currency [0] 92 5" xfId="14590" xr:uid="{B736A76A-70D4-4C61-82EF-67646ECAAF23}"/>
    <cellStyle name="Currency [0] 93" xfId="1595" xr:uid="{B997FA33-29AE-447B-9774-175484194248}"/>
    <cellStyle name="Currency [0] 93 2" xfId="5249" xr:uid="{0D43392B-EC92-492E-B094-11DD12A7B0C9}"/>
    <cellStyle name="Currency [0] 93 2 2" xfId="27871" xr:uid="{65085CDF-6C8D-4357-B276-F2AB785FD1B5}"/>
    <cellStyle name="Currency [0] 93 2 3" xfId="17577" xr:uid="{B9DF6D9D-9D5E-4313-B696-C74060883992}"/>
    <cellStyle name="Currency [0] 93 3" xfId="8540" xr:uid="{31506957-4894-48B3-9F25-B9461FAF478A}"/>
    <cellStyle name="Currency [0] 93 3 2" xfId="30831" xr:uid="{0F51B5B1-765F-497F-AEE2-848E0CC46650}"/>
    <cellStyle name="Currency [0] 93 3 3" xfId="20555" xr:uid="{5F2D171B-C973-46AD-9936-52180C01BF20}"/>
    <cellStyle name="Currency [0] 93 4" xfId="24886" xr:uid="{499ECCF2-DFE7-49B1-9B64-3FDD3DB7B1CC}"/>
    <cellStyle name="Currency [0] 93 5" xfId="14586" xr:uid="{EF73CEA3-0F1B-4E39-83B7-71896A2E39C8}"/>
    <cellStyle name="Currency [0] 94" xfId="1591" xr:uid="{37908CB9-F9EF-47F6-9A00-30830DB4D7F8}"/>
    <cellStyle name="Currency [0] 94 2" xfId="5245" xr:uid="{5EB83320-948F-4BAE-8955-21EAC6B217F7}"/>
    <cellStyle name="Currency [0] 94 2 2" xfId="27867" xr:uid="{07EC593A-279B-4C16-8200-DC5FBC83A25C}"/>
    <cellStyle name="Currency [0] 94 2 3" xfId="17573" xr:uid="{BD44C258-7EA1-4731-AAB6-27BAF152A8CD}"/>
    <cellStyle name="Currency [0] 94 3" xfId="8536" xr:uid="{EF1AC79B-C833-47DC-8BF7-77B843994EEB}"/>
    <cellStyle name="Currency [0] 94 3 2" xfId="30827" xr:uid="{2A6DF38D-7D25-48BA-9BA2-5ECD11B7C9DF}"/>
    <cellStyle name="Currency [0] 94 3 3" xfId="20551" xr:uid="{B29274E2-DB20-4B04-8841-AB5E4B6A5E28}"/>
    <cellStyle name="Currency [0] 94 4" xfId="24882" xr:uid="{A07C2824-E95A-4B6A-B0F2-740946811154}"/>
    <cellStyle name="Currency [0] 94 5" xfId="14582" xr:uid="{12E3F9AE-F2AD-443C-A441-D7AE2F1AAEE8}"/>
    <cellStyle name="Currency [0] 95" xfId="1586" xr:uid="{9DDCB870-A3C4-4870-BC49-612185FB62F4}"/>
    <cellStyle name="Currency [0] 95 2" xfId="5240" xr:uid="{D68CEB86-88E2-4CFF-830C-05A0ED86180D}"/>
    <cellStyle name="Currency [0] 95 2 2" xfId="27862" xr:uid="{6E1930B6-7DDD-4481-863A-EB3C9312E0B3}"/>
    <cellStyle name="Currency [0] 95 2 3" xfId="17568" xr:uid="{9E6EFCCE-2046-48C5-8322-41637DFE5EB7}"/>
    <cellStyle name="Currency [0] 95 3" xfId="8531" xr:uid="{8CF46462-297D-487F-BB9E-30942ACEC33A}"/>
    <cellStyle name="Currency [0] 95 3 2" xfId="30822" xr:uid="{05F0D6F7-9BBA-44A0-914A-B8CAE092FF35}"/>
    <cellStyle name="Currency [0] 95 3 3" xfId="20546" xr:uid="{F50F9FF1-ACF5-4883-9A8D-705EE13AF014}"/>
    <cellStyle name="Currency [0] 95 4" xfId="24877" xr:uid="{91FA8A26-B773-4879-BDDB-C57DAE2D6C9A}"/>
    <cellStyle name="Currency [0] 95 5" xfId="14577" xr:uid="{D0A76CA0-239F-41DC-82D3-38314AA75601}"/>
    <cellStyle name="Currency [0] 96" xfId="1581" xr:uid="{E6531C24-5B9E-42BC-A8D4-A53D56D191D5}"/>
    <cellStyle name="Currency [0] 96 2" xfId="5235" xr:uid="{B9285E09-FBB5-462B-8724-D5B04D31BEAA}"/>
    <cellStyle name="Currency [0] 96 2 2" xfId="27857" xr:uid="{7268056E-F99B-454E-8501-A4B9AFA564BA}"/>
    <cellStyle name="Currency [0] 96 2 3" xfId="17563" xr:uid="{634EA9FE-16EF-4AFA-B1E6-8360571A5CB0}"/>
    <cellStyle name="Currency [0] 96 3" xfId="8526" xr:uid="{2455306B-95B1-40AB-8D55-421C8BA019C6}"/>
    <cellStyle name="Currency [0] 96 3 2" xfId="30817" xr:uid="{6B014C54-0B76-41AB-AAEE-F65EEE97243F}"/>
    <cellStyle name="Currency [0] 96 3 3" xfId="20541" xr:uid="{6096456F-A0D7-4E14-B970-1C0B2BAB500D}"/>
    <cellStyle name="Currency [0] 96 4" xfId="24872" xr:uid="{C059E591-B8D4-4F3B-9C19-14533B11AAA2}"/>
    <cellStyle name="Currency [0] 96 5" xfId="14572" xr:uid="{86D3647C-09C1-402F-8B58-353988E1C52E}"/>
    <cellStyle name="Currency [0] 97" xfId="1576" xr:uid="{8173C948-E6AD-4135-8C3C-F2C76F078B49}"/>
    <cellStyle name="Currency [0] 97 2" xfId="5230" xr:uid="{900B15FD-E094-4BB5-8573-221CA833F55B}"/>
    <cellStyle name="Currency [0] 97 2 2" xfId="27852" xr:uid="{C172943E-F5B0-40E4-9505-2E34DABA684F}"/>
    <cellStyle name="Currency [0] 97 2 3" xfId="17558" xr:uid="{6E92FBF8-1928-4723-8906-5AD7A904C7F6}"/>
    <cellStyle name="Currency [0] 97 3" xfId="8521" xr:uid="{E02A44D9-D2D0-4B8B-8F4A-F50C00FC6822}"/>
    <cellStyle name="Currency [0] 97 3 2" xfId="30812" xr:uid="{C0281899-6839-4B55-956B-5EEA1EF95072}"/>
    <cellStyle name="Currency [0] 97 3 3" xfId="20536" xr:uid="{758444B6-149A-4D4B-A8B4-B1EA5E9C4DF7}"/>
    <cellStyle name="Currency [0] 97 4" xfId="24867" xr:uid="{B9743B75-425E-4D8D-897A-6DCB4DC1273B}"/>
    <cellStyle name="Currency [0] 97 5" xfId="14567" xr:uid="{D1A8B8C6-808E-4F9F-82FC-4F1AB572E21B}"/>
    <cellStyle name="Currency [0] 98" xfId="1571" xr:uid="{7011DB5E-C7A9-4EC9-974A-73AE701AE1E0}"/>
    <cellStyle name="Currency [0] 98 2" xfId="5225" xr:uid="{8BC09B06-64F6-4C11-9F78-1ECDD2F0C4BE}"/>
    <cellStyle name="Currency [0] 98 2 2" xfId="27847" xr:uid="{2C2DEC36-6C86-426A-8BDA-559BF6D2056D}"/>
    <cellStyle name="Currency [0] 98 2 3" xfId="17553" xr:uid="{E417A987-7518-4BBE-80C1-56FD3AB961B0}"/>
    <cellStyle name="Currency [0] 98 3" xfId="8516" xr:uid="{7EBEBC31-C126-48A3-A651-7DC1BBE89F11}"/>
    <cellStyle name="Currency [0] 98 3 2" xfId="30807" xr:uid="{02D8D76E-8A66-4812-AA83-29B31F9BBA33}"/>
    <cellStyle name="Currency [0] 98 3 3" xfId="20531" xr:uid="{0ACB7180-4771-4AEF-A8B7-C3BF787D5866}"/>
    <cellStyle name="Currency [0] 98 4" xfId="24862" xr:uid="{373E91CD-7962-4710-AF45-42EC19C47EC3}"/>
    <cellStyle name="Currency [0] 98 5" xfId="14562" xr:uid="{7F05872C-F5AA-4B43-9481-4852FD1D0388}"/>
    <cellStyle name="Currency [0] 99" xfId="1504" xr:uid="{8D243CE3-7C1F-44FE-8057-0F1101C23703}"/>
    <cellStyle name="Currency [0] 99 2" xfId="5185" xr:uid="{81EA0D6E-226B-4CE2-A9DC-36C50B085756}"/>
    <cellStyle name="Currency [0] 99 3" xfId="8487" xr:uid="{41154FD3-43E0-4E13-A389-D495DA720474}"/>
    <cellStyle name="Currency 10" xfId="174" xr:uid="{B927DEED-C1C9-482A-9B0C-93BB4D685F11}"/>
    <cellStyle name="Currency 10 10" xfId="4129" xr:uid="{BB74427E-F431-45D3-8E55-2DBD5896D363}"/>
    <cellStyle name="Currency 10 10 2" xfId="7304" xr:uid="{3479078D-64E4-4A65-A538-8FC305AB7942}"/>
    <cellStyle name="Currency 10 10 2 2" xfId="29775" xr:uid="{087EE58D-4368-4E51-A608-FF3BFB6649D6}"/>
    <cellStyle name="Currency 10 10 2 3" xfId="19485" xr:uid="{A5F324EB-BE9B-40E2-B6A7-9F0EF2B11703}"/>
    <cellStyle name="Currency 10 10 3" xfId="10469" xr:uid="{86448514-F824-4D7F-AF60-410DA9E704E4}"/>
    <cellStyle name="Currency 10 10 3 3" xfId="22464" xr:uid="{BBF96631-20E3-41AD-BAE0-DDFA4895C20B}"/>
    <cellStyle name="Currency 10 10 4" xfId="26815" xr:uid="{191EF7B7-0579-4581-AD2C-BD3286793EB8}"/>
    <cellStyle name="Currency 10 10 5" xfId="16516" xr:uid="{24433615-7046-4C2A-8FB6-D94FC4D6F773}"/>
    <cellStyle name="Currency 10 11" xfId="3277" xr:uid="{5B0660A1-1CD1-4B63-B045-DAF0DE2C7CB5}"/>
    <cellStyle name="Currency 10 11 2" xfId="6632" xr:uid="{F9E50B42-1246-4FDE-A431-28388796813E}"/>
    <cellStyle name="Currency 10 11 2 2" xfId="29132" xr:uid="{F3000070-5549-4307-9746-4BF6D44038F9}"/>
    <cellStyle name="Currency 10 11 2 3" xfId="18839" xr:uid="{35B76135-C282-4A08-9ACE-077CD05192D9}"/>
    <cellStyle name="Currency 10 11 3" xfId="9823" xr:uid="{09311BBD-934A-4E42-B77E-0870076DEC7E}"/>
    <cellStyle name="Currency 10 11 3 2" xfId="32093" xr:uid="{B763413E-CB80-4C3A-A4D8-EE3970232AC6}"/>
    <cellStyle name="Currency 10 11 3 3" xfId="21817" xr:uid="{FD4C1B89-7766-4AB0-BA41-57BB93BC0C0C}"/>
    <cellStyle name="Currency 10 11 4" xfId="26169" xr:uid="{EBE57180-3107-4557-B3F4-C5A580CD408E}"/>
    <cellStyle name="Currency 10 11 5" xfId="15869" xr:uid="{8FA20A6E-0DBA-4011-BF47-153FC21522C3}"/>
    <cellStyle name="Currency 10 12" xfId="3091" xr:uid="{9B53B7D6-12FE-4C4A-B0F6-DA24312A1424}"/>
    <cellStyle name="Currency 10 12 2" xfId="6380" xr:uid="{F9C34311-E83F-4A1C-9154-33AD4807772A}"/>
    <cellStyle name="Currency 10 12 2 2" xfId="28881" xr:uid="{745178F3-0DDD-4DE7-80F4-D20E47980712}"/>
    <cellStyle name="Currency 10 12 2 3" xfId="18587" xr:uid="{8F08C2A1-E277-49BA-9CFE-D8F4FC60B27C}"/>
    <cellStyle name="Currency 10 12 3" xfId="9571" xr:uid="{B0E62591-D0C0-4A29-9DE1-AD95884C742D}"/>
    <cellStyle name="Currency 10 12 3 2" xfId="31841" xr:uid="{E10D65B7-0E1D-4C56-A858-BEC3394D850F}"/>
    <cellStyle name="Currency 10 12 3 3" xfId="21565" xr:uid="{2354CE45-10B8-4044-96BF-95BD49401547}"/>
    <cellStyle name="Currency 10 12 4" xfId="25917" xr:uid="{5244EA50-BDF3-46EA-AEB8-D59ADF7C5D49}"/>
    <cellStyle name="Currency 10 12 5" xfId="15617" xr:uid="{77542771-B080-4ACF-A41C-A14EF25AE17E}"/>
    <cellStyle name="Currency 10 13" xfId="2978" xr:uid="{725DFC43-3263-41E0-B9B5-886C43939D73}"/>
    <cellStyle name="Currency 10 13 2" xfId="6270" xr:uid="{25BA401E-7C71-4577-8F6C-B17F41380977}"/>
    <cellStyle name="Currency 10 13 2 2" xfId="28771" xr:uid="{A4B492B4-C303-459D-8D2B-992B3EB2B0D7}"/>
    <cellStyle name="Currency 10 13 2 3" xfId="18477" xr:uid="{68DE42D8-DDD7-4E14-834D-0723DC583DE1}"/>
    <cellStyle name="Currency 10 13 3" xfId="9461" xr:uid="{64E7B7C7-1F75-4377-96BA-471BD80534BF}"/>
    <cellStyle name="Currency 10 13 3 2" xfId="31731" xr:uid="{EDB41867-FAB5-4017-91E5-789A5B81B19C}"/>
    <cellStyle name="Currency 10 13 3 3" xfId="21455" xr:uid="{5D33617F-F5D6-4D18-813C-3F64A9D59DA4}"/>
    <cellStyle name="Currency 10 13 4" xfId="25807" xr:uid="{25CBE13F-CF77-439E-8D2C-9BCC0461F9C2}"/>
    <cellStyle name="Currency 10 13 5" xfId="15507" xr:uid="{95496B8D-5337-45D6-B52D-242D032BC9B1}"/>
    <cellStyle name="Currency 10 14" xfId="6183" xr:uid="{2E035D8B-D7F5-4B50-87E1-B31ECD8EA8A9}"/>
    <cellStyle name="Currency 10 14 2" xfId="28684" xr:uid="{8570737C-962A-42F6-8EF3-5652A4467498}"/>
    <cellStyle name="Currency 10 14 3" xfId="18390" xr:uid="{03B4135C-D011-4D96-9720-3AF02EE35BD3}"/>
    <cellStyle name="Currency 10 15" xfId="9374" xr:uid="{EE3BD5DA-04AA-48E7-825E-E70A93451493}"/>
    <cellStyle name="Currency 10 15 2" xfId="31644" xr:uid="{E3188AB6-9540-4DB0-87A6-1B9DE3832422}"/>
    <cellStyle name="Currency 10 15 3" xfId="21368" xr:uid="{91FEC82A-D0E9-41EB-8D18-3D69339B37E1}"/>
    <cellStyle name="Currency 10 16" xfId="12433" xr:uid="{77E036CC-6DE8-48A0-9F7A-059063604778}"/>
    <cellStyle name="Currency 10 16 3" xfId="23533" xr:uid="{42201F66-18B2-42A5-8D87-47FCE93A74E7}"/>
    <cellStyle name="Currency 10 17" xfId="14268" xr:uid="{CD05BCEA-CBB4-42C3-9E7A-E48C5984F8F3}"/>
    <cellStyle name="Currency 10 17 2" xfId="25720" xr:uid="{52A18490-2B98-4DCF-8E1A-4DE0444DA0E9}"/>
    <cellStyle name="Currency 10 18" xfId="15420" xr:uid="{A19F6112-6575-49B0-B874-F7AFCE19F0B3}"/>
    <cellStyle name="Currency 10 19" xfId="32873" xr:uid="{957F4C03-DBF8-4CE7-821F-88939D693885}"/>
    <cellStyle name="Currency 10 2" xfId="355" xr:uid="{FB5F8C8E-E218-4EA0-A769-12CEA931DD46}"/>
    <cellStyle name="Currency 10 2 10" xfId="14336" xr:uid="{DF1BBF6A-3223-427F-96A5-640BC536724D}"/>
    <cellStyle name="Currency 10 2 10 2" xfId="26082" xr:uid="{991BC81A-D913-42D4-8800-22604FFDDEF2}"/>
    <cellStyle name="Currency 10 2 11" xfId="15782" xr:uid="{7E9151D9-1E74-409A-BEA0-84165DD453BB}"/>
    <cellStyle name="Currency 10 2 12" xfId="33080" xr:uid="{2FAA0672-40E8-4061-A4BE-0F4E8E259FF0}"/>
    <cellStyle name="Currency 10 2 13" xfId="1281" xr:uid="{BEA67B1A-A11C-4478-9059-93DDCA21A44C}"/>
    <cellStyle name="Currency 10 2 2" xfId="444" xr:uid="{F7FB279F-AFC7-4BE5-8CAB-7F65AC67A143}"/>
    <cellStyle name="Currency 10 2 2 2" xfId="955" xr:uid="{7DBD2E33-71F0-4BC5-8215-6D08787263AD}"/>
    <cellStyle name="Currency 10 2 2 2 2" xfId="8145" xr:uid="{1DEA6646-DD97-4D5D-96F0-4C91741C6B29}"/>
    <cellStyle name="Currency 10 2 2 2 2 2" xfId="30560" xr:uid="{5DE5F951-4778-4256-81D5-2CA4D6F0520E}"/>
    <cellStyle name="Currency 10 2 2 2 2 3" xfId="20270" xr:uid="{FAD3E01E-5E51-4AE4-867D-1A25BE8C79C6}"/>
    <cellStyle name="Currency 10 2 2 2 3" xfId="11252" xr:uid="{B6D19A0B-7E62-409B-B313-16C3DBBA3F1A}"/>
    <cellStyle name="Currency 10 2 2 2 3 3" xfId="23250" xr:uid="{A0783195-E650-4706-A7D3-CCF0C8669BC3}"/>
    <cellStyle name="Currency 10 2 2 2 4" xfId="13667" xr:uid="{03F3A6DF-F2CE-407B-BAC8-B6C57577BF8E}"/>
    <cellStyle name="Currency 10 2 2 2 4 3" xfId="24305" xr:uid="{3C395DE9-4A08-468B-A55D-43576F10ECF9}"/>
    <cellStyle name="Currency 10 2 2 2 5" xfId="27599" xr:uid="{1F1A5088-A225-4E37-8D4C-413CC1492BF3}"/>
    <cellStyle name="Currency 10 2 2 2 6" xfId="17302" xr:uid="{8F51A47F-4B21-4930-9E00-99E5ECDF3DAF}"/>
    <cellStyle name="Currency 10 2 2 2 8" xfId="4957" xr:uid="{2C4FB6EB-BE7F-4B95-AA3D-82EBCD54CFEA}"/>
    <cellStyle name="Currency 10 2 2 3" xfId="7241" xr:uid="{6630A521-6B75-44C4-8874-2F571A0A4319}"/>
    <cellStyle name="Currency 10 2 2 3 2" xfId="29713" xr:uid="{71EB0E35-623E-42FA-9E7B-A933798F9342}"/>
    <cellStyle name="Currency 10 2 2 3 3" xfId="19423" xr:uid="{4B436BEC-BEC6-455D-A70D-717EE44CDBDA}"/>
    <cellStyle name="Currency 10 2 2 4" xfId="10407" xr:uid="{9BD46315-7963-43EB-BFC9-D0B36979332E}"/>
    <cellStyle name="Currency 10 2 2 4 3" xfId="22402" xr:uid="{03B4B0F2-74F9-47D9-8B97-83CE83526471}"/>
    <cellStyle name="Currency 10 2 2 5" xfId="13063" xr:uid="{5820C881-AC6E-4104-8692-0C77F5F4B7E5}"/>
    <cellStyle name="Currency 10 2 2 5 3" xfId="23888" xr:uid="{F6AD9D11-E4B8-45FF-9A72-8E5A5D8C59D3}"/>
    <cellStyle name="Currency 10 2 2 6" xfId="26753" xr:uid="{F6CA7349-76D4-4191-BB3A-47B3C53EC0D5}"/>
    <cellStyle name="Currency 10 2 2 7" xfId="16454" xr:uid="{5630364E-053D-4F04-BBC8-8F2C077D5EAD}"/>
    <cellStyle name="Currency 10 2 2 9" xfId="4066" xr:uid="{E7402316-D69D-4C07-995B-3FDCC1989784}"/>
    <cellStyle name="Currency 10 2 3" xfId="806" xr:uid="{49A5E9B0-6775-4E44-BEF4-05782B6D0F44}"/>
    <cellStyle name="Currency 10 2 3 2" xfId="4562" xr:uid="{65575AFF-7CB3-4983-B4CA-43401D03CF1F}"/>
    <cellStyle name="Currency 10 2 3 2 2" xfId="7738" xr:uid="{5E568484-EFE6-44A5-B44F-D758689FBFBB}"/>
    <cellStyle name="Currency 10 2 3 2 2 2" xfId="30167" xr:uid="{9A614441-DA2D-47D0-88AF-2F08C860C9AE}"/>
    <cellStyle name="Currency 10 2 3 2 2 3" xfId="19877" xr:uid="{9C3537F2-F34B-46F2-BA96-E64BE756556A}"/>
    <cellStyle name="Currency 10 2 3 2 3" xfId="10861" xr:uid="{AF2036C6-9B94-454B-B5A8-B56A1CDC04E7}"/>
    <cellStyle name="Currency 10 2 3 2 3 3" xfId="22856" xr:uid="{3294FFFE-84E4-41DF-8543-2A5336627ACE}"/>
    <cellStyle name="Currency 10 2 3 2 4" xfId="27207" xr:uid="{DBF91472-178F-492E-8858-1DCD8824EDEC}"/>
    <cellStyle name="Currency 10 2 3 2 5" xfId="16908" xr:uid="{77C17E7F-D25D-4A18-92D2-F53D2ED30B2D}"/>
    <cellStyle name="Currency 10 2 3 3" xfId="7084" xr:uid="{A3C322E1-9978-440F-AE5F-425B6F32BCE8}"/>
    <cellStyle name="Currency 10 2 3 3 2" xfId="29554" xr:uid="{00CD2637-7D59-4B21-9EC8-EF0065DE2B17}"/>
    <cellStyle name="Currency 10 2 3 3 3" xfId="19262" xr:uid="{86F827B6-E79A-4C7D-A481-A119D62A7F31}"/>
    <cellStyle name="Currency 10 2 3 4" xfId="10246" xr:uid="{86823BA3-8736-43A9-BE7C-E324620347D2}"/>
    <cellStyle name="Currency 10 2 3 4 2" xfId="32516" xr:uid="{6A282DC3-0992-49CD-BF3A-F77C677BBABF}"/>
    <cellStyle name="Currency 10 2 3 4 3" xfId="22241" xr:uid="{6F2FC34A-53A6-4C21-9A3B-A92596F76E25}"/>
    <cellStyle name="Currency 10 2 3 5" xfId="13504" xr:uid="{5356C003-04B8-403F-AA1A-8C8F36273793}"/>
    <cellStyle name="Currency 10 2 3 5 3" xfId="24143" xr:uid="{CB387930-AC0A-4939-94C6-73C529FF9C6E}"/>
    <cellStyle name="Currency 10 2 3 6" xfId="26592" xr:uid="{F7581824-BC8B-46A5-BFCA-71464D22ABA3}"/>
    <cellStyle name="Currency 10 2 3 7" xfId="16293" xr:uid="{79712465-10E3-43F1-8720-793C862E03BE}"/>
    <cellStyle name="Currency 10 2 3 9" xfId="3912" xr:uid="{56823C90-CC6B-4A34-8FCF-093F5C471085}"/>
    <cellStyle name="Currency 10 2 4" xfId="4424" xr:uid="{A52E6B0E-F83E-4C31-8E84-80C8C50327B3}"/>
    <cellStyle name="Currency 10 2 4 2" xfId="7599" xr:uid="{15BA8C27-08A7-4812-83B3-451E9B7FA135}"/>
    <cellStyle name="Currency 10 2 4 2 2" xfId="30028" xr:uid="{4191C498-26A6-4FF0-84B7-2E6C1043861F}"/>
    <cellStyle name="Currency 10 2 4 2 3" xfId="19738" xr:uid="{E6097FF3-D778-4689-9032-56D1E2DF0649}"/>
    <cellStyle name="Currency 10 2 4 3" xfId="10722" xr:uid="{2AF2EF05-4F07-4ED4-B8FA-23644BD324BA}"/>
    <cellStyle name="Currency 10 2 4 3 3" xfId="22717" xr:uid="{C8A0251A-52CA-4BD8-916B-37A2BBBD29E4}"/>
    <cellStyle name="Currency 10 2 4 4" xfId="14217" xr:uid="{34D80168-8E27-484D-983E-901851D072DA}"/>
    <cellStyle name="Currency 10 2 4 4 3" xfId="24853" xr:uid="{A07DC6F5-80A2-4DD6-B024-E69823216F4E}"/>
    <cellStyle name="Currency 10 2 4 5" xfId="27068" xr:uid="{596A88F5-3957-41CC-8F48-A07DC59EFB3B}"/>
    <cellStyle name="Currency 10 2 4 6" xfId="16769" xr:uid="{1425489F-C599-48A2-919B-3D238A7DF2B5}"/>
    <cellStyle name="Currency 10 2 5" xfId="4215" xr:uid="{CAE6ABE7-B115-4427-8F94-DD3A90059633}"/>
    <cellStyle name="Currency 10 2 5 2" xfId="7390" xr:uid="{BF2F9D1D-FCE1-4B71-A208-6C6DE340B21D}"/>
    <cellStyle name="Currency 10 2 5 2 2" xfId="29839" xr:uid="{BDDCFDB0-DCF4-44E7-8131-22773652ED4B}"/>
    <cellStyle name="Currency 10 2 5 2 3" xfId="19549" xr:uid="{F64B4750-059D-4F3B-B240-C019CF5D4AA4}"/>
    <cellStyle name="Currency 10 2 5 3" xfId="10533" xr:uid="{D3323067-A9FE-4F72-ABD0-BA8E58ADDE0B}"/>
    <cellStyle name="Currency 10 2 5 3 3" xfId="22528" xr:uid="{DCD8E357-AC0B-4911-8D1C-F5DB29D1CA3A}"/>
    <cellStyle name="Currency 10 2 5 4" xfId="26879" xr:uid="{DEDD3F89-48CD-44DB-B5A4-AD5B0D3B6171}"/>
    <cellStyle name="Currency 10 2 5 5" xfId="16580" xr:uid="{E3E3CA0E-BF3F-4887-ABF3-40CED079083E}"/>
    <cellStyle name="Currency 10 2 6" xfId="3441" xr:uid="{2EA30FD9-746E-418F-BEA8-E61EF74A67D5}"/>
    <cellStyle name="Currency 10 2 6 2" xfId="6798" xr:uid="{33B86BA3-9DDE-452A-BFF0-88E82A767AF4}"/>
    <cellStyle name="Currency 10 2 6 2 2" xfId="29298" xr:uid="{BED95805-7BA0-48A0-A08D-89E6F2A67293}"/>
    <cellStyle name="Currency 10 2 6 2 3" xfId="19005" xr:uid="{2E45F160-1C73-4433-B91D-1479556F2D82}"/>
    <cellStyle name="Currency 10 2 6 3" xfId="9989" xr:uid="{15BA2613-8157-4746-AF42-B4109BCE7BDA}"/>
    <cellStyle name="Currency 10 2 6 3 2" xfId="32259" xr:uid="{1D05D1D5-11C5-4531-94B0-CF7D8BE5CC25}"/>
    <cellStyle name="Currency 10 2 6 3 3" xfId="21983" xr:uid="{CC67C778-10AE-4468-8346-4ECD6AB5AB23}"/>
    <cellStyle name="Currency 10 2 6 4" xfId="26334" xr:uid="{6968D446-E7F8-40A9-ACD2-97D38F948629}"/>
    <cellStyle name="Currency 10 2 6 5" xfId="16035" xr:uid="{7D2A4AB0-2769-4053-B0CE-D4D1F7964494}"/>
    <cellStyle name="Currency 10 2 7" xfId="6545" xr:uid="{B95D5007-0307-4698-B0B1-D4D398D053B7}"/>
    <cellStyle name="Currency 10 2 7 2" xfId="29045" xr:uid="{54F764AF-5BAE-4400-84F9-FF3EA0F1D014}"/>
    <cellStyle name="Currency 10 2 7 3" xfId="18752" xr:uid="{77CFFC22-2F99-47E3-A722-C13074D4E636}"/>
    <cellStyle name="Currency 10 2 8" xfId="9736" xr:uid="{F3CF0A7A-E8F3-468D-9139-1D136BA9F396}"/>
    <cellStyle name="Currency 10 2 8 2" xfId="32006" xr:uid="{E08BE49C-48CC-4BDB-8288-5A5CF60F6536}"/>
    <cellStyle name="Currency 10 2 8 3" xfId="21730" xr:uid="{8EE0F22D-E57D-40B4-BE91-A0BEAAA252DB}"/>
    <cellStyle name="Currency 10 2 9" xfId="12855" xr:uid="{5C1FA100-7D44-4C06-A74C-40332DCA6181}"/>
    <cellStyle name="Currency 10 2 9 3" xfId="23726" xr:uid="{2A75D428-36AF-408A-8E47-EAF23CF0DC1D}"/>
    <cellStyle name="Currency 10 20" xfId="1213" xr:uid="{C5C079AD-9058-47B1-83CE-95D5DFD0E196}"/>
    <cellStyle name="Currency 10 3" xfId="387" xr:uid="{C6F39110-47F7-4F42-80AA-09559F2CA5DD}"/>
    <cellStyle name="Currency 10 3 10" xfId="32935" xr:uid="{EC449CEA-1C03-442E-AA90-AFAAC33429D0}"/>
    <cellStyle name="Currency 10 3 11" xfId="3153" xr:uid="{BDAE2C54-BAD5-4C9C-A7BC-1A5705EA5EB2}"/>
    <cellStyle name="Currency 10 3 2" xfId="871" xr:uid="{EB312654-1987-4D88-AC81-3F2A097EDDA9}"/>
    <cellStyle name="Currency 10 3 2 2" xfId="5049" xr:uid="{17983506-3D1C-45EE-9EDA-2B802414A3EB}"/>
    <cellStyle name="Currency 10 3 2 2 2" xfId="8247" xr:uid="{0B86A592-B3F5-4EC8-B0AC-B355C73389A1}"/>
    <cellStyle name="Currency 10 3 2 2 2 2" xfId="30659" xr:uid="{1DF87BD4-6A9E-4F6A-AFFE-E69F1C0EB242}"/>
    <cellStyle name="Currency 10 3 2 2 2 3" xfId="20370" xr:uid="{C704DF21-EDC1-4645-AD6D-0E0876DE8E16}"/>
    <cellStyle name="Currency 10 3 2 2 3" xfId="11352" xr:uid="{F1F68939-9D22-4672-846F-CCD6AFC85D89}"/>
    <cellStyle name="Currency 10 3 2 2 3 3" xfId="23350" xr:uid="{B3E74848-1259-4F3B-8E88-8D6102B997EA}"/>
    <cellStyle name="Currency 10 3 2 2 4" xfId="13591" xr:uid="{9B58BC29-7E87-46A6-ACDE-F8AA0CD1C7B6}"/>
    <cellStyle name="Currency 10 3 2 2 4 3" xfId="24227" xr:uid="{B4759C52-AFB5-4048-AD15-2D568843D52C}"/>
    <cellStyle name="Currency 10 3 2 2 5" xfId="27696" xr:uid="{71003837-B5B1-49EF-B58D-34E7798CAD14}"/>
    <cellStyle name="Currency 10 3 2 2 6" xfId="17402" xr:uid="{8D029DFB-E91B-46E1-9415-0B6B747A9375}"/>
    <cellStyle name="Currency 10 3 2 3" xfId="7165" xr:uid="{1BB6ECCC-EDDC-4B27-B423-4CA65C20DBB0}"/>
    <cellStyle name="Currency 10 3 2 3 2" xfId="29636" xr:uid="{E0300E29-BA4E-46E3-B4D2-DFD4A0E41CC5}"/>
    <cellStyle name="Currency 10 3 2 3 3" xfId="19345" xr:uid="{9AFD4202-BB7C-484E-BE68-30763F801737}"/>
    <cellStyle name="Currency 10 3 2 4" xfId="10329" xr:uid="{72C2E568-4EC2-4D3F-AFF9-AEE0F5D4C4C1}"/>
    <cellStyle name="Currency 10 3 2 4 2" xfId="32598" xr:uid="{2E11836E-B102-4E51-9F88-FA8FD18F69BD}"/>
    <cellStyle name="Currency 10 3 2 4 3" xfId="22324" xr:uid="{057D5049-9F1F-4842-B3C8-0BBBB96FDFC9}"/>
    <cellStyle name="Currency 10 3 2 5" xfId="12987" xr:uid="{35E88411-99BE-418C-845D-399B5FF2E60E}"/>
    <cellStyle name="Currency 10 3 2 5 3" xfId="23810" xr:uid="{ECFC57A7-3F2B-4AD9-B9C2-DF2A2EF41456}"/>
    <cellStyle name="Currency 10 3 2 6" xfId="26675" xr:uid="{61C02B24-A580-4C4B-9AF5-5AB208F1E9F7}"/>
    <cellStyle name="Currency 10 3 2 7" xfId="16376" xr:uid="{BCFA1A80-044B-40A5-BE61-7854890A3F05}"/>
    <cellStyle name="Currency 10 3 2 9" xfId="4019" xr:uid="{849D4789-2521-4D32-89B3-E5007A33F3F5}"/>
    <cellStyle name="Currency 10 3 3" xfId="3840" xr:uid="{A60A1CE7-A15A-4CFA-89B0-0F9F96354C6A}"/>
    <cellStyle name="Currency 10 3 3 2" xfId="7003" xr:uid="{FB65C9EE-B831-48BD-9CC4-C1E1656C537A}"/>
    <cellStyle name="Currency 10 3 3 2 2" xfId="29474" xr:uid="{CBF99F6A-B414-4A7E-AFF8-E1643D647112}"/>
    <cellStyle name="Currency 10 3 3 2 3" xfId="19181" xr:uid="{BA21D413-23CF-40D2-9FF1-F2CEC836B039}"/>
    <cellStyle name="Currency 10 3 3 3" xfId="10166" xr:uid="{93F44B8C-7BF3-4877-805F-EC95ED64C390}"/>
    <cellStyle name="Currency 10 3 3 3 2" xfId="32435" xr:uid="{0803CB5C-AD5B-40CC-B659-BE251B846563}"/>
    <cellStyle name="Currency 10 3 3 3 3" xfId="22160" xr:uid="{062ED67B-D8DF-422F-99E2-E0067E8D7F28}"/>
    <cellStyle name="Currency 10 3 3 4" xfId="13431" xr:uid="{CE3B1EEB-1FD2-47DF-822F-17D1A9836E81}"/>
    <cellStyle name="Currency 10 3 3 4 3" xfId="24067" xr:uid="{A756AF91-EC43-46EA-8C6C-9379555A505C}"/>
    <cellStyle name="Currency 10 3 3 5" xfId="26511" xr:uid="{7A38C057-6B67-4CC6-9ABC-EF7F4966CBE8}"/>
    <cellStyle name="Currency 10 3 3 6" xfId="16212" xr:uid="{C7DC639E-9D44-4804-BBFF-6B47937CDD1E}"/>
    <cellStyle name="Currency 10 3 4" xfId="3360" xr:uid="{F96CA6E1-4454-4465-82C1-49B6375E2A74}"/>
    <cellStyle name="Currency 10 3 4 2" xfId="6717" xr:uid="{5124E812-6E9F-4779-B526-8396CE742FC7}"/>
    <cellStyle name="Currency 10 3 4 2 2" xfId="29217" xr:uid="{A5571159-BD1D-4209-ACC6-1BF5FBCCDC78}"/>
    <cellStyle name="Currency 10 3 4 2 3" xfId="18924" xr:uid="{65295659-8071-464C-A54D-42A77EBDB0CE}"/>
    <cellStyle name="Currency 10 3 4 3" xfId="9908" xr:uid="{CE3A1520-9451-4B7C-B7F5-5B65E689040A}"/>
    <cellStyle name="Currency 10 3 4 3 2" xfId="32178" xr:uid="{3165AE84-7F78-4E3F-B3E0-C6A9CB217A33}"/>
    <cellStyle name="Currency 10 3 4 3 3" xfId="21902" xr:uid="{F37089D7-DE57-4E2A-AC48-7534B87BEC34}"/>
    <cellStyle name="Currency 10 3 4 4" xfId="26253" xr:uid="{2729C20B-385C-42D8-9EB5-BE3042E84127}"/>
    <cellStyle name="Currency 10 3 4 5" xfId="15954" xr:uid="{D38CDAEA-6462-4BF3-8977-C9CCD656A85E}"/>
    <cellStyle name="Currency 10 3 5" xfId="6464" xr:uid="{E1596D9B-8F90-4C84-88E1-2D0DF0B95F95}"/>
    <cellStyle name="Currency 10 3 5 2" xfId="28965" xr:uid="{FFB750AA-4FCC-4D75-89BE-9C8B2B5FDB73}"/>
    <cellStyle name="Currency 10 3 5 3" xfId="18671" xr:uid="{4B0A462E-EDD3-416E-8D54-AC8F10E1743A}"/>
    <cellStyle name="Currency 10 3 6" xfId="9655" xr:uid="{EF3ACF68-1A3A-4A53-B31B-7111AD0117D3}"/>
    <cellStyle name="Currency 10 3 6 2" xfId="31925" xr:uid="{E3A3BFBB-A690-4C75-B68D-CFDBB5C873A4}"/>
    <cellStyle name="Currency 10 3 6 3" xfId="21649" xr:uid="{43B05F0C-7862-4B1F-A14F-99148F9EB3B1}"/>
    <cellStyle name="Currency 10 3 7" xfId="12775" xr:uid="{605647F9-F91C-4E2D-A320-EB79EAFAE0A9}"/>
    <cellStyle name="Currency 10 3 7 3" xfId="23645" xr:uid="{E77E891E-B96B-4B2D-BE3A-8802B294FA78}"/>
    <cellStyle name="Currency 10 3 8" xfId="26001" xr:uid="{075D282E-CAEF-4B53-8D21-B13EB414CA02}"/>
    <cellStyle name="Currency 10 3 9" xfId="15701" xr:uid="{D8B73410-9BBA-47BF-9E5A-71DFA8038D1B}"/>
    <cellStyle name="Currency 10 4" xfId="749" xr:uid="{BA8BA516-A519-4C2F-AD18-15F6DF65E551}"/>
    <cellStyle name="Currency 10 4 2" xfId="4834" xr:uid="{54192CBB-35F8-4F88-BB7D-1837B4DA3F07}"/>
    <cellStyle name="Currency 10 4 2 2" xfId="8020" xr:uid="{00F35F4B-5188-4DEB-9E03-FDA199102DA1}"/>
    <cellStyle name="Currency 10 4 2 2 2" xfId="30450" xr:uid="{645E4235-7F6B-4B4A-91DE-1116287A5AAF}"/>
    <cellStyle name="Currency 10 4 2 2 3" xfId="20160" xr:uid="{B945D4AA-C869-4074-A911-CED7672C821C}"/>
    <cellStyle name="Currency 10 4 2 3" xfId="11142" xr:uid="{5A3ECA3A-5DD0-4D03-B1BF-D7C83C6F8C46}"/>
    <cellStyle name="Currency 10 4 2 3 3" xfId="23140" xr:uid="{BC81C450-D2E5-4DB9-827A-3D25AFF45CC8}"/>
    <cellStyle name="Currency 10 4 2 4" xfId="27491" xr:uid="{7D8848F9-D7BF-4E27-ADFA-C0F12A6038C6}"/>
    <cellStyle name="Currency 10 4 2 5" xfId="17192" xr:uid="{A50DF713-8ED5-4526-9F68-5DCFAD59AFEB}"/>
    <cellStyle name="Currency 10 4 3" xfId="6890" xr:uid="{347262B1-8C98-4B2A-8B78-810C94656E71}"/>
    <cellStyle name="Currency 10 4 3 2" xfId="29362" xr:uid="{474CB781-0F52-41E7-8AB6-4CEA95394F85}"/>
    <cellStyle name="Currency 10 4 3 3" xfId="19069" xr:uid="{A2DFF5ED-66F7-43EC-9E38-3218B1436009}"/>
    <cellStyle name="Currency 10 4 4" xfId="10054" xr:uid="{8EA3C2D1-6485-4C42-AF90-0F6AB3BB8268}"/>
    <cellStyle name="Currency 10 4 4 2" xfId="32323" xr:uid="{9E5A317F-224A-49A5-9FB1-D0FEC6F410FC}"/>
    <cellStyle name="Currency 10 4 4 3" xfId="22048" xr:uid="{292729F7-88F5-4975-AC3B-1D95E97A0BF4}"/>
    <cellStyle name="Currency 10 4 5" xfId="13130" xr:uid="{71138376-7D35-4298-BB07-0F48768DC7F2}"/>
    <cellStyle name="Currency 10 4 5 3" xfId="23955" xr:uid="{49BC33A7-3973-4EA7-9EF8-12989B3AC20B}"/>
    <cellStyle name="Currency 10 4 6" xfId="26399" xr:uid="{869DE6D7-873A-4FF1-98C0-FC4D899F400B}"/>
    <cellStyle name="Currency 10 4 7" xfId="16100" xr:uid="{51D4244C-A663-4AB4-8875-6CE58F9EA68D}"/>
    <cellStyle name="Currency 10 4 9" xfId="3510" xr:uid="{054B1841-789A-4D5E-94D3-C20C98F8A84F}"/>
    <cellStyle name="Currency 10 5" xfId="4714" xr:uid="{B4C47E6A-968C-41AC-B791-603100FC11F6}"/>
    <cellStyle name="Currency 10 5 2" xfId="7890" xr:uid="{45918345-F5B3-4C10-8E40-48892C775212}"/>
    <cellStyle name="Currency 10 5 2 2" xfId="30318" xr:uid="{A80C5BE9-B306-4E53-812A-41A8BC1A4160}"/>
    <cellStyle name="Currency 10 5 2 3" xfId="20029" xr:uid="{E9D356EB-96F6-4011-89EF-83D5AC0C33BF}"/>
    <cellStyle name="Currency 10 5 3" xfId="11013" xr:uid="{F82D2695-8D85-40C1-82B4-6E3FA145BAD4}"/>
    <cellStyle name="Currency 10 5 3 3" xfId="23008" xr:uid="{89FC12CF-B871-4108-B3DE-0A7B4A7C1EBE}"/>
    <cellStyle name="Currency 10 5 4" xfId="13693" xr:uid="{AED1EBC8-546E-4190-B130-86DAC3A7AD10}"/>
    <cellStyle name="Currency 10 5 4 3" xfId="24331" xr:uid="{1468F709-57FA-47EF-90D5-F6686BED7AD9}"/>
    <cellStyle name="Currency 10 5 5" xfId="27359" xr:uid="{93F14009-78ED-43A0-B800-29A3CFAAFD69}"/>
    <cellStyle name="Currency 10 5 6" xfId="17060" xr:uid="{33CC4412-8808-48DA-BCB1-D8FF0B0D66A1}"/>
    <cellStyle name="Currency 10 6" xfId="4618" xr:uid="{6FB05FA6-259C-41A9-BC75-D51E68B236AD}"/>
    <cellStyle name="Currency 10 6 2" xfId="7794" xr:uid="{736BDFF3-ADC3-44E9-95B3-98A95DB1C7FA}"/>
    <cellStyle name="Currency 10 6 2 2" xfId="30223" xr:uid="{DE2B1F09-ECFE-42A1-A263-0936B6DFCD29}"/>
    <cellStyle name="Currency 10 6 2 3" xfId="19933" xr:uid="{45BFE4B5-4B96-43D3-AFA2-A5D3DF4E8505}"/>
    <cellStyle name="Currency 10 6 3" xfId="10917" xr:uid="{B0DE89F2-2D42-455B-9856-2A9626ECEEC8}"/>
    <cellStyle name="Currency 10 6 3 3" xfId="22912" xr:uid="{344A333D-3BC7-4D1F-BC33-7DE0D2DA902E}"/>
    <cellStyle name="Currency 10 6 4" xfId="13893" xr:uid="{BF65F8E0-067A-4A98-9265-3080EAA6C3E5}"/>
    <cellStyle name="Currency 10 6 4 3" xfId="24533" xr:uid="{35CDF2A0-1B59-48C3-A1D5-3C000BBAFB2B}"/>
    <cellStyle name="Currency 10 6 5" xfId="27263" xr:uid="{D602DC1E-9E53-4337-900D-BFF94AE8F8B1}"/>
    <cellStyle name="Currency 10 6 6" xfId="16964" xr:uid="{BEA77007-F499-42E4-953B-3069A1283866}"/>
    <cellStyle name="Currency 10 7" xfId="4511" xr:uid="{AA798142-8A46-4889-A887-FFEDA5F57E86}"/>
    <cellStyle name="Currency 10 7 2" xfId="7687" xr:uid="{9336DEF5-BF21-465D-8551-D08F0D1F345B}"/>
    <cellStyle name="Currency 10 7 2 2" xfId="30116" xr:uid="{A80FD1E8-09DA-4058-9622-A5D71212A220}"/>
    <cellStyle name="Currency 10 7 2 3" xfId="19826" xr:uid="{89D0D755-B6C0-412A-9ABE-B1FE7FE077BD}"/>
    <cellStyle name="Currency 10 7 3" xfId="10810" xr:uid="{0302EF6B-544A-47B3-B2D6-C9556798E3EF}"/>
    <cellStyle name="Currency 10 7 3 3" xfId="22805" xr:uid="{EDBB83B3-CDAE-4294-8C35-8D1F2AACDF8C}"/>
    <cellStyle name="Currency 10 7 4" xfId="14081" xr:uid="{266D6FFB-737B-49AB-BD46-2BC04C28A313}"/>
    <cellStyle name="Currency 10 7 4 3" xfId="24720" xr:uid="{5B749F7A-3464-4BD6-92A7-45C699F92C93}"/>
    <cellStyle name="Currency 10 7 5" xfId="27156" xr:uid="{B870BCBA-2ADB-477F-BB46-632130FAFB29}"/>
    <cellStyle name="Currency 10 7 6" xfId="16857" xr:uid="{AE0BE35C-E752-42CB-9F78-09C66C5786BE}"/>
    <cellStyle name="Currency 10 8" xfId="4411" xr:uid="{9B06988A-5D4B-4BE0-8C3F-B74E6E23CC76}"/>
    <cellStyle name="Currency 10 8 2" xfId="7586" xr:uid="{50C581AE-E259-44E2-9CF0-CAAC2020B90B}"/>
    <cellStyle name="Currency 10 8 2 2" xfId="30015" xr:uid="{5789DBD7-B655-4950-91DC-979CCED97AD1}"/>
    <cellStyle name="Currency 10 8 2 3" xfId="19725" xr:uid="{A412EB6E-351A-4D61-BE9C-536121A8C0E9}"/>
    <cellStyle name="Currency 10 8 3" xfId="10709" xr:uid="{D3428148-EEA8-4ADA-A20C-360B524618EC}"/>
    <cellStyle name="Currency 10 8 3 3" xfId="22704" xr:uid="{5BD721A3-A5D0-4E1F-A6D7-7822CD3A2674}"/>
    <cellStyle name="Currency 10 8 4" xfId="14004" xr:uid="{BE1484F3-25DE-418D-A5A2-C56CCA7FA5C9}"/>
    <cellStyle name="Currency 10 8 4 3" xfId="24643" xr:uid="{124346DA-A753-485C-908E-A0706E791309}"/>
    <cellStyle name="Currency 10 8 5" xfId="27055" xr:uid="{6A8E5FD5-3D52-4AB7-A2BD-9EC24FE9F7DA}"/>
    <cellStyle name="Currency 10 8 6" xfId="16756" xr:uid="{4F101F2C-3622-41F8-A9B7-54DC0614C720}"/>
    <cellStyle name="Currency 10 9" xfId="4308" xr:uid="{C549573B-F09B-4811-852B-9E71FA0FCBD5}"/>
    <cellStyle name="Currency 10 9 2" xfId="7483" xr:uid="{59B721F2-6E07-4EDE-9787-2296B05768B1}"/>
    <cellStyle name="Currency 10 9 2 2" xfId="29926" xr:uid="{3BAF456D-8401-4851-8336-ABC69006D5F6}"/>
    <cellStyle name="Currency 10 9 2 3" xfId="19636" xr:uid="{AD2D7769-FFBE-4867-8348-1A0340091526}"/>
    <cellStyle name="Currency 10 9 3" xfId="10620" xr:uid="{8082434E-BC6F-4C84-A0C4-C5F019CAB2AA}"/>
    <cellStyle name="Currency 10 9 3 3" xfId="22615" xr:uid="{39F3E19C-5F5D-4F3C-90CB-C315F7245C9C}"/>
    <cellStyle name="Currency 10 9 4" xfId="26966" xr:uid="{4344ACA9-5214-4122-B0EA-4F315FC69ACA}"/>
    <cellStyle name="Currency 10 9 5" xfId="16667" xr:uid="{82F45FE8-57DA-408F-B44A-33C5094A0005}"/>
    <cellStyle name="Currency 100" xfId="5168" xr:uid="{B3CCCA1F-BB84-4C0D-8C3F-C6C1F8F3E1AB}"/>
    <cellStyle name="Currency 100 2" xfId="8362" xr:uid="{EB9DE47F-8FDA-400B-86C2-C8A4A27F7659}"/>
    <cellStyle name="Currency 100 2 2" xfId="30771" xr:uid="{ECFA6D27-8239-42A5-A142-3F01B940005B}"/>
    <cellStyle name="Currency 100 2 3" xfId="20485" xr:uid="{86F11F53-C2FA-4098-9649-7D1AC02E7497}"/>
    <cellStyle name="Currency 100 3" xfId="11465" xr:uid="{64B9E902-9299-4C9F-8CD6-F6CC8171E16F}"/>
    <cellStyle name="Currency 100 3 3" xfId="23465" xr:uid="{8127FACB-57DF-46FD-BC1D-92C033AB0C53}"/>
    <cellStyle name="Currency 100 4" xfId="27811" xr:uid="{9BFCC487-A2BE-4419-AD93-0D8D4B0B5689}"/>
    <cellStyle name="Currency 100 5" xfId="17517" xr:uid="{5A626FEE-4965-42C8-B36D-14C59B0773E3}"/>
    <cellStyle name="Currency 101" xfId="1789" xr:uid="{D7FF8510-0BAC-49AC-A672-B206FCD44339}"/>
    <cellStyle name="Currency 101 2" xfId="5392" xr:uid="{02EA023B-9767-40AF-A71A-6AFE15753C7C}"/>
    <cellStyle name="Currency 101 2 2" xfId="27967" xr:uid="{F7E7A74F-9475-49C5-B090-6DE5D1005953}"/>
    <cellStyle name="Currency 101 2 3" xfId="17673" xr:uid="{68EF9F7D-2FE6-49FB-8C76-070D648D834A}"/>
    <cellStyle name="Currency 101 3" xfId="8648" xr:uid="{51DBE40D-7346-417D-ABCD-7992EB4A5B44}"/>
    <cellStyle name="Currency 101 3 2" xfId="30927" xr:uid="{9C08EA2F-F4B1-4EDF-81BE-B12B8B10FBC5}"/>
    <cellStyle name="Currency 101 3 3" xfId="20651" xr:uid="{067DA65F-70F2-4323-8C56-1DC5525462EA}"/>
    <cellStyle name="Currency 101 4" xfId="24994" xr:uid="{E0F2E486-BAE5-497A-92DE-57E6B10525EB}"/>
    <cellStyle name="Currency 101 5" xfId="14694" xr:uid="{FA4BCF54-5BFC-4C22-AE15-7B1986D25380}"/>
    <cellStyle name="Currency 102" xfId="1695" xr:uid="{14677DCD-B214-462B-BDAB-123854BC8617}"/>
    <cellStyle name="Currency 102 2" xfId="5345" xr:uid="{E4B89926-7384-4B44-97DF-9DB93A1528D9}"/>
    <cellStyle name="Currency 102 2 2" xfId="27942" xr:uid="{9CE3CB1F-08D8-40F8-AD81-C0F0B3B7EA11}"/>
    <cellStyle name="Currency 102 2 3" xfId="17648" xr:uid="{5C250602-9E33-430D-99EC-743E16D6E368}"/>
    <cellStyle name="Currency 102 3" xfId="8622" xr:uid="{A90E228A-FF69-4F3A-8A76-AA4F9C197C77}"/>
    <cellStyle name="Currency 102 3 2" xfId="30902" xr:uid="{2FBAEF21-8DE9-4A89-9FAB-5502B3BEAD3E}"/>
    <cellStyle name="Currency 102 3 3" xfId="20626" xr:uid="{D3191F9D-B2C4-4B63-8841-9866BC1EF029}"/>
    <cellStyle name="Currency 102 4" xfId="24968" xr:uid="{F17BAD24-65DA-4F3F-8832-DB5470171399}"/>
    <cellStyle name="Currency 102 5" xfId="14668" xr:uid="{0DB4FA54-435A-457F-AEBC-E35E0E30276A}"/>
    <cellStyle name="Currency 103" xfId="1696" xr:uid="{AEE2B505-F8B2-4A9F-809E-A3071C651E61}"/>
    <cellStyle name="Currency 103 2" xfId="5346" xr:uid="{083B3178-D6A2-448D-B6FB-F878D0F5C06C}"/>
    <cellStyle name="Currency 103 2 2" xfId="27943" xr:uid="{1FF00DB4-7BE8-49FC-80DA-7E77A2A8FFDE}"/>
    <cellStyle name="Currency 103 2 3" xfId="17649" xr:uid="{F6D8671E-90EC-46DC-9C24-28B8188969C4}"/>
    <cellStyle name="Currency 103 3" xfId="8623" xr:uid="{9FD972A2-00F7-4261-891E-79CD4F1686D0}"/>
    <cellStyle name="Currency 103 3 2" xfId="30903" xr:uid="{CA2750E5-F55F-4AEA-BDF2-1FE428A72D58}"/>
    <cellStyle name="Currency 103 3 3" xfId="20627" xr:uid="{D9E8DB84-8EDB-466B-BEC4-B279AB1F52CF}"/>
    <cellStyle name="Currency 103 4" xfId="24969" xr:uid="{5B936600-8CC9-4799-8462-4755402EDC12}"/>
    <cellStyle name="Currency 103 5" xfId="14669" xr:uid="{2A38C53D-6AC3-4BE7-B579-5FE6A463DD88}"/>
    <cellStyle name="Currency 104" xfId="1688" xr:uid="{8F7C2E82-4B8A-4642-954D-23324D80B885}"/>
    <cellStyle name="Currency 104 2" xfId="5338" xr:uid="{29E7AEBD-CD99-41F2-8793-FB280BEA3145}"/>
    <cellStyle name="Currency 104 2 2" xfId="27935" xr:uid="{12C800C2-A642-49BC-A084-611DE74DFC90}"/>
    <cellStyle name="Currency 104 2 3" xfId="17641" xr:uid="{D24D1F7A-27A5-455A-86DE-B6754BCCEE0F}"/>
    <cellStyle name="Currency 104 3" xfId="8615" xr:uid="{0C74BAFA-DA35-48BE-9337-771B2E766AD2}"/>
    <cellStyle name="Currency 104 3 2" xfId="30895" xr:uid="{6B0D60E8-0055-4780-828B-3457AD2063C6}"/>
    <cellStyle name="Currency 104 3 3" xfId="20619" xr:uid="{F2D8E4C4-6F72-4CD2-8FBC-4F3323545690}"/>
    <cellStyle name="Currency 104 4" xfId="24961" xr:uid="{384022B8-C1EB-4B36-9850-EA29091914DF}"/>
    <cellStyle name="Currency 104 5" xfId="14661" xr:uid="{69C5A3D2-90BD-4BE4-B5A7-43293E7FD033}"/>
    <cellStyle name="Currency 105" xfId="1684" xr:uid="{3F44A604-B216-487A-964E-BFB1C3E73616}"/>
    <cellStyle name="Currency 105 2" xfId="5334" xr:uid="{F221BF3D-1AC6-4785-ACBD-E89805E1FC46}"/>
    <cellStyle name="Currency 105 2 2" xfId="27931" xr:uid="{75AB805D-E03D-492B-A38A-97AE25C9864E}"/>
    <cellStyle name="Currency 105 2 3" xfId="17637" xr:uid="{5270B232-6882-4349-9F19-5C4FEE520BDE}"/>
    <cellStyle name="Currency 105 3" xfId="8611" xr:uid="{ABB2B13F-2E23-475B-B444-5D1AE13E0964}"/>
    <cellStyle name="Currency 105 3 2" xfId="30891" xr:uid="{EEE49B7E-99CE-449F-A909-D5D11F145B0E}"/>
    <cellStyle name="Currency 105 3 3" xfId="20615" xr:uid="{F312F8BE-E5CF-494E-987F-C4D1C25A5C0A}"/>
    <cellStyle name="Currency 105 4" xfId="24957" xr:uid="{EF114610-4B29-429D-B612-8B958F767549}"/>
    <cellStyle name="Currency 105 5" xfId="14657" xr:uid="{5E77EB5F-BE5C-4A7A-838C-CCC2D6605A74}"/>
    <cellStyle name="Currency 106" xfId="1680" xr:uid="{779B568D-8988-418C-ADF6-D534FD481528}"/>
    <cellStyle name="Currency 106 2" xfId="5330" xr:uid="{E1B400F3-0502-450C-888C-3975EDDA652E}"/>
    <cellStyle name="Currency 106 2 2" xfId="27927" xr:uid="{A6E7497F-5479-44A9-8588-5BF50020B020}"/>
    <cellStyle name="Currency 106 2 3" xfId="17633" xr:uid="{A8D1C3EE-59A6-46A3-BACB-04A613E9240C}"/>
    <cellStyle name="Currency 106 3" xfId="8607" xr:uid="{458CC9D0-75E0-4EF2-BF17-3FBC8F2DC525}"/>
    <cellStyle name="Currency 106 3 2" xfId="30887" xr:uid="{BB6F6E0B-5013-4287-B926-8A018A638475}"/>
    <cellStyle name="Currency 106 3 3" xfId="20611" xr:uid="{A07E6F6E-D6D5-46BF-99D5-B5361522A953}"/>
    <cellStyle name="Currency 106 4" xfId="24953" xr:uid="{C6824A4E-7AEA-4EBD-A559-957DD2C2470E}"/>
    <cellStyle name="Currency 106 5" xfId="14653" xr:uid="{B50BB2D6-63C9-4DD9-9308-983019B99121}"/>
    <cellStyle name="Currency 107" xfId="1666" xr:uid="{F5CB3684-2F88-4F26-9923-DFC82D31AC66}"/>
    <cellStyle name="Currency 107 2" xfId="5316" xr:uid="{6714646E-AB19-49CD-B3E1-29964576AE2A}"/>
    <cellStyle name="Currency 107 2 2" xfId="27913" xr:uid="{EFD1F824-1DC3-4910-95B4-D67F061B9843}"/>
    <cellStyle name="Currency 107 2 3" xfId="17619" xr:uid="{52629E92-1AF1-4D39-B375-A4A2C3782396}"/>
    <cellStyle name="Currency 107 3" xfId="8593" xr:uid="{3BFF2515-8F37-405C-9227-0FC5D97E5626}"/>
    <cellStyle name="Currency 107 3 2" xfId="30873" xr:uid="{AF2D4B51-686F-4A75-B4F8-533F827FBED1}"/>
    <cellStyle name="Currency 107 3 3" xfId="20597" xr:uid="{4AAFB0AA-BC19-41E5-8269-9E3735573313}"/>
    <cellStyle name="Currency 107 4" xfId="24939" xr:uid="{8C15EA39-32F0-4634-A6E7-4F0D8EBAAFE8}"/>
    <cellStyle name="Currency 107 5" xfId="14639" xr:uid="{63B5E96C-E0B3-4E0F-B846-A5BDB5FFAE82}"/>
    <cellStyle name="Currency 108" xfId="1662" xr:uid="{FA830064-B79E-4DE7-9A8D-0F79A35C5459}"/>
    <cellStyle name="Currency 108 2" xfId="5312" xr:uid="{734E0B80-B436-4F3F-B131-160F2FFF8863}"/>
    <cellStyle name="Currency 108 2 2" xfId="27909" xr:uid="{8E4AD8C5-037D-4606-A5F3-3AD8EA47DBA5}"/>
    <cellStyle name="Currency 108 2 3" xfId="17615" xr:uid="{A00284EE-0291-4497-85EE-8D3F355AE548}"/>
    <cellStyle name="Currency 108 3" xfId="8589" xr:uid="{739DCDD8-5F4F-4057-B64C-40EFE1C65C9E}"/>
    <cellStyle name="Currency 108 3 2" xfId="30869" xr:uid="{6682DBC2-0E68-4CDE-ADA8-C135E231DEA5}"/>
    <cellStyle name="Currency 108 3 3" xfId="20593" xr:uid="{5DA1A4AA-DB94-4666-B292-05826B61FA5E}"/>
    <cellStyle name="Currency 108 4" xfId="24935" xr:uid="{5E755555-1FC9-48D9-8FD7-CDAFD9CB9A90}"/>
    <cellStyle name="Currency 108 5" xfId="14635" xr:uid="{91242F27-6CD1-462A-9F1E-4264754067D7}"/>
    <cellStyle name="Currency 109" xfId="1606" xr:uid="{B6328BCB-F7E6-4F73-A102-F3BABC3E44CC}"/>
    <cellStyle name="Currency 109 2" xfId="5260" xr:uid="{0D0F7A9C-C919-4F4D-9C07-7FE1C0BA8D05}"/>
    <cellStyle name="Currency 109 2 2" xfId="27882" xr:uid="{C4DA09E5-AC28-4531-82BE-3B4D567F307B}"/>
    <cellStyle name="Currency 109 2 3" xfId="17588" xr:uid="{0CF7A2C3-84AF-4DB4-9E55-FEDBA00175AC}"/>
    <cellStyle name="Currency 109 3" xfId="8551" xr:uid="{BCE9CD27-0806-4531-9F33-3B25B3A8AECB}"/>
    <cellStyle name="Currency 109 3 2" xfId="30842" xr:uid="{29D735F0-80E8-4173-BDA6-AE60DC8B1284}"/>
    <cellStyle name="Currency 109 3 3" xfId="20566" xr:uid="{5C961CC8-1921-40CF-8661-C13B697EBAE1}"/>
    <cellStyle name="Currency 109 4" xfId="24897" xr:uid="{C438D691-BC16-4E9C-BCE3-100E87C33A69}"/>
    <cellStyle name="Currency 109 5" xfId="14597" xr:uid="{490A7706-306B-45D9-A44A-427C6740A5E2}"/>
    <cellStyle name="Currency 11" xfId="148" xr:uid="{A0DB75B9-5387-4743-8E20-A895F0597506}"/>
    <cellStyle name="Currency 11 10" xfId="3090" xr:uid="{068D7220-6B91-4F8B-B991-46A8DEE29ABC}"/>
    <cellStyle name="Currency 11 10 2" xfId="6379" xr:uid="{1A2024D3-0C6B-43F2-A1A4-F790928A11B6}"/>
    <cellStyle name="Currency 11 10 2 2" xfId="28880" xr:uid="{BD8F7F6B-CEF1-4856-8349-4EDAC4C6454B}"/>
    <cellStyle name="Currency 11 10 2 3" xfId="18586" xr:uid="{77573182-932A-464A-893D-D629B7F50C1E}"/>
    <cellStyle name="Currency 11 10 3" xfId="9570" xr:uid="{D0CC54FE-945D-4299-B6BA-298BF749D509}"/>
    <cellStyle name="Currency 11 10 3 2" xfId="31840" xr:uid="{2B260F67-E800-45F6-8226-BEF680866482}"/>
    <cellStyle name="Currency 11 10 3 3" xfId="21564" xr:uid="{2A43022B-222B-48BB-AE36-D03D81119B4F}"/>
    <cellStyle name="Currency 11 10 4" xfId="25916" xr:uid="{21F14609-2E25-4B6B-8F0C-FF586D9C827C}"/>
    <cellStyle name="Currency 11 10 5" xfId="15616" xr:uid="{FDA44AAF-10F9-4F6C-890F-33A4A7DA1886}"/>
    <cellStyle name="Currency 11 11" xfId="2977" xr:uid="{EF949D77-3933-4EA9-9163-8448279BB5B0}"/>
    <cellStyle name="Currency 11 11 2" xfId="6269" xr:uid="{41740235-936E-40AA-B2AF-C19DEF14B9EF}"/>
    <cellStyle name="Currency 11 11 2 2" xfId="28770" xr:uid="{527A293A-E21D-4A94-A041-B2612AD49FA9}"/>
    <cellStyle name="Currency 11 11 2 3" xfId="18476" xr:uid="{6A751E70-7DC6-42B4-AB68-6B7AAC1315DD}"/>
    <cellStyle name="Currency 11 11 3" xfId="9460" xr:uid="{72880D55-8CE8-4010-8043-14E37BAB6CA6}"/>
    <cellStyle name="Currency 11 11 3 2" xfId="31730" xr:uid="{C610E4F3-251F-4835-AB33-DFF1ABA21D6C}"/>
    <cellStyle name="Currency 11 11 3 3" xfId="21454" xr:uid="{D6F786E0-B1B0-43B8-AF10-99DFB481B77F}"/>
    <cellStyle name="Currency 11 11 4" xfId="25806" xr:uid="{03D5F7C2-0988-4289-8A68-A9F12959EA02}"/>
    <cellStyle name="Currency 11 11 5" xfId="15506" xr:uid="{8783070B-56A6-4763-A8F2-CBE06E96E3B3}"/>
    <cellStyle name="Currency 11 12" xfId="6182" xr:uid="{A4E2DFC7-EA66-4535-9E19-00E9C6E828AA}"/>
    <cellStyle name="Currency 11 12 2" xfId="28683" xr:uid="{D4C90BD3-AE39-482C-9BFD-D610C233BB2A}"/>
    <cellStyle name="Currency 11 12 3" xfId="18389" xr:uid="{3004BF99-165A-4C56-9C13-D0B5E31E5E8A}"/>
    <cellStyle name="Currency 11 13" xfId="9373" xr:uid="{5F57D6FF-C92A-4967-B97E-A3E177DB36AD}"/>
    <cellStyle name="Currency 11 13 2" xfId="31643" xr:uid="{4628F824-03AE-452A-AD8C-F1A1CBE685B3}"/>
    <cellStyle name="Currency 11 13 3" xfId="21367" xr:uid="{217D314E-E22D-444D-B072-325995AB184D}"/>
    <cellStyle name="Currency 11 14" xfId="12694" xr:uid="{33425CEE-11E3-43D2-ADBD-3ABF49AF1FEF}"/>
    <cellStyle name="Currency 11 14 3" xfId="23562" xr:uid="{DDEB0C19-1DD8-4243-9FCB-40EC8BAA690E}"/>
    <cellStyle name="Currency 11 15" xfId="14270" xr:uid="{B2A12524-8FC8-4499-B81E-323FC314D2CF}"/>
    <cellStyle name="Currency 11 15 2" xfId="25719" xr:uid="{97A0A471-484A-4403-B2FA-402F4E8857CF}"/>
    <cellStyle name="Currency 11 16" xfId="15419" xr:uid="{025C0ED5-8B44-4EF4-8B27-6DB26D5E01F5}"/>
    <cellStyle name="Currency 11 17" xfId="32865" xr:uid="{5FE050AF-72D9-4A67-BCE5-4D880308CBA0}"/>
    <cellStyle name="Currency 11 18" xfId="1215" xr:uid="{04E19FF8-827B-4BDC-9B04-35A14465A0FB}"/>
    <cellStyle name="Currency 11 2" xfId="365" xr:uid="{B96CB361-F948-469D-9C30-2F4D16F79966}"/>
    <cellStyle name="Currency 11 2 10" xfId="33054" xr:uid="{046FBAD4-10C2-4FA5-AC17-0CDCECB1EA41}"/>
    <cellStyle name="Currency 11 2 11" xfId="1283" xr:uid="{A4543AAE-B13C-4FEC-9233-4619248DC1CF}"/>
    <cellStyle name="Currency 11 2 2" xfId="446" xr:uid="{1107536D-7DB7-4B54-A243-1B441D8821C6}"/>
    <cellStyle name="Currency 11 2 2 2" xfId="957" xr:uid="{688C203A-2AAF-49B4-AF67-1C6AA708F5C1}"/>
    <cellStyle name="Currency 11 2 2 2 2" xfId="8246" xr:uid="{E453EC98-3998-46D2-BC3B-D32DF57589AB}"/>
    <cellStyle name="Currency 11 2 2 2 2 2" xfId="30658" xr:uid="{4BDD2418-4A77-4F93-B282-DE475E5D36C0}"/>
    <cellStyle name="Currency 11 2 2 2 2 3" xfId="20369" xr:uid="{44EE880D-EBBD-4E0A-BC18-1E39B85B5FCE}"/>
    <cellStyle name="Currency 11 2 2 2 3" xfId="11351" xr:uid="{7A602F1D-52FF-423B-98AA-AB3D459A7CF1}"/>
    <cellStyle name="Currency 11 2 2 2 3 3" xfId="23349" xr:uid="{3F905654-6BC5-489B-B9E9-1DCDC15E83FB}"/>
    <cellStyle name="Currency 11 2 2 2 4" xfId="13666" xr:uid="{63D94D71-2600-4DB3-9EA3-35EC83F0B213}"/>
    <cellStyle name="Currency 11 2 2 2 4 3" xfId="24304" xr:uid="{67FA72D0-59E6-400B-9C7F-0CA779B0E4AC}"/>
    <cellStyle name="Currency 11 2 2 2 5" xfId="27695" xr:uid="{A571BB8E-51FD-4F02-B038-9A3E51A62CF3}"/>
    <cellStyle name="Currency 11 2 2 2 6" xfId="17401" xr:uid="{676A856D-0FB3-492A-9248-509897158FC0}"/>
    <cellStyle name="Currency 11 2 2 2 8" xfId="5048" xr:uid="{3B06BBCA-3DF3-4804-98F2-0E40B5340CC2}"/>
    <cellStyle name="Currency 11 2 2 3" xfId="7240" xr:uid="{E3CC23A6-F560-462C-AC75-393EA75CD0C2}"/>
    <cellStyle name="Currency 11 2 2 3 2" xfId="29712" xr:uid="{A72F778C-F6CC-4DB5-9C16-DCF24CCD66A3}"/>
    <cellStyle name="Currency 11 2 2 3 3" xfId="19422" xr:uid="{266DBC79-E69A-45C5-9529-104A1659E69F}"/>
    <cellStyle name="Currency 11 2 2 4" xfId="10406" xr:uid="{E6EF8954-77CC-4F1A-AF77-FC93B5544D11}"/>
    <cellStyle name="Currency 11 2 2 4 3" xfId="22401" xr:uid="{92CF4D76-E2F3-440A-9D4A-C4C15B0D6584}"/>
    <cellStyle name="Currency 11 2 2 5" xfId="13062" xr:uid="{4E7E275D-3767-4CA8-9DA8-0ABA4FB3479C}"/>
    <cellStyle name="Currency 11 2 2 5 3" xfId="23887" xr:uid="{D4332443-BE48-4DC2-BCCC-8EC143589F7D}"/>
    <cellStyle name="Currency 11 2 2 6" xfId="26752" xr:uid="{7E1A5CA8-CADF-4C33-BAE8-23CC04833F7D}"/>
    <cellStyle name="Currency 11 2 2 7" xfId="16453" xr:uid="{283381C9-CA90-442D-8673-F838349A05D9}"/>
    <cellStyle name="Currency 11 2 2 9" xfId="4065" xr:uid="{B5CD0B0F-AB54-4575-A52F-181243FE48C6}"/>
    <cellStyle name="Currency 11 2 3" xfId="808" xr:uid="{B1498EDE-33B0-4C94-8D07-B0F165EB6C30}"/>
    <cellStyle name="Currency 11 2 3 2" xfId="7083" xr:uid="{EA399B51-6942-480B-8175-1A03FE4A41D3}"/>
    <cellStyle name="Currency 11 2 3 2 2" xfId="29553" xr:uid="{DD67C8C6-DC4F-46B9-99DC-8BEE4A1596F8}"/>
    <cellStyle name="Currency 11 2 3 2 3" xfId="19261" xr:uid="{F2834C4C-438B-4651-A96E-F17AB7B7F135}"/>
    <cellStyle name="Currency 11 2 3 3" xfId="10245" xr:uid="{28CEE133-9E9A-4F49-B067-B0510C4D45F1}"/>
    <cellStyle name="Currency 11 2 3 3 2" xfId="32515" xr:uid="{5E5D79A6-6A9B-46CD-ADDF-D8E22F33FA81}"/>
    <cellStyle name="Currency 11 2 3 3 3" xfId="22240" xr:uid="{C4292F6A-9E94-4CD6-A8B0-C28AC39F8A2D}"/>
    <cellStyle name="Currency 11 2 3 4" xfId="13503" xr:uid="{6F687A5C-1C61-4A10-AA9B-66B1A403FDCC}"/>
    <cellStyle name="Currency 11 2 3 4 3" xfId="24142" xr:uid="{78F92802-3C9D-4168-B45C-2743D4ED95E3}"/>
    <cellStyle name="Currency 11 2 3 5" xfId="26591" xr:uid="{4A47B110-7E00-441A-A2CB-79DA44B514F2}"/>
    <cellStyle name="Currency 11 2 3 6" xfId="16292" xr:uid="{C35E5735-A3F1-4558-A4F5-2FBC9C18297A}"/>
    <cellStyle name="Currency 11 2 3 8" xfId="3911" xr:uid="{3E09FFFC-E02A-4B6D-A2B2-30A7C8285E56}"/>
    <cellStyle name="Currency 11 2 4" xfId="3440" xr:uid="{1D9C3A5E-B88B-414E-B641-E3C02917E72C}"/>
    <cellStyle name="Currency 11 2 4 2" xfId="6797" xr:uid="{89F914F3-E0AD-4A90-8637-49BC15F97A9B}"/>
    <cellStyle name="Currency 11 2 4 2 2" xfId="29297" xr:uid="{C30E5AEB-4CD3-40A6-9F0A-6E56CA616B4E}"/>
    <cellStyle name="Currency 11 2 4 2 3" xfId="19004" xr:uid="{35560F72-D9B4-406B-8081-9B0025AE941F}"/>
    <cellStyle name="Currency 11 2 4 3" xfId="9988" xr:uid="{182C38EC-F009-4D47-BCE5-01B53047E99B}"/>
    <cellStyle name="Currency 11 2 4 3 2" xfId="32258" xr:uid="{AE5DAB0B-0BD1-4222-AF66-2150C3818DAB}"/>
    <cellStyle name="Currency 11 2 4 3 3" xfId="21982" xr:uid="{5EAEF021-FD02-4DBE-9A7E-CC8A4327662B}"/>
    <cellStyle name="Currency 11 2 4 4" xfId="14164" xr:uid="{4E06DA8C-E7F2-44FE-9E12-B684F6188CB1}"/>
    <cellStyle name="Currency 11 2 4 4 3" xfId="24800" xr:uid="{7A8FB2F5-6291-423F-AD33-6159DE637EF2}"/>
    <cellStyle name="Currency 11 2 4 5" xfId="26333" xr:uid="{394A9C68-1809-409C-A2B4-78CDF6C9CE32}"/>
    <cellStyle name="Currency 11 2 4 6" xfId="16034" xr:uid="{0FF918FB-99F9-43D0-90E7-8B182E398A7B}"/>
    <cellStyle name="Currency 11 2 5" xfId="6544" xr:uid="{ABB7876C-69F3-4C91-BC86-9707EF0F1266}"/>
    <cellStyle name="Currency 11 2 5 2" xfId="29044" xr:uid="{A7B2E1B5-9134-4698-A117-AC93D509132D}"/>
    <cellStyle name="Currency 11 2 5 3" xfId="18751" xr:uid="{30916EEA-FA3C-4238-9CD3-6E068423313F}"/>
    <cellStyle name="Currency 11 2 6" xfId="9735" xr:uid="{7A087FF0-6A0B-4D9F-A5A9-D61E0E7F48E5}"/>
    <cellStyle name="Currency 11 2 6 2" xfId="32005" xr:uid="{AA0A3C1F-300E-4A51-B4F7-164D1F8CBDA4}"/>
    <cellStyle name="Currency 11 2 6 3" xfId="21729" xr:uid="{BC88A918-18F3-4BA7-A253-5645030586E4}"/>
    <cellStyle name="Currency 11 2 7" xfId="12854" xr:uid="{C7F655F5-7D9A-4ACC-A33D-496E021B75E0}"/>
    <cellStyle name="Currency 11 2 7 3" xfId="23725" xr:uid="{2038B8C9-859F-497A-A194-DC690B95F4C8}"/>
    <cellStyle name="Currency 11 2 8" xfId="14338" xr:uid="{2B2764DB-BCA7-4E7B-8F92-E16DE8575A27}"/>
    <cellStyle name="Currency 11 2 8 2" xfId="26081" xr:uid="{5D861E2A-7454-4BB6-A1DA-C611AB4C41A8}"/>
    <cellStyle name="Currency 11 2 9" xfId="15781" xr:uid="{A2EEDAF7-EC4B-49F1-9B6C-990FE46623C0}"/>
    <cellStyle name="Currency 11 3" xfId="370" xr:uid="{CEEE5965-01FB-4F56-BC99-D229E1F9E7D8}"/>
    <cellStyle name="Currency 11 3 10" xfId="32927" xr:uid="{13275772-45C7-46B5-B55B-7B693B0DE51B}"/>
    <cellStyle name="Currency 11 3 11" xfId="3152" xr:uid="{B998A6AA-250E-41D4-8D65-866BAC1DAFEB}"/>
    <cellStyle name="Currency 11 3 2" xfId="843" xr:uid="{A613BF73-B166-4E37-AD29-50284A44E1E8}"/>
    <cellStyle name="Currency 11 3 2 2" xfId="4833" xr:uid="{A45B5CD5-B7AF-4261-B99D-E2733C4A6298}"/>
    <cellStyle name="Currency 11 3 2 2 2" xfId="8019" xr:uid="{EDABBBC8-F85E-4B79-AAB4-C88278C21EFE}"/>
    <cellStyle name="Currency 11 3 2 2 2 2" xfId="30449" xr:uid="{62CB4AF8-B942-44BE-8C42-36AB06D2ECCC}"/>
    <cellStyle name="Currency 11 3 2 2 2 3" xfId="20159" xr:uid="{A06D8A88-451F-46C2-9781-A66781DF5B79}"/>
    <cellStyle name="Currency 11 3 2 2 3" xfId="11141" xr:uid="{7F7C4C7A-7A50-4219-A383-1DB0B664955F}"/>
    <cellStyle name="Currency 11 3 2 2 3 3" xfId="23139" xr:uid="{A216A810-9553-4DA4-A596-0F0E9148865C}"/>
    <cellStyle name="Currency 11 3 2 2 4" xfId="13590" xr:uid="{2F9190D8-423D-4E9F-BEB1-EF9298D80AC5}"/>
    <cellStyle name="Currency 11 3 2 2 4 3" xfId="24226" xr:uid="{27DC8A03-03DF-4698-BFA7-EA7ADB0BC7EF}"/>
    <cellStyle name="Currency 11 3 2 2 5" xfId="27490" xr:uid="{A2874EA0-7DB5-4A52-80FD-464E1061D23A}"/>
    <cellStyle name="Currency 11 3 2 2 6" xfId="17191" xr:uid="{11C5D525-97C8-4AD6-992E-9802FBB5C302}"/>
    <cellStyle name="Currency 11 3 2 3" xfId="7164" xr:uid="{4C736DA0-0FE6-49E3-AC29-A95F70552D67}"/>
    <cellStyle name="Currency 11 3 2 3 2" xfId="29635" xr:uid="{E03AB04E-EB48-4EC5-A2D1-50079D30CBD4}"/>
    <cellStyle name="Currency 11 3 2 3 3" xfId="19344" xr:uid="{1AA0C740-A0AB-47EE-9F38-05CF53C74D2D}"/>
    <cellStyle name="Currency 11 3 2 4" xfId="10328" xr:uid="{43E27E12-69BD-4C92-BDD1-12A78A3FCA8F}"/>
    <cellStyle name="Currency 11 3 2 4 2" xfId="32597" xr:uid="{328A48FB-4C31-48A1-BD3E-693FA5A79F9B}"/>
    <cellStyle name="Currency 11 3 2 4 3" xfId="22323" xr:uid="{FE21D2BB-6855-4D69-B903-6F63F4DA5BFB}"/>
    <cellStyle name="Currency 11 3 2 5" xfId="12986" xr:uid="{58F21258-D351-4405-B219-BE41B57FCC79}"/>
    <cellStyle name="Currency 11 3 2 5 3" xfId="23809" xr:uid="{99851F49-1ED2-4138-B89B-B3E63B23B079}"/>
    <cellStyle name="Currency 11 3 2 6" xfId="26674" xr:uid="{AE66DC14-DE95-41AD-A9DA-89C28BA41EA5}"/>
    <cellStyle name="Currency 11 3 2 7" xfId="16375" xr:uid="{508278C7-D7D5-46DF-8919-4492A47A009C}"/>
    <cellStyle name="Currency 11 3 2 9" xfId="4018" xr:uid="{93BD5BDF-F123-4A75-A187-CA304F23EE8F}"/>
    <cellStyle name="Currency 11 3 3" xfId="3839" xr:uid="{AADEF6A3-380B-468D-AF24-EFCF1FCD7E2C}"/>
    <cellStyle name="Currency 11 3 3 2" xfId="7002" xr:uid="{624B31C7-BB7D-435E-8171-D5B70E13C7E0}"/>
    <cellStyle name="Currency 11 3 3 2 2" xfId="29473" xr:uid="{D8E75F8F-436A-4682-B4ED-2E50A5713E3E}"/>
    <cellStyle name="Currency 11 3 3 2 3" xfId="19180" xr:uid="{8259BD6D-13B5-4BD4-B327-D79E1937B5BF}"/>
    <cellStyle name="Currency 11 3 3 3" xfId="10165" xr:uid="{8C511383-429C-4DFC-AEA6-DDD74B52B4CD}"/>
    <cellStyle name="Currency 11 3 3 3 2" xfId="32434" xr:uid="{FBC6FD96-75CB-4933-A800-367CB154F543}"/>
    <cellStyle name="Currency 11 3 3 3 3" xfId="22159" xr:uid="{F5576598-E500-48D9-BE09-13C68EA2CCB2}"/>
    <cellStyle name="Currency 11 3 3 4" xfId="13430" xr:uid="{5A6E8B7A-BE2F-4BF1-893C-76461C48EBA7}"/>
    <cellStyle name="Currency 11 3 3 4 3" xfId="24066" xr:uid="{D9ACCD68-85D2-4515-B370-640D1C71ADBB}"/>
    <cellStyle name="Currency 11 3 3 5" xfId="26510" xr:uid="{823AC96A-8AA4-4513-B536-783D464B89B6}"/>
    <cellStyle name="Currency 11 3 3 6" xfId="16211" xr:uid="{805FECBA-AEA7-42D5-9850-65BC7142222C}"/>
    <cellStyle name="Currency 11 3 4" xfId="3359" xr:uid="{A1519B6B-9139-4C74-ABD2-5E6992066D11}"/>
    <cellStyle name="Currency 11 3 4 2" xfId="6716" xr:uid="{2EE3CC7B-2A9B-4649-BE75-BD6FEF612FAA}"/>
    <cellStyle name="Currency 11 3 4 2 2" xfId="29216" xr:uid="{A9D2B767-E38D-475D-8008-384B031A19C5}"/>
    <cellStyle name="Currency 11 3 4 2 3" xfId="18923" xr:uid="{06A2F2F9-F2C8-4297-96BE-9145D02919A5}"/>
    <cellStyle name="Currency 11 3 4 3" xfId="9907" xr:uid="{F0396950-3DD1-4948-A101-86FC6E21384D}"/>
    <cellStyle name="Currency 11 3 4 3 2" xfId="32177" xr:uid="{FF5ABC6F-5C52-4F40-9549-B643ABF08D09}"/>
    <cellStyle name="Currency 11 3 4 3 3" xfId="21901" xr:uid="{4B18CC97-105C-44FD-B1CA-ECD079AED86F}"/>
    <cellStyle name="Currency 11 3 4 4" xfId="26252" xr:uid="{EC28FFE1-63BD-46B2-A96D-674F6A5F3B25}"/>
    <cellStyle name="Currency 11 3 4 5" xfId="15953" xr:uid="{D96A59B3-DA44-4C49-800A-638945373009}"/>
    <cellStyle name="Currency 11 3 5" xfId="6463" xr:uid="{2F094EC1-606C-43FB-AE79-D70832567679}"/>
    <cellStyle name="Currency 11 3 5 2" xfId="28964" xr:uid="{5E911AB5-34EA-408F-BF8F-F2AA75458C52}"/>
    <cellStyle name="Currency 11 3 5 3" xfId="18670" xr:uid="{FCF49446-444E-4A7A-895C-F5DF131024BD}"/>
    <cellStyle name="Currency 11 3 6" xfId="9654" xr:uid="{DA24EE63-C76B-445A-84E2-A01C104012A1}"/>
    <cellStyle name="Currency 11 3 6 2" xfId="31924" xr:uid="{8B2F14B2-7E79-4CB2-8CC3-DABBEB2ECB04}"/>
    <cellStyle name="Currency 11 3 6 3" xfId="21648" xr:uid="{BF5FFCBC-B31D-4866-B02C-7D32B3A7DDCF}"/>
    <cellStyle name="Currency 11 3 7" xfId="12774" xr:uid="{E67DAA67-F7B0-4ABF-9F6F-EDCB08ABBAFA}"/>
    <cellStyle name="Currency 11 3 7 3" xfId="23644" xr:uid="{57FEA67D-37B7-4FDF-9D5B-676CD6C8118F}"/>
    <cellStyle name="Currency 11 3 8" xfId="26000" xr:uid="{28723F44-0306-4205-A8EE-74887D4A1536}"/>
    <cellStyle name="Currency 11 3 9" xfId="15700" xr:uid="{35B2942C-759D-4E16-BF14-A088671DEED3}"/>
    <cellStyle name="Currency 11 4" xfId="751" xr:uid="{2D034590-94DF-4C44-9D18-2CE3008F1A5D}"/>
    <cellStyle name="Currency 11 4 2" xfId="4713" xr:uid="{E20F42E1-30CA-40EB-ABAC-970AE4E7EA6D}"/>
    <cellStyle name="Currency 11 4 2 2" xfId="7889" xr:uid="{1BBC6D45-8488-4D06-AE5D-0707701D1B82}"/>
    <cellStyle name="Currency 11 4 2 2 2" xfId="30317" xr:uid="{AD3FB22A-490E-4543-A321-2C5A290F84DE}"/>
    <cellStyle name="Currency 11 4 2 2 3" xfId="20028" xr:uid="{7BB13141-DBA5-4554-AC31-EA26C2B50A49}"/>
    <cellStyle name="Currency 11 4 2 3" xfId="11012" xr:uid="{12E58A7E-CEDE-4E11-95AE-F650ECCE6E03}"/>
    <cellStyle name="Currency 11 4 2 3 3" xfId="23007" xr:uid="{9B80E58E-1182-4432-9737-14B3152E4D3E}"/>
    <cellStyle name="Currency 11 4 2 4" xfId="27358" xr:uid="{9C98DE42-2EBB-4B2D-A09D-5909803119DE}"/>
    <cellStyle name="Currency 11 4 2 5" xfId="17059" xr:uid="{61EA67F7-4A3E-4574-9F79-CA29E544D2EB}"/>
    <cellStyle name="Currency 11 4 3" xfId="6920" xr:uid="{91A751E4-CC39-4392-812C-282897633BA9}"/>
    <cellStyle name="Currency 11 4 3 2" xfId="29391" xr:uid="{683F690F-E2D0-49D7-B1D4-77338329143E}"/>
    <cellStyle name="Currency 11 4 3 3" xfId="19098" xr:uid="{F0496DEA-390D-404B-8839-D56B24B63189}"/>
    <cellStyle name="Currency 11 4 4" xfId="10083" xr:uid="{E8A8B0AC-E6F7-4DEC-8DD9-88D94226B12D}"/>
    <cellStyle name="Currency 11 4 4 2" xfId="32352" xr:uid="{76879758-6FA0-4F8C-B584-F0008233D44C}"/>
    <cellStyle name="Currency 11 4 4 3" xfId="22077" xr:uid="{6C02CF00-D7AE-45C2-B5FF-44A04D1A54B5}"/>
    <cellStyle name="Currency 11 4 5" xfId="13349" xr:uid="{14A5057C-EB59-46F2-9C1E-DE1AA46DA616}"/>
    <cellStyle name="Currency 11 4 5 3" xfId="23984" xr:uid="{B2B34C21-D939-41EB-AFE6-4EE381881EB7}"/>
    <cellStyle name="Currency 11 4 6" xfId="26428" xr:uid="{73FFAFCB-4BDF-4C99-B0EB-75930844D0E2}"/>
    <cellStyle name="Currency 11 4 7" xfId="16129" xr:uid="{868E4D59-BF94-4CF7-944C-F6584205C546}"/>
    <cellStyle name="Currency 11 4 9" xfId="3766" xr:uid="{53E1577E-0D93-4673-BF26-F69FDBD9892C}"/>
    <cellStyle name="Currency 11 5" xfId="4510" xr:uid="{51B27682-666A-4482-ABB2-C39D4C00FF0A}"/>
    <cellStyle name="Currency 11 5 2" xfId="7686" xr:uid="{0629C0ED-6AED-49FB-87B0-24AB8051CA75}"/>
    <cellStyle name="Currency 11 5 2 2" xfId="30115" xr:uid="{CDBE0DA5-3537-4E0F-8634-7102B0CE7A71}"/>
    <cellStyle name="Currency 11 5 2 3" xfId="19825" xr:uid="{816D6136-2ECC-4DA3-985F-F9755C408D63}"/>
    <cellStyle name="Currency 11 5 3" xfId="10809" xr:uid="{23C3D37E-49D1-42CF-8AC4-9D9E99C0E7AC}"/>
    <cellStyle name="Currency 11 5 3 3" xfId="22804" xr:uid="{DC8C0894-1FBC-4CF3-8ADB-20DE13172DD8}"/>
    <cellStyle name="Currency 11 5 4" xfId="13997" xr:uid="{7B9588B1-2CC4-415D-8615-8F95C8017CF0}"/>
    <cellStyle name="Currency 11 5 4 3" xfId="24636" xr:uid="{D1B9056D-65EF-4D29-BC90-B90AA9224007}"/>
    <cellStyle name="Currency 11 5 5" xfId="27155" xr:uid="{526D7E0E-E661-47AD-BC42-27693BFF9893}"/>
    <cellStyle name="Currency 11 5 6" xfId="16856" xr:uid="{B671B007-D6C0-473B-9F4C-2B1C0DA8FE1E}"/>
    <cellStyle name="Currency 11 6" xfId="4410" xr:uid="{6C2E7F58-86E9-4926-8B06-CF6F17F36651}"/>
    <cellStyle name="Currency 11 6 2" xfId="7585" xr:uid="{59F3C60B-9BCD-4BE5-8101-9A51C22516EA}"/>
    <cellStyle name="Currency 11 6 2 2" xfId="30014" xr:uid="{DFDFEC95-1D60-4672-8F38-7B31616896B4}"/>
    <cellStyle name="Currency 11 6 2 3" xfId="19724" xr:uid="{BF69C439-1067-4AD6-868D-DAE8AA273B7E}"/>
    <cellStyle name="Currency 11 6 3" xfId="10708" xr:uid="{27C010CB-227E-4768-B5B7-3C200135FA6A}"/>
    <cellStyle name="Currency 11 6 3 3" xfId="22703" xr:uid="{04A568E9-466D-497F-A51A-CD1266000955}"/>
    <cellStyle name="Currency 11 6 4" xfId="13850" xr:uid="{A916A608-859E-4D50-B4F0-D898991F59E7}"/>
    <cellStyle name="Currency 11 6 4 3" xfId="24490" xr:uid="{9BD9B664-5378-4A96-B411-60668D89C1EE}"/>
    <cellStyle name="Currency 11 6 5" xfId="27054" xr:uid="{6EEB816D-30F8-4DA8-9568-E3F53E9356F5}"/>
    <cellStyle name="Currency 11 6 6" xfId="16755" xr:uid="{F1DECC1B-DAE1-4564-A4D8-4CE467CA4200}"/>
    <cellStyle name="Currency 11 7" xfId="4307" xr:uid="{4E195BD0-A8D0-46B7-8A56-D5BAC2A75B26}"/>
    <cellStyle name="Currency 11 7 2" xfId="7482" xr:uid="{41717F6C-CC34-4F3D-8FD0-004E2458A0AA}"/>
    <cellStyle name="Currency 11 7 2 2" xfId="29925" xr:uid="{9881132E-78FE-4172-A1B0-D05AAF351CDE}"/>
    <cellStyle name="Currency 11 7 2 3" xfId="19635" xr:uid="{EA63FFC9-B8A9-45D0-B3DB-29B295D38833}"/>
    <cellStyle name="Currency 11 7 3" xfId="10619" xr:uid="{5EC3F5AE-2E8C-42D2-965D-BF56E7C46CF1}"/>
    <cellStyle name="Currency 11 7 3 3" xfId="22614" xr:uid="{C53A5F45-FEFD-4BD7-BBAB-E159378C8659}"/>
    <cellStyle name="Currency 11 7 4" xfId="26965" xr:uid="{7FA87BF5-41E1-4E46-BAC0-48BE0C731502}"/>
    <cellStyle name="Currency 11 7 5" xfId="16666" xr:uid="{F7EA881D-9973-469B-AF63-37A1ED8E3C2E}"/>
    <cellStyle name="Currency 11 8" xfId="4128" xr:uid="{776B96C2-3570-48B9-A271-C9D209128121}"/>
    <cellStyle name="Currency 11 8 2" xfId="7303" xr:uid="{7C821492-8507-4123-B4B2-E96FD8912C59}"/>
    <cellStyle name="Currency 11 8 2 2" xfId="29774" xr:uid="{55E7108B-A700-4054-AAFA-313ABC78E17D}"/>
    <cellStyle name="Currency 11 8 2 3" xfId="19484" xr:uid="{1A3F4EFB-D0DB-4BEF-98FC-5D974DBC2516}"/>
    <cellStyle name="Currency 11 8 3" xfId="10468" xr:uid="{3461EFB2-940E-40B2-9D13-9363D2463346}"/>
    <cellStyle name="Currency 11 8 3 3" xfId="22463" xr:uid="{2E051DF3-C19E-4637-8191-2E57F043247A}"/>
    <cellStyle name="Currency 11 8 4" xfId="26814" xr:uid="{7247D29B-F7CD-4EEE-8330-DDFB6979DED1}"/>
    <cellStyle name="Currency 11 8 5" xfId="16515" xr:uid="{DD6C2DAD-950E-409F-996A-C95C12BC3A8C}"/>
    <cellStyle name="Currency 11 9" xfId="3276" xr:uid="{F6487DE5-96C0-4A00-91F7-6C2958F40FF5}"/>
    <cellStyle name="Currency 11 9 2" xfId="6631" xr:uid="{6B525F5F-E612-40B5-9883-FDD08CA01A25}"/>
    <cellStyle name="Currency 11 9 2 2" xfId="29131" xr:uid="{BA63046F-6E1B-4F37-B9EB-5BCD48DE58A1}"/>
    <cellStyle name="Currency 11 9 2 3" xfId="18838" xr:uid="{512E9BFC-2C70-46DB-94A8-300DF2B43332}"/>
    <cellStyle name="Currency 11 9 3" xfId="9822" xr:uid="{5B2ED7DA-3A26-4CC3-AC27-F88528A1EEC2}"/>
    <cellStyle name="Currency 11 9 3 2" xfId="32092" xr:uid="{7B47EE41-D2CA-4C1F-9528-39CCC17BDA56}"/>
    <cellStyle name="Currency 11 9 3 3" xfId="21816" xr:uid="{AED4E6A0-CBD7-4E80-8350-23D2546F78A7}"/>
    <cellStyle name="Currency 11 9 4" xfId="26168" xr:uid="{61433535-FCF3-49BC-B514-E7420DB9D659}"/>
    <cellStyle name="Currency 11 9 5" xfId="15868" xr:uid="{1F388888-E0F4-4EF1-AF2D-ADBA52BAFEED}"/>
    <cellStyle name="Currency 110" xfId="1602" xr:uid="{B2E8D6CC-55D0-405C-BA36-D2B215F40D0F}"/>
    <cellStyle name="Currency 110 2" xfId="5256" xr:uid="{82EA4E07-4A6A-47D7-8571-C2883D367B68}"/>
    <cellStyle name="Currency 110 2 2" xfId="27878" xr:uid="{0B02A804-A7C1-478D-9AEB-E92CF2F84FCA}"/>
    <cellStyle name="Currency 110 2 3" xfId="17584" xr:uid="{67449540-EFBB-48C2-811C-4CC87AFAC79B}"/>
    <cellStyle name="Currency 110 3" xfId="8547" xr:uid="{CEF1A2CE-4AF3-4426-95AF-5106C29FE829}"/>
    <cellStyle name="Currency 110 3 2" xfId="30838" xr:uid="{FEF0B3F4-7015-4FC4-B64D-F706C659B019}"/>
    <cellStyle name="Currency 110 3 3" xfId="20562" xr:uid="{14E5C412-6298-4ADF-8BBC-DB726F88A4FF}"/>
    <cellStyle name="Currency 110 4" xfId="24893" xr:uid="{C71E1EDF-5143-4042-A460-5ECEED1D5FB9}"/>
    <cellStyle name="Currency 110 5" xfId="14593" xr:uid="{4E3E9499-2442-493B-BCAF-3ADB4AC715A9}"/>
    <cellStyle name="Currency 111" xfId="1598" xr:uid="{133C6B34-D02A-41BC-888D-52F5F9492C73}"/>
    <cellStyle name="Currency 111 2" xfId="5252" xr:uid="{7D93060B-C9EF-467A-A3BA-68128E351556}"/>
    <cellStyle name="Currency 111 2 2" xfId="27874" xr:uid="{FC08CAFA-4AA1-4AC8-BE6A-B6343A64BED0}"/>
    <cellStyle name="Currency 111 2 3" xfId="17580" xr:uid="{13DE2EF8-BAE0-4C88-B3F6-BEAD6143AF76}"/>
    <cellStyle name="Currency 111 3" xfId="8543" xr:uid="{B97A9B4C-3225-4111-8AB5-114A733D2FA0}"/>
    <cellStyle name="Currency 111 3 2" xfId="30834" xr:uid="{DC5C8AB3-BC01-433A-B20C-A581BFD84EA9}"/>
    <cellStyle name="Currency 111 3 3" xfId="20558" xr:uid="{8D517EAB-C552-48E4-B7CE-42F9986AFDD3}"/>
    <cellStyle name="Currency 111 4" xfId="24889" xr:uid="{A7BF3A36-9B5C-4A21-BD52-B45E563C92F1}"/>
    <cellStyle name="Currency 111 5" xfId="14589" xr:uid="{6F1F30E3-D759-480C-BA41-9145B1715BFB}"/>
    <cellStyle name="Currency 112" xfId="1594" xr:uid="{4202B6B2-A7EB-4CB5-8265-C0D399660997}"/>
    <cellStyle name="Currency 112 2" xfId="5248" xr:uid="{28E91DB3-EC76-47E0-BC8A-382CB63E9908}"/>
    <cellStyle name="Currency 112 2 2" xfId="27870" xr:uid="{4C873E2E-6A6F-448F-98DA-D218FD44C88B}"/>
    <cellStyle name="Currency 112 2 3" xfId="17576" xr:uid="{CD4D60C9-5DE8-40E3-B444-E61C9E4EE1F8}"/>
    <cellStyle name="Currency 112 3" xfId="8539" xr:uid="{84B73791-794A-40B9-81FA-D27172DC8A3A}"/>
    <cellStyle name="Currency 112 3 2" xfId="30830" xr:uid="{2772F521-1D04-4BDB-B55E-8E9025223F57}"/>
    <cellStyle name="Currency 112 3 3" xfId="20554" xr:uid="{E4742ED7-1BF3-4441-B717-347AFC890F30}"/>
    <cellStyle name="Currency 112 4" xfId="24885" xr:uid="{BA8E1AC0-3F7A-49BB-87D3-90A46F93C2FE}"/>
    <cellStyle name="Currency 112 5" xfId="14585" xr:uid="{A2D2D8FE-94C0-4ED5-A822-3C72573EA47B}"/>
    <cellStyle name="Currency 113" xfId="5171" xr:uid="{A63888EE-43B4-4C5D-B023-467CD28B1D3C}"/>
    <cellStyle name="Currency 113 2" xfId="8365" xr:uid="{A41A22EF-08E7-4185-8D67-047024AD7493}"/>
    <cellStyle name="Currency 113 2 2" xfId="30774" xr:uid="{84719478-C58A-4067-8F6C-570D2F17EA2D}"/>
    <cellStyle name="Currency 113 2 3" xfId="20488" xr:uid="{AF4A6B12-2FC4-4B74-848B-DBF5288CD87C}"/>
    <cellStyle name="Currency 113 3" xfId="11468" xr:uid="{B4D895F0-3324-4A5D-94B2-293D36E863F4}"/>
    <cellStyle name="Currency 113 3 3" xfId="23468" xr:uid="{2C6A4C21-1E85-4616-8736-6B604FA55769}"/>
    <cellStyle name="Currency 113 4" xfId="27814" xr:uid="{26F6B472-9692-4D54-B42B-CDBEE269418B}"/>
    <cellStyle name="Currency 113 5" xfId="17520" xr:uid="{1B9E8A1C-9345-4690-9D7C-1E3FF72F25CB}"/>
    <cellStyle name="Currency 114" xfId="1590" xr:uid="{82A67FA6-4228-4B94-A10D-3CB3110B6EFA}"/>
    <cellStyle name="Currency 114 2" xfId="5244" xr:uid="{11B7352E-68F2-412B-B1E7-31EA52C13714}"/>
    <cellStyle name="Currency 114 2 2" xfId="27866" xr:uid="{A3802670-9E83-492B-A08A-F9CA631CF8BD}"/>
    <cellStyle name="Currency 114 2 3" xfId="17572" xr:uid="{EFD9425D-B33A-483B-95E8-DD1FED6FD2D5}"/>
    <cellStyle name="Currency 114 3" xfId="8535" xr:uid="{63640EC1-E79B-4D52-AAAF-C4C39A4C56E4}"/>
    <cellStyle name="Currency 114 3 2" xfId="30826" xr:uid="{298C75BE-C96B-4017-A1D1-FF13C0414191}"/>
    <cellStyle name="Currency 114 3 3" xfId="20550" xr:uid="{838377C3-C4FA-4B07-A1A3-5A56B5B6557B}"/>
    <cellStyle name="Currency 114 4" xfId="24881" xr:uid="{4EE7ADA1-D530-409C-B2D8-4E76721EF542}"/>
    <cellStyle name="Currency 114 5" xfId="14581" xr:uid="{4ABD3ED9-19C3-4D93-830A-1808249D9B42}"/>
    <cellStyle name="Currency 115" xfId="1585" xr:uid="{9C82CA3A-708C-447B-8011-3916CA56AB74}"/>
    <cellStyle name="Currency 115 2" xfId="5239" xr:uid="{4E74C91F-0B52-4A8C-B686-214C07C6DC1A}"/>
    <cellStyle name="Currency 115 2 2" xfId="27861" xr:uid="{3A766813-94F1-4E39-B30C-679FFE1C2F75}"/>
    <cellStyle name="Currency 115 2 3" xfId="17567" xr:uid="{7854D6F0-A533-43C0-A200-6E8D056403B3}"/>
    <cellStyle name="Currency 115 3" xfId="8530" xr:uid="{0E0D8B87-F27C-4EAF-89D6-EB923FAE99A7}"/>
    <cellStyle name="Currency 115 3 2" xfId="30821" xr:uid="{2D00786B-DE31-4687-8541-0B259B7BB849}"/>
    <cellStyle name="Currency 115 3 3" xfId="20545" xr:uid="{761101B1-4C24-4C9A-A288-CA4BF196A2A1}"/>
    <cellStyle name="Currency 115 4" xfId="24876" xr:uid="{ABE49ACE-A847-4F55-A073-CFB969BD5F30}"/>
    <cellStyle name="Currency 115 5" xfId="14576" xr:uid="{0B650C40-2751-4CF0-B8D0-A73FB727BBDA}"/>
    <cellStyle name="Currency 116" xfId="5173" xr:uid="{48FBFE0B-413D-4AFC-B3BC-F7577430058E}"/>
    <cellStyle name="Currency 116 2" xfId="8367" xr:uid="{865BEE01-52D3-4B60-8DE9-641ECEDC3C87}"/>
    <cellStyle name="Currency 116 2 2" xfId="30776" xr:uid="{221B75E1-D720-45C6-8008-BF7BE86E6A88}"/>
    <cellStyle name="Currency 116 2 3" xfId="20490" xr:uid="{86B971D8-1883-451A-B5F3-D19311168F91}"/>
    <cellStyle name="Currency 116 3" xfId="11470" xr:uid="{ADC658FD-60C4-4F29-A2E3-20067C761961}"/>
    <cellStyle name="Currency 116 3 3" xfId="23470" xr:uid="{B4E61CF9-E246-46B8-A219-0BA759DEB044}"/>
    <cellStyle name="Currency 116 4" xfId="27816" xr:uid="{4D5750DA-9E7E-473D-A040-177C26F6CC6D}"/>
    <cellStyle name="Currency 116 5" xfId="17522" xr:uid="{CD8EF9FD-0E18-4E8E-A480-7804E1CAD27B}"/>
    <cellStyle name="Currency 117" xfId="1580" xr:uid="{68BC5FBC-7A19-4BCD-9655-DB9105D8F366}"/>
    <cellStyle name="Currency 117 2" xfId="5234" xr:uid="{5309E4C8-3BBF-4238-B823-DC6E295543E9}"/>
    <cellStyle name="Currency 117 2 2" xfId="27856" xr:uid="{B33EE53F-FCC1-4CBB-93A9-024928ED54E0}"/>
    <cellStyle name="Currency 117 2 3" xfId="17562" xr:uid="{A55E78C2-5852-421C-A537-E3D5574EA7F8}"/>
    <cellStyle name="Currency 117 3" xfId="8525" xr:uid="{7BB16A03-D979-456E-95B5-A72133978CBB}"/>
    <cellStyle name="Currency 117 3 2" xfId="30816" xr:uid="{457CBCB3-3E67-441F-B7A4-FC3EB7531E74}"/>
    <cellStyle name="Currency 117 3 3" xfId="20540" xr:uid="{71B3F78F-FA19-48A3-A96B-762697EB249E}"/>
    <cellStyle name="Currency 117 4" xfId="24871" xr:uid="{1F97FB24-5E45-4F50-B080-FD79A490567F}"/>
    <cellStyle name="Currency 117 5" xfId="14571" xr:uid="{5CA0437E-B0E6-4380-B296-ADD824A090C8}"/>
    <cellStyle name="Currency 118" xfId="1575" xr:uid="{C71D90E0-24C3-4531-B68C-1A5C810E3814}"/>
    <cellStyle name="Currency 118 2" xfId="5229" xr:uid="{1AB51DBE-B9F4-4E62-AF54-5A7EC87F170C}"/>
    <cellStyle name="Currency 118 2 2" xfId="27851" xr:uid="{7E877326-DD2F-47A7-A905-B70EF30EB13C}"/>
    <cellStyle name="Currency 118 2 3" xfId="17557" xr:uid="{1B506DF9-4ABD-4157-967D-E3C3847557AF}"/>
    <cellStyle name="Currency 118 3" xfId="8520" xr:uid="{E6FA70C2-AD3D-4010-9AD1-5DF91AE9FFC0}"/>
    <cellStyle name="Currency 118 3 2" xfId="30811" xr:uid="{6AB467CA-2DA1-4E00-99C8-2694FF9847BD}"/>
    <cellStyle name="Currency 118 3 3" xfId="20535" xr:uid="{C6A75710-82B8-44F3-BA56-6D7285E191C9}"/>
    <cellStyle name="Currency 118 4" xfId="24866" xr:uid="{8290A95A-6D38-4F81-89C2-ED5989560708}"/>
    <cellStyle name="Currency 118 5" xfId="14566" xr:uid="{83B471BB-E30F-460A-89A7-1949F2759D3E}"/>
    <cellStyle name="Currency 119" xfId="1570" xr:uid="{3FFEB5B3-C3CF-4A94-BD4F-7E94A946A76B}"/>
    <cellStyle name="Currency 119 2" xfId="5224" xr:uid="{44E37BD1-8CF0-403F-A08D-9B2E97C1184B}"/>
    <cellStyle name="Currency 119 2 2" xfId="27846" xr:uid="{B4206D2C-FDE0-4363-90CE-E5EAD639D069}"/>
    <cellStyle name="Currency 119 2 3" xfId="17552" xr:uid="{2684C498-59D1-42D5-8783-A8543ABD15D5}"/>
    <cellStyle name="Currency 119 3" xfId="8515" xr:uid="{9FC95BEF-9B2B-4E75-B522-6B35BEC2D577}"/>
    <cellStyle name="Currency 119 3 2" xfId="30806" xr:uid="{87D8FD5F-E822-4C4C-8739-566A3B2E279E}"/>
    <cellStyle name="Currency 119 3 3" xfId="20530" xr:uid="{50C03874-B0A0-438B-B8FB-5A87A1CEEFD9}"/>
    <cellStyle name="Currency 119 4" xfId="24861" xr:uid="{47C50DBB-6242-425A-B728-28B980FDF3EF}"/>
    <cellStyle name="Currency 119 5" xfId="14561" xr:uid="{7453792B-065F-4C01-A8F8-6F3F6C0AAB45}"/>
    <cellStyle name="Currency 12" xfId="205" xr:uid="{26141221-4F2C-4B3D-AF2E-81973D4105B6}"/>
    <cellStyle name="Currency 12 10" xfId="3013" xr:uid="{7E9D2E02-552F-4186-A12E-7A95AD1E7475}"/>
    <cellStyle name="Currency 12 10 2" xfId="6303" xr:uid="{CDB7F435-8717-4DAC-B24E-31EC73A612CF}"/>
    <cellStyle name="Currency 12 10 2 2" xfId="28804" xr:uid="{37694B74-18A8-4F46-B320-CB87D18A6C2A}"/>
    <cellStyle name="Currency 12 10 2 3" xfId="18510" xr:uid="{BB30C50A-AFEF-43E1-8BC2-6DB78475BEF2}"/>
    <cellStyle name="Currency 12 10 3" xfId="9494" xr:uid="{5DD6B29A-719A-4B8A-9F0F-A480912836D6}"/>
    <cellStyle name="Currency 12 10 3 2" xfId="31764" xr:uid="{91C10A37-CB2B-482F-893A-CF7F2D714531}"/>
    <cellStyle name="Currency 12 10 3 3" xfId="21488" xr:uid="{31749DA8-4F8C-4D80-9055-3063C798E089}"/>
    <cellStyle name="Currency 12 10 4" xfId="25840" xr:uid="{0278A43F-A828-424A-8FD6-2D69119D8003}"/>
    <cellStyle name="Currency 12 10 5" xfId="15540" xr:uid="{1A1201B1-9727-4E55-AF6B-DF7B5F0CDAAB}"/>
    <cellStyle name="Currency 12 11" xfId="2899" xr:uid="{CC4D7B55-CEFD-4322-8D95-A3AE24F39A32}"/>
    <cellStyle name="Currency 12 11 2" xfId="6191" xr:uid="{8F9A6C37-C37C-445E-926F-B878F55C8DFB}"/>
    <cellStyle name="Currency 12 11 2 2" xfId="28692" xr:uid="{959C2E60-567A-41FB-B3A8-DEF2FFCE62FB}"/>
    <cellStyle name="Currency 12 11 2 3" xfId="18398" xr:uid="{B7C3EA22-0BF3-4117-8C98-05EEDDE00E0A}"/>
    <cellStyle name="Currency 12 11 3" xfId="9382" xr:uid="{B99E1A5D-4D1D-4A60-80F5-6D9E364292B2}"/>
    <cellStyle name="Currency 12 11 3 2" xfId="31652" xr:uid="{0C0790F3-D5A9-49FB-BAC0-1C000A32BC4E}"/>
    <cellStyle name="Currency 12 11 3 3" xfId="21376" xr:uid="{C15F7E66-9F1C-493B-9B26-6B7906AEBF78}"/>
    <cellStyle name="Currency 12 11 4" xfId="25728" xr:uid="{40866D28-15F4-42F4-8273-0BF370B5BBDA}"/>
    <cellStyle name="Currency 12 11 5" xfId="15428" xr:uid="{6615A393-D7A9-4032-A149-578E5C939A32}"/>
    <cellStyle name="Currency 12 12" xfId="6104" xr:uid="{69D0E7FB-3DEC-4D44-B5AD-DEDFD9DCEBFA}"/>
    <cellStyle name="Currency 12 12 2" xfId="28605" xr:uid="{D3882A7D-94A6-4E00-80E4-FACE89B70629}"/>
    <cellStyle name="Currency 12 12 3" xfId="18311" xr:uid="{236A7DA1-F703-4F37-B751-48EC817E1A58}"/>
    <cellStyle name="Currency 12 13" xfId="9295" xr:uid="{9F5823CC-5ED5-4DF7-AF5A-F0DD87558066}"/>
    <cellStyle name="Currency 12 13 2" xfId="31565" xr:uid="{744D7F9A-27BF-4D96-844F-FA1C011BBEF4}"/>
    <cellStyle name="Currency 12 13 3" xfId="21289" xr:uid="{57B1BB50-EB31-4D6F-9792-5EB0F2760581}"/>
    <cellStyle name="Currency 12 14" xfId="12545" xr:uid="{331CAC6C-AFCC-448F-8C68-B48C79205C23}"/>
    <cellStyle name="Currency 12 14 3" xfId="23551" xr:uid="{35986EEA-26D4-4D60-BB97-E70B5FDEF1EC}"/>
    <cellStyle name="Currency 12 15" xfId="14273" xr:uid="{A1C714EC-F60D-4AC2-861F-81CAF7FDD57F}"/>
    <cellStyle name="Currency 12 15 2" xfId="25641" xr:uid="{2908917E-EE07-41C6-8E86-997BFA9FF013}"/>
    <cellStyle name="Currency 12 16" xfId="15341" xr:uid="{9A5C92B4-5E4F-40D6-BE82-414782EE50BC}"/>
    <cellStyle name="Currency 12 17" xfId="32881" xr:uid="{F683CE51-19EC-4F45-85B1-60F2DE14F82D}"/>
    <cellStyle name="Currency 12 18" xfId="1218" xr:uid="{8BF5234A-C6DC-4BEA-B6CC-259A0C0D8DD0}"/>
    <cellStyle name="Currency 12 2" xfId="366" xr:uid="{97A1B4D3-18F9-403C-BBD9-5F28DB6DEE09}"/>
    <cellStyle name="Currency 12 2 10" xfId="33111" xr:uid="{0A3486E2-6223-4E2E-9884-40095DF530B4}"/>
    <cellStyle name="Currency 12 2 11" xfId="1286" xr:uid="{3FCCDD3D-E7C2-4252-BB12-B6C2F6CCBF09}"/>
    <cellStyle name="Currency 12 2 2" xfId="449" xr:uid="{D58A5BD2-2F1B-43D6-87BC-2964A9D01972}"/>
    <cellStyle name="Currency 12 2 2 2" xfId="960" xr:uid="{9235BF52-B8B7-44E5-A8CE-A91D5E007CF4}"/>
    <cellStyle name="Currency 12 2 2 2 2" xfId="8162" xr:uid="{DC9F2D55-4A03-4A75-AC83-1315A2A63AA4}"/>
    <cellStyle name="Currency 12 2 2 2 2 2" xfId="30579" xr:uid="{54F95949-DEEC-4365-8353-9B137B4A6FD0}"/>
    <cellStyle name="Currency 12 2 2 2 2 3" xfId="20289" xr:uid="{05A1C30B-37F5-4389-AC0A-65726EFF091F}"/>
    <cellStyle name="Currency 12 2 2 2 3" xfId="11271" xr:uid="{2FD31A81-94DD-47A2-B64D-37D088168261}"/>
    <cellStyle name="Currency 12 2 2 2 3 3" xfId="23269" xr:uid="{15AD5438-B7F2-4A72-8C73-23F27F3BC9DA}"/>
    <cellStyle name="Currency 12 2 2 2 4" xfId="13593" xr:uid="{FCB761AF-7009-4852-AF0F-7D604D21A285}"/>
    <cellStyle name="Currency 12 2 2 2 4 3" xfId="24229" xr:uid="{7DCA8BDB-E154-4C0A-9213-633C01FFE7AC}"/>
    <cellStyle name="Currency 12 2 2 2 5" xfId="27617" xr:uid="{36FE2C4A-952F-4CC8-B640-97EDCE193971}"/>
    <cellStyle name="Currency 12 2 2 2 6" xfId="17321" xr:uid="{346E49A0-3C55-4E8C-BEC1-59A47AEFD742}"/>
    <cellStyle name="Currency 12 2 2 2 8" xfId="4972" xr:uid="{7A32D1AD-D45B-448C-A6E9-76A36CE45DD2}"/>
    <cellStyle name="Currency 12 2 2 3" xfId="7167" xr:uid="{8F718B17-4A11-4A1B-AAEB-7C50A5340C16}"/>
    <cellStyle name="Currency 12 2 2 3 2" xfId="29638" xr:uid="{DD5DA261-4AF3-4A41-97FF-69EF49F533A9}"/>
    <cellStyle name="Currency 12 2 2 3 3" xfId="19347" xr:uid="{5A1F95F3-0BC7-415F-9DD9-9416AB18ACF0}"/>
    <cellStyle name="Currency 12 2 2 4" xfId="10331" xr:uid="{332D39EE-5760-46BA-8762-941E8F89A0AD}"/>
    <cellStyle name="Currency 12 2 2 4 2" xfId="32600" xr:uid="{0361B14A-2B2C-466A-AE92-3D4F2D4923CA}"/>
    <cellStyle name="Currency 12 2 2 4 3" xfId="22326" xr:uid="{3CCD77D7-F06B-4E5C-BB4D-448C4C83A176}"/>
    <cellStyle name="Currency 12 2 2 5" xfId="12989" xr:uid="{3A5604BF-D409-486D-861B-1FC08F69C7B7}"/>
    <cellStyle name="Currency 12 2 2 5 3" xfId="23812" xr:uid="{EE38616D-0FD3-401F-B192-AF9A688B72C0}"/>
    <cellStyle name="Currency 12 2 2 6" xfId="26677" xr:uid="{EF1FB9B3-683D-4ECF-BFED-EED4D38E60DF}"/>
    <cellStyle name="Currency 12 2 2 7" xfId="16378" xr:uid="{1E7F3F2B-20D2-4E97-AF00-0662BFC7B200}"/>
    <cellStyle name="Currency 12 2 2 9" xfId="4021" xr:uid="{9A42D287-3C4F-4CAF-AE6E-9DC0BE8A362B}"/>
    <cellStyle name="Currency 12 2 3" xfId="811" xr:uid="{953D0EBB-77FC-4EFF-B3C8-0CA6DBCAF4D2}"/>
    <cellStyle name="Currency 12 2 3 2" xfId="7005" xr:uid="{40D3F6BD-3D5C-4DC8-921C-6B70E0480F58}"/>
    <cellStyle name="Currency 12 2 3 2 2" xfId="29476" xr:uid="{10C9D011-24CF-401A-A0F3-FFCB5111DE04}"/>
    <cellStyle name="Currency 12 2 3 2 3" xfId="19183" xr:uid="{D4DB3308-939C-4927-B534-2CF1F1AF85DB}"/>
    <cellStyle name="Currency 12 2 3 3" xfId="10168" xr:uid="{8F6A4C19-B2ED-4CD9-9776-5E1DE9AA8A82}"/>
    <cellStyle name="Currency 12 2 3 3 2" xfId="32437" xr:uid="{63FD7B90-80A6-4B8F-B26D-373725DA03F5}"/>
    <cellStyle name="Currency 12 2 3 3 3" xfId="22162" xr:uid="{8E87EBAF-ACC9-466C-8881-7B0424558024}"/>
    <cellStyle name="Currency 12 2 3 4" xfId="13433" xr:uid="{FCF2E3C0-A412-42B2-84EE-7DEA87B00191}"/>
    <cellStyle name="Currency 12 2 3 4 3" xfId="24069" xr:uid="{9DE4144D-1C94-4F32-9039-01D283224A1F}"/>
    <cellStyle name="Currency 12 2 3 5" xfId="26513" xr:uid="{C585E509-E168-493C-B379-EDBEB4F4E0ED}"/>
    <cellStyle name="Currency 12 2 3 6" xfId="16214" xr:uid="{87192F33-7E94-4B8F-A325-98A36D669778}"/>
    <cellStyle name="Currency 12 2 3 8" xfId="3842" xr:uid="{651DCFB1-4F82-4DC1-9CCB-3917F731CAE5}"/>
    <cellStyle name="Currency 12 2 4" xfId="3362" xr:uid="{CF523B13-CD48-454F-A790-F1D8CA7EC893}"/>
    <cellStyle name="Currency 12 2 4 2" xfId="6719" xr:uid="{E4925758-ED5E-4A4C-A1EC-06347B534B5F}"/>
    <cellStyle name="Currency 12 2 4 2 2" xfId="29219" xr:uid="{61623315-83CF-4B7A-B79D-211FE2C2AC32}"/>
    <cellStyle name="Currency 12 2 4 2 3" xfId="18926" xr:uid="{AC99553D-8AE3-4D11-9CE0-33183C03F423}"/>
    <cellStyle name="Currency 12 2 4 3" xfId="9910" xr:uid="{708F0394-B9F9-4F50-845F-CCD85A92B963}"/>
    <cellStyle name="Currency 12 2 4 3 2" xfId="32180" xr:uid="{F66794D3-6F7C-4071-809E-071354AFE362}"/>
    <cellStyle name="Currency 12 2 4 3 3" xfId="21904" xr:uid="{DD119574-EE36-4F06-ABB7-5AF368F0F682}"/>
    <cellStyle name="Currency 12 2 4 4" xfId="26255" xr:uid="{611FFFEF-565D-407D-A768-B246FBF54B79}"/>
    <cellStyle name="Currency 12 2 4 5" xfId="15956" xr:uid="{83DB2D1E-F108-43D5-A579-604E30600019}"/>
    <cellStyle name="Currency 12 2 5" xfId="6466" xr:uid="{C514190E-F956-4E51-9716-3C48FDAE6E19}"/>
    <cellStyle name="Currency 12 2 5 2" xfId="28967" xr:uid="{4BD17026-64CC-4D9D-B3E6-8DE70A5FE015}"/>
    <cellStyle name="Currency 12 2 5 3" xfId="18673" xr:uid="{1F1BAA4A-C94A-4588-A7CF-A21554E67F4D}"/>
    <cellStyle name="Currency 12 2 6" xfId="9657" xr:uid="{4B6536D8-1012-4671-8CDA-FBE2432411AC}"/>
    <cellStyle name="Currency 12 2 6 2" xfId="31927" xr:uid="{8A642657-500C-434A-A504-739ADD6DD18A}"/>
    <cellStyle name="Currency 12 2 6 3" xfId="21651" xr:uid="{D613C6A9-1851-49BD-919A-39A2AF1CB71B}"/>
    <cellStyle name="Currency 12 2 7" xfId="12777" xr:uid="{B09FD16D-1C6F-4E09-A80A-F4B6615FC818}"/>
    <cellStyle name="Currency 12 2 7 3" xfId="23647" xr:uid="{5F5C235C-35C3-47A5-84B5-C957AB00A2D5}"/>
    <cellStyle name="Currency 12 2 8" xfId="14341" xr:uid="{88D30C34-FFA3-4414-8296-5908872ADA55}"/>
    <cellStyle name="Currency 12 2 8 2" xfId="26003" xr:uid="{C2575657-A367-4DB9-A20E-B9AB114571F9}"/>
    <cellStyle name="Currency 12 2 9" xfId="15703" xr:uid="{D00473F3-C439-498B-B40B-D57A54CD82DD}"/>
    <cellStyle name="Currency 12 3" xfId="392" xr:uid="{4088EB3E-6314-4754-A2E0-C9C7CEE9B81C}"/>
    <cellStyle name="Currency 12 3 2" xfId="883" xr:uid="{8B6A64C1-DB3B-4DA3-89CF-05A412ED3776}"/>
    <cellStyle name="Currency 12 3 2 2" xfId="7943" xr:uid="{DB92DE9D-01D1-44C0-A5AD-A94D0C7712DD}"/>
    <cellStyle name="Currency 12 3 2 2 2" xfId="30371" xr:uid="{CDEC19F6-9105-40F7-BC9B-EF5C90F4B156}"/>
    <cellStyle name="Currency 12 3 2 2 3" xfId="20082" xr:uid="{7E79124A-E053-4D50-8B4F-2DEB51B30F1C}"/>
    <cellStyle name="Currency 12 3 2 3" xfId="11066" xr:uid="{88773484-2F00-4314-9BF7-FA131E7EFE80}"/>
    <cellStyle name="Currency 12 3 2 3 3" xfId="23061" xr:uid="{891071B1-F9AB-4B41-8319-A9560C189909}"/>
    <cellStyle name="Currency 12 3 2 4" xfId="27412" xr:uid="{6291A971-5BDD-4DC6-BC45-5ED9DE328BB7}"/>
    <cellStyle name="Currency 12 3 2 5" xfId="17113" xr:uid="{EC19651F-A3C8-4637-9453-741BDD1326BC}"/>
    <cellStyle name="Currency 12 3 2 7" xfId="4764" xr:uid="{39314298-5E6F-4F24-9FD7-F0ABBE81D8F2}"/>
    <cellStyle name="Currency 12 3 3" xfId="6909" xr:uid="{DA73DB54-52B6-49DC-B9CE-AB4E5575DEBC}"/>
    <cellStyle name="Currency 12 3 3 2" xfId="29380" xr:uid="{BF402A94-7494-4BD0-AAC7-80653D31709B}"/>
    <cellStyle name="Currency 12 3 3 3" xfId="19087" xr:uid="{701BEFC0-CBD6-4310-953C-879B29865C98}"/>
    <cellStyle name="Currency 12 3 4" xfId="10072" xr:uid="{6C35EB72-4F22-48C6-B54D-496B12F38107}"/>
    <cellStyle name="Currency 12 3 4 2" xfId="32341" xr:uid="{C47141B8-4DBD-44E8-9969-BB1C9F03F11B}"/>
    <cellStyle name="Currency 12 3 4 3" xfId="22066" xr:uid="{A3C09DC0-C69B-4B67-A54D-51D4FCC74732}"/>
    <cellStyle name="Currency 12 3 5" xfId="13239" xr:uid="{D9905EBD-2A06-4A5D-BC9E-9CB44D136680}"/>
    <cellStyle name="Currency 12 3 5 3" xfId="23973" xr:uid="{B103A8D1-1B60-4C0C-A328-B43BD4ADEF5F}"/>
    <cellStyle name="Currency 12 3 6" xfId="26417" xr:uid="{F31AE8A0-2D9D-4B4F-9AEA-3100AA48812F}"/>
    <cellStyle name="Currency 12 3 7" xfId="16118" xr:uid="{9F518A20-044E-4F30-A595-5C35937DE889}"/>
    <cellStyle name="Currency 12 3 8" xfId="32944" xr:uid="{210E37DF-5F83-41CB-92D0-73B322A78131}"/>
    <cellStyle name="Currency 12 3 9" xfId="3619" xr:uid="{B2A239A2-3792-4C4D-BC92-0A52401E004B}"/>
    <cellStyle name="Currency 12 4" xfId="754" xr:uid="{EA778F35-772A-40C1-9720-228339623827}"/>
    <cellStyle name="Currency 12 4 2" xfId="7811" xr:uid="{2356EC48-FCB6-4DD5-9519-A69C31A78656}"/>
    <cellStyle name="Currency 12 4 2 2" xfId="30240" xr:uid="{2825D6D5-60A1-4E1C-A31A-13F28D4E9EF7}"/>
    <cellStyle name="Currency 12 4 2 3" xfId="19950" xr:uid="{C1E7586B-7383-4756-A120-B4ADC967CE91}"/>
    <cellStyle name="Currency 12 4 3" xfId="10934" xr:uid="{F8455517-DCDC-4B99-B622-840D0D564E49}"/>
    <cellStyle name="Currency 12 4 3 3" xfId="22929" xr:uid="{7EF0808F-2DC7-4053-9114-2E297EED304C}"/>
    <cellStyle name="Currency 12 4 4" xfId="13746" xr:uid="{BAC58687-F563-4B4D-964A-10ADFC750745}"/>
    <cellStyle name="Currency 12 4 4 3" xfId="24386" xr:uid="{6002CE71-9333-4113-B59B-A351C72FC3E0}"/>
    <cellStyle name="Currency 12 4 5" xfId="27280" xr:uid="{1F974F85-80CE-42D4-8B7E-377BBAC192B9}"/>
    <cellStyle name="Currency 12 4 6" xfId="16981" xr:uid="{00EFD070-1A93-4E0B-A063-C98CBB19DC3F}"/>
    <cellStyle name="Currency 12 4 8" xfId="4635" xr:uid="{2E668DA9-E388-402F-AB03-CF6182DE8D26}"/>
    <cellStyle name="Currency 12 5" xfId="4431" xr:uid="{00EB92A5-9EDE-4885-A848-DEA5FB27AC18}"/>
    <cellStyle name="Currency 12 5 2" xfId="7606" xr:uid="{5AA05F04-03C1-48E4-A963-655E9EA8D761}"/>
    <cellStyle name="Currency 12 5 2 2" xfId="30035" xr:uid="{3792016A-ADB2-4C9C-8A94-B5E28F238A17}"/>
    <cellStyle name="Currency 12 5 2 3" xfId="19745" xr:uid="{ABAE7081-D8EC-4E73-B1F6-3E9F1E9F3BB4}"/>
    <cellStyle name="Currency 12 5 3" xfId="10729" xr:uid="{6293DEF5-2DAC-4D2C-A292-9DF5BAE66C6C}"/>
    <cellStyle name="Currency 12 5 3 3" xfId="22724" xr:uid="{B11CEBC7-24A2-420E-954B-4BD4975C4216}"/>
    <cellStyle name="Currency 12 5 4" xfId="13928" xr:uid="{0A379742-F9E5-4987-944B-C642FDC79AF0}"/>
    <cellStyle name="Currency 12 5 4 3" xfId="24568" xr:uid="{3BE5D5D0-7A0D-4359-A1F4-6AA2DD61EE79}"/>
    <cellStyle name="Currency 12 5 5" xfId="27075" xr:uid="{3E141EA5-93E4-4AC5-A37C-FAAD243ABAE5}"/>
    <cellStyle name="Currency 12 5 6" xfId="16776" xr:uid="{EF5C5360-F67B-4001-AE76-4876DBBD7419}"/>
    <cellStyle name="Currency 12 6" xfId="4381" xr:uid="{E85D1057-F346-4FEC-B62A-3565A2F512BF}"/>
    <cellStyle name="Currency 12 6 2" xfId="7556" xr:uid="{33ADEB3F-A774-487D-A6E7-C62599CDD6CD}"/>
    <cellStyle name="Currency 12 6 2 2" xfId="29985" xr:uid="{E8F7A1E9-C334-4EFC-BEF9-6FE61471E776}"/>
    <cellStyle name="Currency 12 6 2 3" xfId="19695" xr:uid="{7F8C6566-1F55-4788-8B07-F6F09EB78E48}"/>
    <cellStyle name="Currency 12 6 3" xfId="10679" xr:uid="{883CBA9C-A737-4EF3-9787-13771F2F5CE2}"/>
    <cellStyle name="Currency 12 6 3 3" xfId="22674" xr:uid="{67CE0174-6181-4B37-B00F-2BD229659F2B}"/>
    <cellStyle name="Currency 12 6 4" xfId="13933" xr:uid="{1D952C2B-E9C8-450B-BB90-47B80493F53C}"/>
    <cellStyle name="Currency 12 6 4 3" xfId="24573" xr:uid="{726B110C-3B82-4A19-811E-A4086D4B04CC}"/>
    <cellStyle name="Currency 12 6 5" xfId="27025" xr:uid="{EDE7E43D-4E6C-4159-9BD5-67E425717C5C}"/>
    <cellStyle name="Currency 12 6 6" xfId="16726" xr:uid="{8F4D93DC-5D43-471B-8862-98A87A474025}"/>
    <cellStyle name="Currency 12 7" xfId="4223" xr:uid="{CEA31FF3-11FC-4735-AA8A-552A69D629A1}"/>
    <cellStyle name="Currency 12 7 2" xfId="7398" xr:uid="{430712D8-C9C6-485F-82C6-BA4484718ABC}"/>
    <cellStyle name="Currency 12 7 2 2" xfId="29847" xr:uid="{63A42C97-4D91-4D31-8EB9-6E07317333BC}"/>
    <cellStyle name="Currency 12 7 2 3" xfId="19557" xr:uid="{24AAB1EB-EAA7-4456-B974-C7C694C3131E}"/>
    <cellStyle name="Currency 12 7 3" xfId="10541" xr:uid="{5DCE1D0F-4415-4865-9DD8-BF0904AAAB0B}"/>
    <cellStyle name="Currency 12 7 3 3" xfId="22536" xr:uid="{1C9A8FB7-67C7-436E-9206-E22D803E61E2}"/>
    <cellStyle name="Currency 12 7 4" xfId="14159" xr:uid="{967B9880-3492-4417-889A-52D7F9E4C82E}"/>
    <cellStyle name="Currency 12 7 4 3" xfId="24795" xr:uid="{B51CB479-FDD0-4647-A87B-3F1908CF7EE4}"/>
    <cellStyle name="Currency 12 7 5" xfId="26887" xr:uid="{8C72E38D-A88D-494A-B47B-03482AEA61C0}"/>
    <cellStyle name="Currency 12 7 6" xfId="16588" xr:uid="{604FE01B-5C54-47A9-A6E4-BC69DAB3E57D}"/>
    <cellStyle name="Currency 12 8" xfId="4131" xr:uid="{ED4798CC-0FEB-4496-9036-F49F4AA5ECD2}"/>
    <cellStyle name="Currency 12 8 2" xfId="7306" xr:uid="{52F35076-BB9C-48FA-89AC-04C3A6C3A0FE}"/>
    <cellStyle name="Currency 12 8 2 2" xfId="29777" xr:uid="{154A509E-2F94-4859-88DB-099DAC5CE9A5}"/>
    <cellStyle name="Currency 12 8 2 3" xfId="19487" xr:uid="{90CC2E31-8602-4E67-90C3-E5326C17F669}"/>
    <cellStyle name="Currency 12 8 3" xfId="10471" xr:uid="{0A06BEDA-5C0B-4EEC-A196-07C7982E24D8}"/>
    <cellStyle name="Currency 12 8 3 3" xfId="22466" xr:uid="{8767F923-2B40-4FAA-AB1F-3C939382D058}"/>
    <cellStyle name="Currency 12 8 4" xfId="26817" xr:uid="{12E3CA10-1AA9-4EF1-B584-ACCFDAE61612}"/>
    <cellStyle name="Currency 12 8 5" xfId="16518" xr:uid="{3A904000-E7C5-43A6-A78C-936185F556AC}"/>
    <cellStyle name="Currency 12 9" xfId="3198" xr:uid="{0558B95B-0793-4B94-99F9-2D8218CDFAB2}"/>
    <cellStyle name="Currency 12 9 2" xfId="6553" xr:uid="{FD08FF62-B68F-4705-958E-BCF8447E837D}"/>
    <cellStyle name="Currency 12 9 2 2" xfId="29053" xr:uid="{4C84DA30-ABD0-4A2F-877C-8AFA60881D5F}"/>
    <cellStyle name="Currency 12 9 2 3" xfId="18760" xr:uid="{041A6615-054D-4042-8033-9D53B27DF80E}"/>
    <cellStyle name="Currency 12 9 3" xfId="9744" xr:uid="{B741B442-8D3B-40CA-9AC1-096DA7840347}"/>
    <cellStyle name="Currency 12 9 3 2" xfId="32014" xr:uid="{95A630AB-7AC4-47EA-9EB2-53BC82602DD6}"/>
    <cellStyle name="Currency 12 9 3 3" xfId="21738" xr:uid="{67653836-E68D-44BB-94F9-A55B672534F7}"/>
    <cellStyle name="Currency 12 9 4" xfId="26090" xr:uid="{FA444CC2-74C8-4338-AA92-3884468D2105}"/>
    <cellStyle name="Currency 12 9 5" xfId="15790" xr:uid="{04AFF499-B26A-47A6-86CB-DAA7D5B27C02}"/>
    <cellStyle name="Currency 120" xfId="1505" xr:uid="{554574E4-2BFA-415D-836C-B45ED5E2530B}"/>
    <cellStyle name="Currency 120 2" xfId="5186" xr:uid="{A4192DD9-442C-4868-BDEF-5FAC7FD19BC8}"/>
    <cellStyle name="Currency 120 3" xfId="8488" xr:uid="{6E1F3666-1665-4B5A-9474-0AFFE73969D8}"/>
    <cellStyle name="Currency 121" xfId="1506" xr:uid="{5E6C3BAD-CFD2-40AC-8FF6-55DCC0722311}"/>
    <cellStyle name="Currency 121 2" xfId="8371" xr:uid="{CEB6B42E-7A3C-44A3-9786-541D88583561}"/>
    <cellStyle name="Currency 121 3" xfId="8489" xr:uid="{A7B68452-2C0D-4445-8C92-AEF05711A335}"/>
    <cellStyle name="Currency 122" xfId="5176" xr:uid="{CB491967-EC5F-4EEC-AD9D-45081DF6AB0E}"/>
    <cellStyle name="Currency 122 2" xfId="8459" xr:uid="{809F9760-0655-460A-84B1-0BE122A92031}"/>
    <cellStyle name="Currency 122 3" xfId="11473" xr:uid="{C990B27B-18E9-4576-82AE-2EDB3CBFA375}"/>
    <cellStyle name="Currency 123" xfId="8400" xr:uid="{290D0408-A876-4483-9C45-2823E9A41081}"/>
    <cellStyle name="Currency 123 2" xfId="8471" xr:uid="{78D34346-F5F2-4CB6-A032-A8269A7412D7}"/>
    <cellStyle name="Currency 124" xfId="8376" xr:uid="{17408572-0C30-4517-9791-0DD77D1626D0}"/>
    <cellStyle name="Currency 124 2" xfId="11866" xr:uid="{65557C80-D2A0-46AD-8738-4FA01F99DE56}"/>
    <cellStyle name="Currency 125" xfId="8462" xr:uid="{D2993F28-1C89-49CB-8A78-31FDC0F05903}"/>
    <cellStyle name="Currency 125 2" xfId="11876" xr:uid="{D96EEDBB-4A1D-4F8D-B7AF-E094A0AC6874}"/>
    <cellStyle name="Currency 126" xfId="5179" xr:uid="{CEED8EC6-47FA-4706-B231-5A14E13D4E6E}"/>
    <cellStyle name="Currency 127" xfId="5470" xr:uid="{67EB61D5-B242-41E8-8568-7233860F2B2A}"/>
    <cellStyle name="Currency 128" xfId="8465" xr:uid="{476E4C66-9AC7-4521-82CD-50346A988F21}"/>
    <cellStyle name="Currency 129" xfId="11569" xr:uid="{D2340E60-5B55-4E77-B984-1EB9516DAB1C}"/>
    <cellStyle name="Currency 13" xfId="203" xr:uid="{7D6DBAA6-E061-429C-AB1F-D53D28745D4F}"/>
    <cellStyle name="Currency 13 10" xfId="15621" xr:uid="{94CD789B-602D-4397-B69D-4F66B186D5A4}"/>
    <cellStyle name="Currency 13 11" xfId="32879" xr:uid="{E82C07B1-5B62-4C0B-B51B-287808EBAF4A}"/>
    <cellStyle name="Currency 13 12" xfId="1216" xr:uid="{269B7F55-C5C5-478A-A5DF-FEBCDC605EAF}"/>
    <cellStyle name="Currency 13 2" xfId="363" xr:uid="{43350E84-F200-413D-8153-1C834EB4DAA7}"/>
    <cellStyle name="Currency 13 2 2" xfId="447" xr:uid="{BE799FE4-E663-4AAA-AB4A-47215E7613DD}"/>
    <cellStyle name="Currency 13 2 2 2" xfId="958" xr:uid="{D40396D8-157E-457E-BCBF-A3BFC99A3552}"/>
    <cellStyle name="Currency 13 2 2 2 2" xfId="30662" xr:uid="{418311AA-B14F-495C-AD80-DDADADA9DA7B}"/>
    <cellStyle name="Currency 13 2 2 2 3" xfId="20373" xr:uid="{586F1217-74EE-4033-BD6F-86D18396B96C}"/>
    <cellStyle name="Currency 13 2 2 2 5" xfId="8250" xr:uid="{90C5CF59-1D8F-40F8-8C6E-D25A5BE44174}"/>
    <cellStyle name="Currency 13 2 2 3" xfId="11355" xr:uid="{8F221D8D-63DB-44BE-BEB3-5209FD4C139C}"/>
    <cellStyle name="Currency 13 2 2 3 3" xfId="23353" xr:uid="{FE78E81C-31A2-4E12-9C18-744CAF158F0D}"/>
    <cellStyle name="Currency 13 2 2 4" xfId="13512" xr:uid="{E016F9BF-991C-4BF5-A929-65BECBFB4051}"/>
    <cellStyle name="Currency 13 2 2 4 3" xfId="24147" xr:uid="{42B4D14E-2D64-42A8-B5E6-2886B1D32EDC}"/>
    <cellStyle name="Currency 13 2 2 5" xfId="27699" xr:uid="{99CD8296-5567-48C1-B3A1-E6C2119D427D}"/>
    <cellStyle name="Currency 13 2 2 6" xfId="17405" xr:uid="{B60D8024-5924-440A-A1BC-1633201251DA}"/>
    <cellStyle name="Currency 13 2 2 8" xfId="5052" xr:uid="{C9D81468-B436-4325-9381-44563F621EC2}"/>
    <cellStyle name="Currency 13 2 3" xfId="809" xr:uid="{E6D3E7ED-53B5-4780-8B5A-319FD874F3A0}"/>
    <cellStyle name="Currency 13 2 3 2" xfId="29557" xr:uid="{4AAB6A2C-7476-4BE7-A3AD-6ACEAB3CD4F3}"/>
    <cellStyle name="Currency 13 2 3 3" xfId="19265" xr:uid="{5003DA39-5AD6-40EC-9DEE-AB28EEAC048D}"/>
    <cellStyle name="Currency 13 2 3 5" xfId="7087" xr:uid="{485631F5-D620-4447-9FED-B1D17B9F5674}"/>
    <cellStyle name="Currency 13 2 4" xfId="10249" xr:uid="{4475A755-39AA-478A-9408-0B53BB5C600E}"/>
    <cellStyle name="Currency 13 2 4 2" xfId="32519" xr:uid="{0F128ED9-30DF-49B7-92C4-9FBAE52E6476}"/>
    <cellStyle name="Currency 13 2 4 3" xfId="22244" xr:uid="{7770491E-EA3C-49A0-8C89-D42380B78644}"/>
    <cellStyle name="Currency 13 2 5" xfId="12909" xr:uid="{51961DC3-18C5-4109-8D05-38B1EE84CFBB}"/>
    <cellStyle name="Currency 13 2 5 3" xfId="23730" xr:uid="{540646F1-593A-4848-A587-E2DF4CB29AA3}"/>
    <cellStyle name="Currency 13 2 6" xfId="14339" xr:uid="{B61F97C6-C4E7-4BB5-94D6-989C68968DA3}"/>
    <cellStyle name="Currency 13 2 6 2" xfId="26595" xr:uid="{47D4FEB0-7DFE-4776-BBA1-41150B3D71CB}"/>
    <cellStyle name="Currency 13 2 7" xfId="16296" xr:uid="{30BD1516-4E14-4630-BCF2-6CE2C8E7D646}"/>
    <cellStyle name="Currency 13 2 8" xfId="33109" xr:uid="{039DE1CB-62DA-478E-998A-A7E146EBD052}"/>
    <cellStyle name="Currency 13 2 9" xfId="1284" xr:uid="{A58E6A58-42B1-4388-B4E3-DB732A7B55CE}"/>
    <cellStyle name="Currency 13 3" xfId="371" xr:uid="{CF8E260C-FF6B-438C-839B-22E65559996D}"/>
    <cellStyle name="Currency 13 3 2" xfId="844" xr:uid="{9ED3B869-DBAF-4A63-A3D7-66F9B00FF6A2}"/>
    <cellStyle name="Currency 13 3 2 2" xfId="8067" xr:uid="{9089C9F4-89C7-4286-9102-EC1A0B63BD5F}"/>
    <cellStyle name="Currency 13 3 2 2 2" xfId="30498" xr:uid="{38ACBBC8-6455-4B06-B632-6A4A3344FD77}"/>
    <cellStyle name="Currency 13 3 2 2 3" xfId="20208" xr:uid="{AED5123B-2688-4D9D-AAFD-7B13BD4CA572}"/>
    <cellStyle name="Currency 13 3 2 3" xfId="11190" xr:uid="{142C4345-19DF-4050-9E1E-5EC5E8595EC8}"/>
    <cellStyle name="Currency 13 3 2 3 3" xfId="23188" xr:uid="{45E7653A-6DA5-4160-B49A-D0AC98050077}"/>
    <cellStyle name="Currency 13 3 2 4" xfId="27538" xr:uid="{4108FD12-010B-450D-BEB7-F9907545CA7E}"/>
    <cellStyle name="Currency 13 3 2 5" xfId="17240" xr:uid="{000BAD35-CC9E-463D-A13B-87DF011647D7}"/>
    <cellStyle name="Currency 13 3 2 7" xfId="4880" xr:uid="{20F6ACC8-3E37-4DCD-8468-95C5C88F22EC}"/>
    <cellStyle name="Currency 13 3 3" xfId="6923" xr:uid="{A9A75685-6CB3-4DE3-B74F-5024DCB33F53}"/>
    <cellStyle name="Currency 13 3 3 2" xfId="29394" xr:uid="{6043472D-83D2-4F8F-8E23-EA36BDFDF577}"/>
    <cellStyle name="Currency 13 3 3 3" xfId="19101" xr:uid="{08A9FEF1-7F5A-40AB-A7B1-D86E184B13C5}"/>
    <cellStyle name="Currency 13 3 4" xfId="10086" xr:uid="{8C1E8A16-4379-4756-9FCF-C465914DCAD5}"/>
    <cellStyle name="Currency 13 3 4 2" xfId="32355" xr:uid="{4AE059FA-F936-4B4E-BC7D-606980101D50}"/>
    <cellStyle name="Currency 13 3 4 3" xfId="22080" xr:uid="{91A227F6-5097-4DC5-A5E3-7F075A09FFAA}"/>
    <cellStyle name="Currency 13 3 5" xfId="13352" xr:uid="{4B886590-E928-474A-90FF-3DCCE570D4C7}"/>
    <cellStyle name="Currency 13 3 5 3" xfId="23987" xr:uid="{9D4614C9-899B-435E-AC39-B07CA01744D9}"/>
    <cellStyle name="Currency 13 3 6" xfId="26431" xr:uid="{4CA9F91D-AB2D-4CC6-ABBF-3AA564F22992}"/>
    <cellStyle name="Currency 13 3 7" xfId="16132" xr:uid="{6DFCB52A-CC7F-4ECB-958F-8A1E9E9F5BDE}"/>
    <cellStyle name="Currency 13 3 8" xfId="32942" xr:uid="{2CC8C44D-25C3-4B37-997A-B03133D52046}"/>
    <cellStyle name="Currency 13 3 9" xfId="3769" xr:uid="{EA59432D-501A-4F58-8701-C45674E33643}"/>
    <cellStyle name="Currency 13 4" xfId="752" xr:uid="{D8E44E0D-2E83-490A-ACCD-83588ED82A65}"/>
    <cellStyle name="Currency 13 4 2" xfId="7487" xr:uid="{18640C4E-3970-44A8-8476-EE3786E5206A}"/>
    <cellStyle name="Currency 13 4 2 2" xfId="29930" xr:uid="{AE5E20BA-3B29-488C-8EBF-EF49842CAA49}"/>
    <cellStyle name="Currency 13 4 2 3" xfId="19640" xr:uid="{1E18625E-DA1E-40E3-9728-2D6AD64DD308}"/>
    <cellStyle name="Currency 13 4 3" xfId="10624" xr:uid="{24C6D6AB-9146-4462-B7FE-267F4D9C7A97}"/>
    <cellStyle name="Currency 13 4 3 3" xfId="22619" xr:uid="{C76EB08A-A33B-4B54-9BC9-77DC13AE05B0}"/>
    <cellStyle name="Currency 13 4 4" xfId="14157" xr:uid="{19B35C8F-8304-4B77-91DF-661E65281F4A}"/>
    <cellStyle name="Currency 13 4 4 3" xfId="24793" xr:uid="{BCBEE7A4-E20F-4FEC-ADE1-9E1F8E2A5F59}"/>
    <cellStyle name="Currency 13 4 5" xfId="26970" xr:uid="{BE5D257A-36A6-46AC-9346-00B4CFA92475}"/>
    <cellStyle name="Currency 13 4 6" xfId="16671" xr:uid="{0959F59B-7F2B-433C-8718-C5B2F7488E19}"/>
    <cellStyle name="Currency 13 4 8" xfId="4312" xr:uid="{79C7A0FC-7535-4B48-8A51-BFEFEF07E796}"/>
    <cellStyle name="Currency 13 5" xfId="3282" xr:uid="{211110C6-458D-4D4D-A001-CC9BAA70261A}"/>
    <cellStyle name="Currency 13 5 2" xfId="6637" xr:uid="{D6389D4C-F087-41A3-BE95-E9D16F979158}"/>
    <cellStyle name="Currency 13 5 2 2" xfId="29137" xr:uid="{183E6736-70BD-4869-9880-33FC14163F01}"/>
    <cellStyle name="Currency 13 5 2 3" xfId="18844" xr:uid="{F0747B16-0858-4EDC-B1C9-2594A42AC967}"/>
    <cellStyle name="Currency 13 5 3" xfId="9828" xr:uid="{B11E5605-ADB7-4566-A879-DC5EA6C4BB13}"/>
    <cellStyle name="Currency 13 5 3 2" xfId="32098" xr:uid="{37F34A2B-501C-48E3-BAA7-BFEF95E40A53}"/>
    <cellStyle name="Currency 13 5 3 3" xfId="21822" xr:uid="{11B37DCD-CCFF-498A-B176-006E39F0B946}"/>
    <cellStyle name="Currency 13 5 4" xfId="26174" xr:uid="{82F81835-77B0-4896-973B-5A1B67D5BB24}"/>
    <cellStyle name="Currency 13 5 5" xfId="15874" xr:uid="{8D5CB1ED-0A5B-4219-A5FE-ABB9B8F9797E}"/>
    <cellStyle name="Currency 13 6" xfId="6384" xr:uid="{0266C12E-4D41-4171-87B1-F7E010855CC3}"/>
    <cellStyle name="Currency 13 6 2" xfId="28885" xr:uid="{88F368D5-5228-4C18-A366-F821DE3AE263}"/>
    <cellStyle name="Currency 13 6 3" xfId="18591" xr:uid="{65CE78B8-1ED9-4752-8FE8-A17C78BAC707}"/>
    <cellStyle name="Currency 13 7" xfId="9575" xr:uid="{5644C495-174C-49A0-9358-79F3054AAE64}"/>
    <cellStyle name="Currency 13 7 2" xfId="31845" xr:uid="{F79B9826-9D8E-43FB-B6E2-FC5FCC76B49B}"/>
    <cellStyle name="Currency 13 7 3" xfId="21569" xr:uid="{8D6C8FD8-17F7-4AC4-A365-53F6506FC323}"/>
    <cellStyle name="Currency 13 8" xfId="12697" xr:uid="{A38840EF-488C-4CE1-B048-AAB5AC461070}"/>
    <cellStyle name="Currency 13 8 3" xfId="23565" xr:uid="{3C1847C3-13A7-4263-9205-DDC4EC0C1D9F}"/>
    <cellStyle name="Currency 13 9" xfId="14271" xr:uid="{99E61D6E-6909-42DA-8855-1AACD83E3B28}"/>
    <cellStyle name="Currency 13 9 2" xfId="25921" xr:uid="{5496D191-F8C8-46C8-BE4A-DEC843259E0C}"/>
    <cellStyle name="Currency 130" xfId="3105" xr:uid="{5F89BE32-0120-449F-A0F3-82FCFD623BD8}"/>
    <cellStyle name="Currency 131" xfId="11804" xr:uid="{01399CA4-E5D7-4EE6-9C7B-13D713EDF63F}"/>
    <cellStyle name="Currency 132" xfId="11859" xr:uid="{13165BC7-31E7-44F9-A71A-DE8EA0DF84CC}"/>
    <cellStyle name="Currency 133" xfId="11854" xr:uid="{0307844F-8A63-445C-BD55-06DCC54D934C}"/>
    <cellStyle name="Currency 134" xfId="11986" xr:uid="{E999A995-569F-4804-8548-85CA2AB208F8}"/>
    <cellStyle name="Currency 135" xfId="14221" xr:uid="{8901B253-55F9-4C09-B0B6-174A85836D0F}"/>
    <cellStyle name="Currency 136" xfId="32655" xr:uid="{9652323D-8828-485D-8AC5-26B3954AF0E1}"/>
    <cellStyle name="Currency 137" xfId="32851" xr:uid="{5C88903D-8DAF-44CA-A92D-EF464C26201F}"/>
    <cellStyle name="Currency 14" xfId="197" xr:uid="{ED1C25BC-D5ED-4E83-BED9-DB0C935B9A20}"/>
    <cellStyle name="Currency 14 2" xfId="330" xr:uid="{EF9CD446-7516-4CBA-84B0-76507D5A1FBD}"/>
    <cellStyle name="Currency 14 2 2" xfId="448" xr:uid="{317E734B-93AF-4884-AF4D-551713D998A9}"/>
    <cellStyle name="Currency 14 2 2 2" xfId="959" xr:uid="{3D2CB500-2561-44E6-93E3-6B33710463B4}"/>
    <cellStyle name="Currency 14 2 2 2 2" xfId="30709" xr:uid="{68C49145-0A98-41D9-AC4A-188A7D1C3F32}"/>
    <cellStyle name="Currency 14 2 2 3" xfId="20422" xr:uid="{A1A714B6-7C7C-436C-A70D-6410C56973A8}"/>
    <cellStyle name="Currency 14 2 2 5" xfId="8299" xr:uid="{1E536ADE-CD8A-461E-9F51-FCD06575DD67}"/>
    <cellStyle name="Currency 14 2 3" xfId="810" xr:uid="{06D0CFAC-31BB-4735-A391-799D6057AD66}"/>
    <cellStyle name="Currency 14 2 3 3" xfId="23402" xr:uid="{DF91A5E6-858C-4225-A05F-A331ADA24981}"/>
    <cellStyle name="Currency 14 2 3 5" xfId="11403" xr:uid="{63ED6E18-05AF-435B-B166-64985D63DC50}"/>
    <cellStyle name="Currency 14 2 4" xfId="14340" xr:uid="{501FC72F-3408-4BA0-A638-7CA4672C0005}"/>
    <cellStyle name="Currency 14 2 4 2" xfId="27748" xr:uid="{F5DE6FB6-0479-4862-AA61-6FC2B496EC83}"/>
    <cellStyle name="Currency 14 2 5" xfId="17454" xr:uid="{B25E92B2-CABD-479A-A92F-CC895A24E13F}"/>
    <cellStyle name="Currency 14 2 6" xfId="33103" xr:uid="{70E8EC70-6153-4143-A2A6-C5C133344504}"/>
    <cellStyle name="Currency 14 2 7" xfId="1285" xr:uid="{78F0B2EB-7399-4E29-A4F2-075B5FE627D9}"/>
    <cellStyle name="Currency 14 3" xfId="389" xr:uid="{7CA50F49-943B-4521-B9AF-3A41AE45BCF3}"/>
    <cellStyle name="Currency 14 3 2" xfId="879" xr:uid="{01666BA2-76B9-4BFB-9C1E-39F3E3F52928}"/>
    <cellStyle name="Currency 14 3 2 2" xfId="29301" xr:uid="{C804489C-D577-46D5-8645-E77492435F11}"/>
    <cellStyle name="Currency 14 3 3" xfId="19008" xr:uid="{D76D602E-CC32-4945-898D-2606D8AC720A}"/>
    <cellStyle name="Currency 14 3 4" xfId="32941" xr:uid="{F938FCBB-E21E-48F0-B11D-B42F9F594FAE}"/>
    <cellStyle name="Currency 14 3 5" xfId="6801" xr:uid="{792BF645-8AAE-48EE-A1F0-080539396225}"/>
    <cellStyle name="Currency 14 4" xfId="753" xr:uid="{8381D000-F72B-4951-A699-ADC70587A39D}"/>
    <cellStyle name="Currency 14 4 2" xfId="32262" xr:uid="{A7361216-59AB-46CF-A599-4DC92447C006}"/>
    <cellStyle name="Currency 14 4 3" xfId="21986" xr:uid="{A3A4D10C-1594-45E7-86B7-59A3CE4392A2}"/>
    <cellStyle name="Currency 14 4 5" xfId="9992" xr:uid="{E1335D2E-C0DD-4C62-9ED9-F204F67F85DE}"/>
    <cellStyle name="Currency 14 5" xfId="13069" xr:uid="{7D144F77-2950-458A-B6F4-20FB15768992}"/>
    <cellStyle name="Currency 14 5 3" xfId="23893" xr:uid="{58953AD2-D799-4ED1-B83F-7E81D2C78B04}"/>
    <cellStyle name="Currency 14 6" xfId="14272" xr:uid="{EDF02699-1F0B-4CD5-9ACE-99C840146011}"/>
    <cellStyle name="Currency 14 6 2" xfId="26337" xr:uid="{32522ED6-718D-4814-88F9-2C077BFD73A3}"/>
    <cellStyle name="Currency 14 7" xfId="16038" xr:uid="{0A986FCC-050C-4308-9BD9-90456FA8EAB4}"/>
    <cellStyle name="Currency 14 8" xfId="32878" xr:uid="{BF4EE349-DEB8-4534-B872-BDB543273206}"/>
    <cellStyle name="Currency 14 9" xfId="1217" xr:uid="{B15A81A0-A296-4AF9-A1C0-5BD17A1EBEAA}"/>
    <cellStyle name="Currency 15" xfId="189" xr:uid="{4FD72F1C-51E5-4CD2-AA24-B981052A12DF}"/>
    <cellStyle name="Currency 15 2" xfId="333" xr:uid="{070E4AB5-225F-4F06-AF40-4F1474AAA1F8}"/>
    <cellStyle name="Currency 15 2 2" xfId="458" xr:uid="{11C34801-047D-468C-9141-264899B85058}"/>
    <cellStyle name="Currency 15 2 2 2" xfId="969" xr:uid="{410F515B-2ACA-4343-90F9-3DC2B180AB9F}"/>
    <cellStyle name="Currency 15 2 2 2 2" xfId="30575" xr:uid="{CBB1201E-DA27-4C00-B084-1CA9E0D2198C}"/>
    <cellStyle name="Currency 15 2 2 3" xfId="14350" xr:uid="{E2C67C3E-D02E-40CF-8A66-8CDC0076800A}"/>
    <cellStyle name="Currency 15 2 3" xfId="820" xr:uid="{565534F6-D019-4395-AE7A-E3DC557FA800}"/>
    <cellStyle name="Currency 15 2 3 2" xfId="20285" xr:uid="{1A76AC13-0E75-474D-8187-1392DE3A39AE}"/>
    <cellStyle name="Currency 15 2 4" xfId="33095" xr:uid="{9D6BE412-7250-4FA6-BEB6-859FB09FA569}"/>
    <cellStyle name="Currency 15 2 5" xfId="1295" xr:uid="{488C814E-AF90-496A-A7AF-2E026FE58F79}"/>
    <cellStyle name="Currency 15 3" xfId="406" xr:uid="{85F0C8EC-B742-4BB7-A1ED-8FCE15F3C81A}"/>
    <cellStyle name="Currency 15 3 2" xfId="901" xr:uid="{83AEDCCE-2BC1-4978-9157-BE810F1F1997}"/>
    <cellStyle name="Currency 15 3 3" xfId="23265" xr:uid="{01BF7D2F-AA50-4853-9F7A-F095901F91E6}"/>
    <cellStyle name="Currency 15 3 4" xfId="32938" xr:uid="{4D616CC4-AC02-4FBF-88DF-7BA79B1AE9F3}"/>
    <cellStyle name="Currency 15 3 5" xfId="11267" xr:uid="{9AE9FE7B-A53B-466A-A635-1CE2EA25A931}"/>
    <cellStyle name="Currency 15 4" xfId="763" xr:uid="{7256C1FB-B7AC-4D16-A219-178D0F7837C2}"/>
    <cellStyle name="Currency 15 4 3" xfId="24600" xr:uid="{6EAD6293-9013-44E0-8685-E521E37FB8A5}"/>
    <cellStyle name="Currency 15 4 4" xfId="13963" xr:uid="{2CA119F3-37DE-43C3-BCE9-68BFA39DA7A3}"/>
    <cellStyle name="Currency 15 5" xfId="14282" xr:uid="{D0BEC996-67CF-4AD8-9D3A-358605C80419}"/>
    <cellStyle name="Currency 15 5 2" xfId="27613" xr:uid="{EFD6C471-8CB6-4FF6-B9F9-164F61DF34E2}"/>
    <cellStyle name="Currency 15 6" xfId="17317" xr:uid="{91F1F8FF-FDA3-40B5-86C8-15976152713A}"/>
    <cellStyle name="Currency 15 7" xfId="32876" xr:uid="{2E7FBA93-263C-4FF4-B749-5AC0B249A5ED}"/>
    <cellStyle name="Currency 15 8" xfId="1227" xr:uid="{AF15AA7D-EAE1-4F87-9BE1-F20C8D600C94}"/>
    <cellStyle name="Currency 16" xfId="204" xr:uid="{CB463293-E263-4BE0-A46C-260995B3EEF3}"/>
    <cellStyle name="Currency 16 2" xfId="412" xr:uid="{FAD29742-3AA3-4371-93CB-0F0FEB847E86}"/>
    <cellStyle name="Currency 16 2 2" xfId="914" xr:uid="{AE500666-C07A-43F5-BDA9-7E7850926BCD}"/>
    <cellStyle name="Currency 16 2 2 2" xfId="30597" xr:uid="{25FFFE85-F0C1-4903-A3F4-1FAC364DBD79}"/>
    <cellStyle name="Currency 16 2 3" xfId="20308" xr:uid="{281E065F-BE8B-41D3-A914-4B5C53E8C154}"/>
    <cellStyle name="Currency 16 2 4" xfId="33110" xr:uid="{4D229431-C8CC-47AA-8A0E-D2D012141FE2}"/>
    <cellStyle name="Currency 16 2 5" xfId="8179" xr:uid="{27862435-806E-4B9D-B41C-335909733605}"/>
    <cellStyle name="Currency 16 3" xfId="767" xr:uid="{137C9A16-357E-4C5C-9487-91B504492A7C}"/>
    <cellStyle name="Currency 16 3 2" xfId="32943" xr:uid="{471250C7-55BA-476E-805A-DAB080DB0315}"/>
    <cellStyle name="Currency 16 3 3" xfId="23288" xr:uid="{6143D0A6-3FB5-4E8E-B7B0-370AC2F1A934}"/>
    <cellStyle name="Currency 16 3 5" xfId="11290" xr:uid="{E8970759-A9B0-4864-B51E-2CD07E3856DE}"/>
    <cellStyle name="Currency 16 4" xfId="13981" xr:uid="{1B9B837B-41E7-4B5E-91A5-CAC6B43A3E12}"/>
    <cellStyle name="Currency 16 4 3" xfId="24619" xr:uid="{51BCE88D-426E-45E6-BA04-FE7AB6177188}"/>
    <cellStyle name="Currency 16 5" xfId="14295" xr:uid="{F0D22EA6-9503-4566-B957-635CF1DA0B3C}"/>
    <cellStyle name="Currency 16 5 2" xfId="27635" xr:uid="{863C1D24-9795-432F-A01F-08A5A27DC961}"/>
    <cellStyle name="Currency 16 6" xfId="17340" xr:uid="{D06A4AF9-14DA-49F4-BB51-B42AFCC3122A}"/>
    <cellStyle name="Currency 16 7" xfId="32880" xr:uid="{42A08897-A571-4418-9C3B-50276144FDD0}"/>
    <cellStyle name="Currency 16 8" xfId="1240" xr:uid="{ED7AAEFF-E871-486B-9F8E-645A3647708C}"/>
    <cellStyle name="Currency 160" xfId="1166" xr:uid="{B28F677E-4367-4F1A-B26B-7166EDEB69B1}"/>
    <cellStyle name="Currency 17" xfId="208" xr:uid="{8ECD26AE-0C34-4D19-BBC7-3A334FD746E8}"/>
    <cellStyle name="Currency 17 2" xfId="593" xr:uid="{A37999A8-03F9-40AF-AB73-7FF56FDF3C64}"/>
    <cellStyle name="Currency 17 2 2" xfId="1142" xr:uid="{F7A1CA8C-EF7D-43A0-9EEC-AF43B65E913C}"/>
    <cellStyle name="Currency 17 2 2 2" xfId="30366" xr:uid="{46279B16-7AA6-4A6C-AC3F-56BCD3BC9CEC}"/>
    <cellStyle name="Currency 17 2 3" xfId="20077" xr:uid="{94942814-3933-432D-BAA9-5A530C96F8F3}"/>
    <cellStyle name="Currency 17 2 4" xfId="33114" xr:uid="{35A39C21-7C0F-40F0-90C2-70B30F6AF022}"/>
    <cellStyle name="Currency 17 2 5" xfId="7938" xr:uid="{1CA5966A-B290-4475-90D6-631248DB1F19}"/>
    <cellStyle name="Currency 17 3" xfId="824" xr:uid="{C7B7ED25-936A-4CDE-9593-E28BA6A17120}"/>
    <cellStyle name="Currency 17 3 2" xfId="32945" xr:uid="{68A2D73C-13FA-4F3A-AC71-A670341D242E}"/>
    <cellStyle name="Currency 17 3 3" xfId="23056" xr:uid="{DE0DEDED-D89B-44A3-BCF0-3B51AE41B6AC}"/>
    <cellStyle name="Currency 17 3 5" xfId="11061" xr:uid="{33D58006-ECE1-4996-BF8E-3960D4E18F88}"/>
    <cellStyle name="Currency 17 4" xfId="13799" xr:uid="{3075C482-570D-41E8-B996-74E4D30AFA38}"/>
    <cellStyle name="Currency 17 4 3" xfId="24438" xr:uid="{5334E483-E14F-48A5-9FC8-65AD4596DDA0}"/>
    <cellStyle name="Currency 17 5" xfId="14525" xr:uid="{30052BBA-3524-477D-841E-CCCF36AB930B}"/>
    <cellStyle name="Currency 17 5 2" xfId="27407" xr:uid="{31AD3823-59D1-44F5-85CF-F1213EE9195B}"/>
    <cellStyle name="Currency 17 6" xfId="17108" xr:uid="{2F6122BA-F8C2-44EC-B4AB-5A90A8FE2E3A}"/>
    <cellStyle name="Currency 17 7" xfId="32882" xr:uid="{95F3D389-4B4C-48C8-A593-56AE02D7C73F}"/>
    <cellStyle name="Currency 17 8" xfId="1470" xr:uid="{7D274AF2-C3E2-414C-A989-174E7E8984D9}"/>
    <cellStyle name="Currency 18" xfId="217" xr:uid="{C4613B55-B433-40A6-8559-D907EFA791E7}"/>
    <cellStyle name="Currency 18 2" xfId="831" xr:uid="{42309014-288D-417B-AEB0-B5FFBFF03434}"/>
    <cellStyle name="Currency 18 2 2" xfId="30235" xr:uid="{EA0DEF24-9E61-4257-B720-E06A120E712F}"/>
    <cellStyle name="Currency 18 2 3" xfId="19945" xr:uid="{D259CEBA-BBCB-488F-838B-327FF9C98D12}"/>
    <cellStyle name="Currency 18 2 4" xfId="33123" xr:uid="{B4084B82-CD54-4CBD-BF53-FA4CA6BAEF2B}"/>
    <cellStyle name="Currency 18 2 5" xfId="7806" xr:uid="{09D48588-393B-4CB0-9512-6632F19C9DAF}"/>
    <cellStyle name="Currency 18 3" xfId="10929" xr:uid="{598EA850-2EFB-4136-A3B0-A36F812900F3}"/>
    <cellStyle name="Currency 18 3 2" xfId="32948" xr:uid="{1C565D18-7971-4B1B-832A-ADB271B2BAAC}"/>
    <cellStyle name="Currency 18 3 3" xfId="22924" xr:uid="{588B5D85-93E5-4154-84FA-411FA54A66CC}"/>
    <cellStyle name="Currency 18 4" xfId="14087" xr:uid="{2364E627-E25A-45EB-8AC9-19BBB3E5D5AA}"/>
    <cellStyle name="Currency 18 4 3" xfId="24726" xr:uid="{8DD0ABE6-9A9C-4543-96BA-737711591156}"/>
    <cellStyle name="Currency 18 5" xfId="27275" xr:uid="{D3801C26-A87D-41B6-B64B-F065FEF672F2}"/>
    <cellStyle name="Currency 18 6" xfId="16976" xr:uid="{724F4F31-3398-487F-BA01-9BEB6E2D0DC3}"/>
    <cellStyle name="Currency 18 7" xfId="32885" xr:uid="{FBE1F504-75A0-4415-AF35-BE9FE8C00273}"/>
    <cellStyle name="Currency 18 8" xfId="4630" xr:uid="{5DD7454B-3852-4E0A-9D1E-78DCC1EFDB8C}"/>
    <cellStyle name="Currency 19" xfId="231" xr:uid="{C807EA85-FA4C-4E31-9BB8-4401938019D6}"/>
    <cellStyle name="Currency 19 2" xfId="858" xr:uid="{9F65F8B1-8E27-4DCB-B998-57B50773E970}"/>
    <cellStyle name="Currency 19 2 2" xfId="30230" xr:uid="{9667AC24-58E9-4FD9-AFA9-F1A7FAD0C029}"/>
    <cellStyle name="Currency 19 2 3" xfId="19940" xr:uid="{5D605E3F-B4D5-4AA6-A87E-16723469189A}"/>
    <cellStyle name="Currency 19 2 4" xfId="33137" xr:uid="{037599D4-0629-4E89-804D-DAE48DFF5600}"/>
    <cellStyle name="Currency 19 2 5" xfId="7801" xr:uid="{067715C0-3C49-4E4A-96C3-17158D7E22E7}"/>
    <cellStyle name="Currency 19 3" xfId="10924" xr:uid="{DD466D19-4CAD-40EB-8800-D8A2C7440BD2}"/>
    <cellStyle name="Currency 19 3 2" xfId="32953" xr:uid="{4F954E1E-98A7-422A-8BE0-EC5E907E020E}"/>
    <cellStyle name="Currency 19 3 3" xfId="22919" xr:uid="{44D7E945-41D5-44AF-9F02-96A93AF6EDD1}"/>
    <cellStyle name="Currency 19 4" xfId="13892" xr:uid="{BC049004-5C59-43E7-80F7-54FB134FEE67}"/>
    <cellStyle name="Currency 19 4 3" xfId="24532" xr:uid="{2E635FE4-23F5-4B3C-A76E-9D57E5E5E0D5}"/>
    <cellStyle name="Currency 19 5" xfId="27270" xr:uid="{7D943741-9352-4F02-854C-690BEFB5411F}"/>
    <cellStyle name="Currency 19 6" xfId="16971" xr:uid="{F561C79D-9DE8-4E68-8CE6-EDB9749E8069}"/>
    <cellStyle name="Currency 19 7" xfId="32887" xr:uid="{2E6CBF42-9689-4FF4-8833-6AC6C9CD6BC9}"/>
    <cellStyle name="Currency 19 8" xfId="4625" xr:uid="{AF02087B-A651-404E-9B21-AD013CE862C1}"/>
    <cellStyle name="Currency 2" xfId="108" xr:uid="{1A6DAF92-4FDE-4BF5-9A2E-6787FC43C043}"/>
    <cellStyle name="Currency 2 10" xfId="4236" xr:uid="{E91E291B-3089-48F3-84B6-BEECC9F6E7C3}"/>
    <cellStyle name="Currency 2 10 2" xfId="7411" xr:uid="{6074F29E-7E9D-4310-8480-EF5550432E59}"/>
    <cellStyle name="Currency 2 10 2 2" xfId="29860" xr:uid="{00495A09-38F5-476A-8B0D-DCC97776FECB}"/>
    <cellStyle name="Currency 2 10 2 3" xfId="19570" xr:uid="{CB89BF12-B150-45CC-A34C-32DABD662FAD}"/>
    <cellStyle name="Currency 2 10 3" xfId="10554" xr:uid="{276695BF-7741-498E-97D1-D973F64FC694}"/>
    <cellStyle name="Currency 2 10 3 3" xfId="22549" xr:uid="{E5106024-1087-4D68-AFDC-8DADEB26D9B3}"/>
    <cellStyle name="Currency 2 10 4" xfId="14126" xr:uid="{4587114A-8441-4B40-9DE3-8DC1C8C528E5}"/>
    <cellStyle name="Currency 2 10 4 3" xfId="24762" xr:uid="{DF438567-75E0-4E52-8674-E000E13A87A0}"/>
    <cellStyle name="Currency 2 10 5" xfId="26900" xr:uid="{2606E117-B67C-4539-AC53-8D25130054C9}"/>
    <cellStyle name="Currency 2 10 6" xfId="16601" xr:uid="{EC95B918-EBCF-4B4E-AE30-B28EC47AF4F1}"/>
    <cellStyle name="Currency 2 11" xfId="4086" xr:uid="{9B67F536-F6FA-4B05-A0F6-682EA3A09135}"/>
    <cellStyle name="Currency 2 11 2" xfId="7261" xr:uid="{8876DA43-2AA4-407A-A3E8-51E210187285}"/>
    <cellStyle name="Currency 2 11 2 2" xfId="29732" xr:uid="{1C334007-79B4-4497-9F0C-D6E67029C8EC}"/>
    <cellStyle name="Currency 2 11 2 3" xfId="19442" xr:uid="{D866E5F7-4DED-4CB7-B3BE-47F3C427DCD4}"/>
    <cellStyle name="Currency 2 11 3" xfId="10426" xr:uid="{961920A2-6804-4C5B-B927-690A68691CCD}"/>
    <cellStyle name="Currency 2 11 3 3" xfId="22421" xr:uid="{48878901-5062-49DB-9277-19115030821D}"/>
    <cellStyle name="Currency 2 11 4" xfId="26772" xr:uid="{41FF5F74-20BD-4690-BFB9-BF2F0991045B}"/>
    <cellStyle name="Currency 2 11 5" xfId="16473" xr:uid="{A917179C-6942-4EE8-8AC2-0A3FFFE7EC6D}"/>
    <cellStyle name="Currency 2 12" xfId="3211" xr:uid="{5C212BF0-7D41-4C01-B644-B818CBA565EF}"/>
    <cellStyle name="Currency 2 12 2" xfId="6566" xr:uid="{64C96C51-31B0-4069-BD74-6E85CBE17106}"/>
    <cellStyle name="Currency 2 12 2 2" xfId="29066" xr:uid="{776E6A21-0691-4F5C-99E4-55484C7E06D5}"/>
    <cellStyle name="Currency 2 12 2 3" xfId="18773" xr:uid="{5544C3BA-54B2-47E6-A26E-D4E106A6F38B}"/>
    <cellStyle name="Currency 2 12 3" xfId="9757" xr:uid="{B6932539-DEAE-402D-81F7-712AB961C93E}"/>
    <cellStyle name="Currency 2 12 3 2" xfId="32027" xr:uid="{2BC9CDCA-F78E-4AB4-A4EF-411E2FAEE685}"/>
    <cellStyle name="Currency 2 12 3 3" xfId="21751" xr:uid="{4E0EFB92-4935-4AFA-9AF8-E78D7639E84A}"/>
    <cellStyle name="Currency 2 12 4" xfId="26103" xr:uid="{2B6759A5-FE44-451A-B1BD-1D23B712BC86}"/>
    <cellStyle name="Currency 2 12 5" xfId="15803" xr:uid="{1AC8B7FD-F483-45C7-AAA8-4F27A6757F8F}"/>
    <cellStyle name="Currency 2 13" xfId="3027" xr:uid="{0588BC6B-96E0-4D11-8967-97FF7E4EBB63}"/>
    <cellStyle name="Currency 2 13 2" xfId="6316" xr:uid="{C102B4FA-C3E6-42D6-811D-CF1F2CCE4E7C}"/>
    <cellStyle name="Currency 2 13 2 2" xfId="28817" xr:uid="{1BA96421-1BD0-48F0-AC2C-D54B2443CC62}"/>
    <cellStyle name="Currency 2 13 2 3" xfId="18523" xr:uid="{5F2F21A4-2D8E-4D0F-8CC2-725499D9D39D}"/>
    <cellStyle name="Currency 2 13 3" xfId="9507" xr:uid="{CC9AD54F-E1D5-46DB-A079-B43993CEE576}"/>
    <cellStyle name="Currency 2 13 3 2" xfId="31777" xr:uid="{52460DBF-F83D-4969-B3BD-397D941CD60A}"/>
    <cellStyle name="Currency 2 13 3 3" xfId="21501" xr:uid="{F146B0D1-2E28-488B-A926-40B3B9C187E1}"/>
    <cellStyle name="Currency 2 13 4" xfId="25853" xr:uid="{AFF1100B-AF59-49AF-ABD0-30E69C2BCE16}"/>
    <cellStyle name="Currency 2 13 5" xfId="15553" xr:uid="{4746CCD7-1A22-46F1-8333-6F3A00A029CD}"/>
    <cellStyle name="Currency 2 14" xfId="2912" xr:uid="{AC22A69E-A6C3-4044-B758-821E7DFEE1B1}"/>
    <cellStyle name="Currency 2 14 2" xfId="6204" xr:uid="{F59335FC-1A4A-40E1-B048-FF704B9705D0}"/>
    <cellStyle name="Currency 2 14 2 2" xfId="28705" xr:uid="{4DAB86DB-061A-40D8-9D98-E536413155B1}"/>
    <cellStyle name="Currency 2 14 2 3" xfId="18411" xr:uid="{B2F6DBE2-DE69-42A0-A8C9-B740E2385AC4}"/>
    <cellStyle name="Currency 2 14 3" xfId="9395" xr:uid="{1DB44CEA-CCDF-4CFF-AB17-40701E478FC7}"/>
    <cellStyle name="Currency 2 14 3 2" xfId="31665" xr:uid="{71014117-31EF-436C-BA71-A18AA8130B68}"/>
    <cellStyle name="Currency 2 14 3 3" xfId="21389" xr:uid="{2722BEC8-3A28-4569-AF91-CF499BB6AA33}"/>
    <cellStyle name="Currency 2 14 4" xfId="25741" xr:uid="{56C2A91E-E7AC-4B15-AD68-FA783CC862D3}"/>
    <cellStyle name="Currency 2 14 5" xfId="15441" xr:uid="{62EAE755-E7B6-403A-B8D4-1083003E2A9D}"/>
    <cellStyle name="Currency 2 15" xfId="2831" xr:uid="{E4BB3040-ADD3-428A-8BE0-FDC2261804B7}"/>
    <cellStyle name="Currency 2 15 2" xfId="6117" xr:uid="{33366874-4D1C-4F93-988D-4B87324B49E5}"/>
    <cellStyle name="Currency 2 15 2 2" xfId="28618" xr:uid="{CE3FCA85-02E6-4DDE-88E0-0D381FD1EFB9}"/>
    <cellStyle name="Currency 2 15 2 3" xfId="18324" xr:uid="{28120538-9F83-4F2D-89B4-DF2EAECA3960}"/>
    <cellStyle name="Currency 2 15 3" xfId="9308" xr:uid="{14B172E9-D49D-45AF-9832-269C8187F4AB}"/>
    <cellStyle name="Currency 2 15 3 2" xfId="31578" xr:uid="{AD042835-E409-469B-A7B9-0F0B7611C9ED}"/>
    <cellStyle name="Currency 2 15 3 3" xfId="21302" xr:uid="{51092F4F-AA15-4821-BC58-601C982E28E5}"/>
    <cellStyle name="Currency 2 15 4" xfId="25654" xr:uid="{BD161F45-4B27-4E5C-87F7-EBDEDABAAA9E}"/>
    <cellStyle name="Currency 2 15 5" xfId="15354" xr:uid="{72CA9054-0737-474E-9982-BAAE5FBAD824}"/>
    <cellStyle name="Currency 2 16" xfId="2733" xr:uid="{01083414-565F-4D26-8A6E-F89FB3EE7489}"/>
    <cellStyle name="Currency 2 16 2" xfId="6018" xr:uid="{A1CED160-92B2-42B1-BF43-F182C32269EE}"/>
    <cellStyle name="Currency 2 16 2 2" xfId="28519" xr:uid="{23FB3558-C629-4CCF-B0C7-D66D98C74F96}"/>
    <cellStyle name="Currency 2 16 2 3" xfId="18225" xr:uid="{F6885258-1489-4D26-8ED1-F4A159CC5A06}"/>
    <cellStyle name="Currency 2 16 3" xfId="9209" xr:uid="{228BC74A-877D-4656-AC8E-280A55A30674}"/>
    <cellStyle name="Currency 2 16 3 2" xfId="31479" xr:uid="{712614D3-0E0F-42E0-A627-82B60A01E0A5}"/>
    <cellStyle name="Currency 2 16 3 3" xfId="21203" xr:uid="{15A3CC96-83D1-4945-B474-E5AC43B4C867}"/>
    <cellStyle name="Currency 2 16 4" xfId="25555" xr:uid="{AD9FA1BD-F014-401E-9C5A-C6B881C64E1D}"/>
    <cellStyle name="Currency 2 16 5" xfId="15255" xr:uid="{7937AE6D-F8B9-4AD4-8764-021E87CC3C08}"/>
    <cellStyle name="Currency 2 17" xfId="2632" xr:uid="{F9E1C65B-B601-4243-86B8-F640C926A67D}"/>
    <cellStyle name="Currency 2 17 2" xfId="5945" xr:uid="{5AD5F891-2F26-4A20-B2DA-C528181C9F6E}"/>
    <cellStyle name="Currency 2 17 2 2" xfId="28453" xr:uid="{14C8C447-99A0-413C-A25A-629877DC236A}"/>
    <cellStyle name="Currency 2 17 2 3" xfId="18159" xr:uid="{01A4C7BC-841D-485D-88E6-E59A9CA06275}"/>
    <cellStyle name="Currency 2 17 3" xfId="9143" xr:uid="{55C054AC-E54E-4577-A781-96443DC9E205}"/>
    <cellStyle name="Currency 2 17 3 2" xfId="31413" xr:uid="{A469405A-6F21-417D-8B40-D83A8C980DDF}"/>
    <cellStyle name="Currency 2 17 3 3" xfId="21137" xr:uid="{CD605664-C931-4C4D-B924-291C1DFA3A19}"/>
    <cellStyle name="Currency 2 17 4" xfId="25489" xr:uid="{3422EDFE-1FD4-4D32-9514-ABD6F1D65E24}"/>
    <cellStyle name="Currency 2 17 5" xfId="15189" xr:uid="{9BB62D33-3100-4E5F-A205-803693B622D1}"/>
    <cellStyle name="Currency 2 18" xfId="2615" xr:uid="{7F140629-1890-44FF-8DF8-7F91EBCAF834}"/>
    <cellStyle name="Currency 2 18 2" xfId="5929" xr:uid="{2B6467D0-E48E-4AC4-BDBF-DBE461031B37}"/>
    <cellStyle name="Currency 2 18 2 2" xfId="28437" xr:uid="{CB7314B3-358A-4F0C-91F8-E67851D8DAEE}"/>
    <cellStyle name="Currency 2 18 2 3" xfId="18143" xr:uid="{DE051F00-12CD-4DE3-B0F6-81A94BB4F0AA}"/>
    <cellStyle name="Currency 2 18 3" xfId="9127" xr:uid="{AF1CBA3E-819D-44F7-A9DB-D5D2758E497E}"/>
    <cellStyle name="Currency 2 18 3 2" xfId="31397" xr:uid="{49452BB1-39EA-45AA-AA3C-1FF3E9770E54}"/>
    <cellStyle name="Currency 2 18 3 3" xfId="21121" xr:uid="{92A856ED-C021-4456-9442-C5FD53760F3F}"/>
    <cellStyle name="Currency 2 18 4" xfId="25473" xr:uid="{33D3E906-6BB0-48D1-8370-CA7229315A23}"/>
    <cellStyle name="Currency 2 18 5" xfId="15173" xr:uid="{33D6A5C7-A307-40B3-B793-DC66F5C05B91}"/>
    <cellStyle name="Currency 2 19" xfId="2598" xr:uid="{6D04BA49-7699-4290-9277-F06938E8C445}"/>
    <cellStyle name="Currency 2 19 2" xfId="5912" xr:uid="{446A355D-73AF-483E-AAF6-9E9E591772B4}"/>
    <cellStyle name="Currency 2 19 2 2" xfId="28420" xr:uid="{A0D07F57-5B61-435F-813D-06DC1A844BFF}"/>
    <cellStyle name="Currency 2 19 2 3" xfId="18126" xr:uid="{3B4E117D-359A-4AD9-A7E9-88EB4D1AA150}"/>
    <cellStyle name="Currency 2 19 3" xfId="9110" xr:uid="{86B87F66-4DD8-4C6E-A47A-18E778FBA0E0}"/>
    <cellStyle name="Currency 2 19 3 2" xfId="31380" xr:uid="{541A1A5F-46D5-4A8E-B33E-6533748513A0}"/>
    <cellStyle name="Currency 2 19 3 3" xfId="21104" xr:uid="{891C1E74-34C2-401E-A00D-C7BF7DF77395}"/>
    <cellStyle name="Currency 2 19 4" xfId="25456" xr:uid="{44C2756F-8547-4553-952A-873A57F3C7B1}"/>
    <cellStyle name="Currency 2 19 5" xfId="15156" xr:uid="{B458A9A4-AFA4-4FFC-9328-EC3A63D5A19E}"/>
    <cellStyle name="Currency 2 2" xfId="166" xr:uid="{E50B7323-4A3C-4E00-9CF9-BD0EA127D601}"/>
    <cellStyle name="Currency 2 2 10" xfId="4104" xr:uid="{58AF2CAF-120A-4F40-81D7-8EE5C915DB8E}"/>
    <cellStyle name="Currency 2 2 10 2" xfId="7279" xr:uid="{A057F59B-03C6-4C73-9DA0-38141925C3BB}"/>
    <cellStyle name="Currency 2 2 10 2 2" xfId="29750" xr:uid="{887B6D53-42BF-4A9C-8E2F-D7F36CC2E568}"/>
    <cellStyle name="Currency 2 2 10 2 3" xfId="19460" xr:uid="{CF2E1B0D-4838-4804-A0A3-28F9E4805AFC}"/>
    <cellStyle name="Currency 2 2 10 3" xfId="10444" xr:uid="{47B1B135-BC30-42B0-8992-2ED8D8D81714}"/>
    <cellStyle name="Currency 2 2 10 3 3" xfId="22439" xr:uid="{3AA366B5-7328-4BCF-BA9D-94C78A2EA5E1}"/>
    <cellStyle name="Currency 2 2 10 4" xfId="26790" xr:uid="{94BD674E-CFC0-42D6-993C-A1A784C86564}"/>
    <cellStyle name="Currency 2 2 10 5" xfId="16491" xr:uid="{CD36D20D-975F-4946-8F7E-1C374545AB91}"/>
    <cellStyle name="Currency 2 2 11" xfId="3226" xr:uid="{7CD50670-4310-475E-813E-2007324E2052}"/>
    <cellStyle name="Currency 2 2 11 2" xfId="6581" xr:uid="{1959814D-601E-4A73-99C0-0D75A62E3E71}"/>
    <cellStyle name="Currency 2 2 11 2 2" xfId="29081" xr:uid="{552B2726-A0FA-4409-8576-433F664687AE}"/>
    <cellStyle name="Currency 2 2 11 2 3" xfId="18788" xr:uid="{B87DA742-C62D-4914-840D-DA4D9A90F193}"/>
    <cellStyle name="Currency 2 2 11 3" xfId="9772" xr:uid="{7C59DF78-D192-43B6-898B-CC3F60FD0013}"/>
    <cellStyle name="Currency 2 2 11 3 2" xfId="32042" xr:uid="{C4A22BFF-3736-410C-965E-F791570CEBD9}"/>
    <cellStyle name="Currency 2 2 11 3 3" xfId="21766" xr:uid="{9112BD25-C3C7-443F-AC53-350C90164426}"/>
    <cellStyle name="Currency 2 2 11 4" xfId="26118" xr:uid="{4CCA7316-1C38-4E10-8537-CAF8CF88C6CF}"/>
    <cellStyle name="Currency 2 2 11 5" xfId="15818" xr:uid="{E9E192A7-6AE2-4029-ABFE-3A9B8C35EB1A}"/>
    <cellStyle name="Currency 2 2 12" xfId="3041" xr:uid="{061EC8A5-6034-40E4-A3D4-C6C93C03AD97}"/>
    <cellStyle name="Currency 2 2 12 2" xfId="6330" xr:uid="{A35939D6-D5CC-425E-9AF6-5D798EA81442}"/>
    <cellStyle name="Currency 2 2 12 2 2" xfId="28831" xr:uid="{2CFC5F6A-CB2F-40BB-B8BB-2791283FFE14}"/>
    <cellStyle name="Currency 2 2 12 2 3" xfId="18537" xr:uid="{6DCDBF7C-5CEB-4BB6-B241-A267E110DC6F}"/>
    <cellStyle name="Currency 2 2 12 3" xfId="9521" xr:uid="{F442EACA-717F-478F-A713-52A90BEB6A88}"/>
    <cellStyle name="Currency 2 2 12 3 2" xfId="31791" xr:uid="{D8951CD0-0A66-43BC-BE53-2B601883607E}"/>
    <cellStyle name="Currency 2 2 12 3 3" xfId="21515" xr:uid="{FB93CADD-491A-4E0F-9BAC-F2744CB09CB2}"/>
    <cellStyle name="Currency 2 2 12 4" xfId="25867" xr:uid="{1E0E2CCE-39A5-4FBE-8190-937198B8E638}"/>
    <cellStyle name="Currency 2 2 12 5" xfId="15567" xr:uid="{D7E60CFF-47CE-4146-A8C7-0D6865DEB432}"/>
    <cellStyle name="Currency 2 2 13" xfId="2927" xr:uid="{2188B683-5429-4DA5-9A60-ADF51F052590}"/>
    <cellStyle name="Currency 2 2 13 2" xfId="6219" xr:uid="{0CE1C4C7-1337-4BC9-AB22-7FC01C1BF7FA}"/>
    <cellStyle name="Currency 2 2 13 2 2" xfId="28720" xr:uid="{9CFA8442-83A7-41A0-93C5-47F5E285FADD}"/>
    <cellStyle name="Currency 2 2 13 2 3" xfId="18426" xr:uid="{05178875-4DA1-483B-A13E-C8771B57C36B}"/>
    <cellStyle name="Currency 2 2 13 3" xfId="9410" xr:uid="{2167018D-A57D-421F-8F37-F5E4F98B0CF6}"/>
    <cellStyle name="Currency 2 2 13 3 2" xfId="31680" xr:uid="{F73669B5-0840-4D38-B32B-8D13229EB695}"/>
    <cellStyle name="Currency 2 2 13 3 3" xfId="21404" xr:uid="{E54245B6-8C97-4F74-BB09-2013731460FE}"/>
    <cellStyle name="Currency 2 2 13 4" xfId="25756" xr:uid="{3AAC41EB-4709-455F-A514-7AC4B735CB9A}"/>
    <cellStyle name="Currency 2 2 13 5" xfId="15456" xr:uid="{81E26F6E-BA67-4351-8803-D045B1C3A6B9}"/>
    <cellStyle name="Currency 2 2 14" xfId="2846" xr:uid="{1A2B4066-E07B-49F6-8B19-334CFEF6AA26}"/>
    <cellStyle name="Currency 2 2 14 2" xfId="6132" xr:uid="{7A40FE0B-FCFD-4B76-A65B-3E3B872DBB78}"/>
    <cellStyle name="Currency 2 2 14 2 2" xfId="28633" xr:uid="{A0D2928A-1C2E-4AE4-9DA1-3984B6A23FCB}"/>
    <cellStyle name="Currency 2 2 14 2 3" xfId="18339" xr:uid="{8C504810-DF03-4BC5-A083-5FE68D50EF45}"/>
    <cellStyle name="Currency 2 2 14 3" xfId="9323" xr:uid="{00C32A8A-DBB3-4486-99AB-4D50D550ADB3}"/>
    <cellStyle name="Currency 2 2 14 3 2" xfId="31593" xr:uid="{AD84398E-F1C8-4611-9D1D-54301190C111}"/>
    <cellStyle name="Currency 2 2 14 3 3" xfId="21317" xr:uid="{A29BEC30-DBFC-4D31-B7E6-C22D52F37E15}"/>
    <cellStyle name="Currency 2 2 14 4" xfId="25669" xr:uid="{ECCB8976-8BA8-493C-8E06-0A1AFAA41DB8}"/>
    <cellStyle name="Currency 2 2 14 5" xfId="15369" xr:uid="{D131FED6-5122-42E3-9FA6-3B2F710D581E}"/>
    <cellStyle name="Currency 2 2 15" xfId="2748" xr:uid="{659354A2-7782-4757-97B4-9AB07910CD86}"/>
    <cellStyle name="Currency 2 2 15 2" xfId="6033" xr:uid="{25D430BD-98BE-4916-B6C0-C0857DA861B3}"/>
    <cellStyle name="Currency 2 2 15 2 2" xfId="28534" xr:uid="{F12847F8-B3BF-439D-B66C-2D218400CBE4}"/>
    <cellStyle name="Currency 2 2 15 2 3" xfId="18240" xr:uid="{2715FDBF-6A26-4675-BE72-766C7B5ACB9A}"/>
    <cellStyle name="Currency 2 2 15 3" xfId="9224" xr:uid="{40D6EC5C-8870-483E-A970-365A93809FE7}"/>
    <cellStyle name="Currency 2 2 15 3 2" xfId="31494" xr:uid="{E07393FC-5562-4D2B-BEA5-71066B91BE56}"/>
    <cellStyle name="Currency 2 2 15 3 3" xfId="21218" xr:uid="{FE858010-A8E2-4445-B428-B2932A60BC58}"/>
    <cellStyle name="Currency 2 2 15 4" xfId="25570" xr:uid="{E36A04BF-B1CD-43BA-B75A-FFC1FD77A989}"/>
    <cellStyle name="Currency 2 2 15 5" xfId="15270" xr:uid="{BFA1D32C-F57C-4FCB-A9AC-62A34E192D1A}"/>
    <cellStyle name="Currency 2 2 16" xfId="2277" xr:uid="{96A22BC2-EDD5-4FBF-98CA-62B8522495BF}"/>
    <cellStyle name="Currency 2 2 16 2" xfId="5624" xr:uid="{CE6087C2-20E2-46B5-8B2F-B4E714DA1BDA}"/>
    <cellStyle name="Currency 2 2 16 2 2" xfId="28140" xr:uid="{97CDA627-47A8-4682-84F4-5FDDF61F557A}"/>
    <cellStyle name="Currency 2 2 16 2 3" xfId="17846" xr:uid="{6CEB7D55-B5DD-4721-92BF-90859A16A628}"/>
    <cellStyle name="Currency 2 2 16 3" xfId="8830" xr:uid="{CB7388FE-4F27-474F-A945-0B98FB9C5794}"/>
    <cellStyle name="Currency 2 2 16 3 2" xfId="31100" xr:uid="{19679E46-382C-47C3-9816-2150DA9E9D47}"/>
    <cellStyle name="Currency 2 2 16 3 3" xfId="20824" xr:uid="{7825EDD8-4035-423D-B6A0-BAF1278BD87D}"/>
    <cellStyle name="Currency 2 2 16 4" xfId="25176" xr:uid="{5DB4853C-3B14-412F-BDB6-CCE96AB5058D}"/>
    <cellStyle name="Currency 2 2 16 5" xfId="14876" xr:uid="{5D76E57A-58F8-4277-86E4-5E63A1B2B12C}"/>
    <cellStyle name="Currency 2 2 17" xfId="5558" xr:uid="{7BA4CC95-654A-4E5D-A3DD-5984808DBE9A}"/>
    <cellStyle name="Currency 2 2 17 2" xfId="27841" xr:uid="{54EB999F-487F-40D8-B8B9-25A459CBDB8F}"/>
    <cellStyle name="Currency 2 2 17 3" xfId="17543" xr:uid="{446C46B5-A664-4B23-A7F6-254368CCD4FE}"/>
    <cellStyle name="Currency 2 2 18" xfId="8771" xr:uid="{4FF517C4-38B6-4D21-8718-8CB22E0725FB}"/>
    <cellStyle name="Currency 2 2 18 2" xfId="30797" xr:uid="{DD832166-6006-4CB0-8539-DD980265320B}"/>
    <cellStyle name="Currency 2 2 18 3" xfId="20519" xr:uid="{EA48B68E-CB03-43D8-95F7-CCB60EAEFC63}"/>
    <cellStyle name="Currency 2 2 19" xfId="12348" xr:uid="{E682C813-75CE-478C-9CCE-419C34A51181}"/>
    <cellStyle name="Currency 2 2 19 3" xfId="23493" xr:uid="{786B6DA1-A5ED-4005-B1D1-F7EA450E8FAD}"/>
    <cellStyle name="Currency 2 2 2" xfId="514" xr:uid="{CC7F9182-FD44-418D-847E-DD2F70994538}"/>
    <cellStyle name="Currency 2 2 2 10" xfId="9685" xr:uid="{6C6D4D5B-6F7D-4FCD-9EAE-2A858F8D7139}"/>
    <cellStyle name="Currency 2 2 2 10 2" xfId="31955" xr:uid="{2C9ECF76-41F6-436F-A8DA-E912E4F65D4A}"/>
    <cellStyle name="Currency 2 2 2 10 3" xfId="21679" xr:uid="{8D8B304D-9899-4593-95CB-DA16A482F2D2}"/>
    <cellStyle name="Currency 2 2 2 11" xfId="12805" xr:uid="{144223D8-034D-4CB4-B3AE-6CE4AC374D84}"/>
    <cellStyle name="Currency 2 2 2 11 3" xfId="23675" xr:uid="{D8534083-05E7-45BE-BCA5-25DEC8214374}"/>
    <cellStyle name="Currency 2 2 2 12" xfId="14426" xr:uid="{4DA87942-1C0B-4A85-BFB9-73709505EF9D}"/>
    <cellStyle name="Currency 2 2 2 12 2" xfId="26031" xr:uid="{D0F50470-6307-4505-8DA1-E2B4085AC6A1}"/>
    <cellStyle name="Currency 2 2 2 13" xfId="15731" xr:uid="{707E5BCE-8538-4EA2-B177-8867888EC7AC}"/>
    <cellStyle name="Currency 2 2 2 14" xfId="33072" xr:uid="{8DA1C8FC-8596-4D33-B074-5667B5020752}"/>
    <cellStyle name="Currency 2 2 2 15" xfId="1371" xr:uid="{FDD928CD-B704-4AA4-8FF0-07EDFCF7ABFF}"/>
    <cellStyle name="Currency 2 2 2 2" xfId="567" xr:uid="{6A93A3A7-AA0A-4A30-A9F2-8FDC0A864B18}"/>
    <cellStyle name="Currency 2 2 2 2 10" xfId="1438" xr:uid="{3B0DC203-E20D-4FDC-B88A-AB434956CB06}"/>
    <cellStyle name="Currency 2 2 2 2 2" xfId="1111" xr:uid="{0490D318-57DC-4F25-B049-DE597F0DBE13}"/>
    <cellStyle name="Currency 2 2 2 2 2 2" xfId="8278" xr:uid="{93EE096F-07C0-475D-8B34-7081E0FF96DF}"/>
    <cellStyle name="Currency 2 2 2 2 2 2 2" xfId="30689" xr:uid="{0326C6BE-0575-4B6B-B214-1ECBA4D8438D}"/>
    <cellStyle name="Currency 2 2 2 2 2 2 3" xfId="20401" xr:uid="{9B6C97C6-F4CC-4C61-B3AB-5AD95631BF4D}"/>
    <cellStyle name="Currency 2 2 2 2 2 3" xfId="11382" xr:uid="{6C0BE9BC-686A-4956-9DE3-FC4CE66DD3AC}"/>
    <cellStyle name="Currency 2 2 2 2 2 3 3" xfId="23381" xr:uid="{BA68B582-8DC5-4E67-A017-6B37F97F9A78}"/>
    <cellStyle name="Currency 2 2 2 2 2 4" xfId="13618" xr:uid="{B14FD2EA-F913-4760-937E-B1738A00106D}"/>
    <cellStyle name="Currency 2 2 2 2 2 4 3" xfId="24255" xr:uid="{1DE0BFE7-A28E-46B8-A666-45B29165821C}"/>
    <cellStyle name="Currency 2 2 2 2 2 5" xfId="27727" xr:uid="{D3A8B3F2-1AB9-4B71-9F4B-18761EDCB883}"/>
    <cellStyle name="Currency 2 2 2 2 2 6" xfId="17433" xr:uid="{6BE06114-04C0-4742-BFD2-45B2CBB00692}"/>
    <cellStyle name="Currency 2 2 2 2 2 8" xfId="5075" xr:uid="{D02EBF78-DC4F-4779-9055-FF81999259DB}"/>
    <cellStyle name="Currency 2 2 2 2 3" xfId="7192" xr:uid="{37327CC9-5CA2-4C6C-B7EF-6B420D68D778}"/>
    <cellStyle name="Currency 2 2 2 2 3 2" xfId="29664" xr:uid="{88EAC8FB-20F0-4597-B260-6C34C3F1060E}"/>
    <cellStyle name="Currency 2 2 2 2 3 3" xfId="19373" xr:uid="{8D975ECB-FDF8-44B5-A67C-EFC6A2683B63}"/>
    <cellStyle name="Currency 2 2 2 2 4" xfId="10357" xr:uid="{6B0869D9-8EEB-4423-8F8C-E849F06D2074}"/>
    <cellStyle name="Currency 2 2 2 2 4 2" xfId="32626" xr:uid="{AB069AC0-A0F2-48A6-AD68-1D7BBB5F14D0}"/>
    <cellStyle name="Currency 2 2 2 2 4 3" xfId="22352" xr:uid="{0C002124-4DA5-4B77-B1E9-9CACD114069F}"/>
    <cellStyle name="Currency 2 2 2 2 5" xfId="13014" xr:uid="{88DD2B09-A6F1-4CEF-B47B-448458D6347E}"/>
    <cellStyle name="Currency 2 2 2 2 5 3" xfId="23838" xr:uid="{C8D7032B-C38A-4836-A78A-0D0603387469}"/>
    <cellStyle name="Currency 2 2 2 2 6" xfId="14493" xr:uid="{BFCCB0F4-7C3F-4191-B317-B806C2869DE6}"/>
    <cellStyle name="Currency 2 2 2 2 6 2" xfId="26703" xr:uid="{91998F5E-2E13-4925-9F01-8B9A4FA96504}"/>
    <cellStyle name="Currency 2 2 2 2 7" xfId="16404" xr:uid="{13A22384-4B3C-4E8D-86E8-E457B080F4C0}"/>
    <cellStyle name="Currency 2 2 2 3" xfId="1044" xr:uid="{09AED0F8-88CD-4242-A7EE-3C6E75AA7FBD}"/>
    <cellStyle name="Currency 2 2 2 3 2" xfId="4859" xr:uid="{538AD11F-4A94-4FC3-98D6-26C21C2AE522}"/>
    <cellStyle name="Currency 2 2 2 3 2 2" xfId="8046" xr:uid="{4DE2C14E-44C0-49C3-A35A-823A51221D1E}"/>
    <cellStyle name="Currency 2 2 2 3 2 2 2" xfId="30477" xr:uid="{93176E61-72EC-4CDD-B353-FF9642D435B3}"/>
    <cellStyle name="Currency 2 2 2 3 2 2 3" xfId="20187" xr:uid="{10159369-182D-4742-912C-70DD6D5D2D1F}"/>
    <cellStyle name="Currency 2 2 2 3 2 3" xfId="11169" xr:uid="{4496C6B3-F0AA-4C09-AA31-4FE39D5884F7}"/>
    <cellStyle name="Currency 2 2 2 3 2 3 3" xfId="23167" xr:uid="{4BDE2AA5-2E2C-4356-A93B-D89226C4AAEB}"/>
    <cellStyle name="Currency 2 2 2 3 2 4" xfId="27518" xr:uid="{CB0E4A89-2207-436B-89EB-9A7CE6AEE43E}"/>
    <cellStyle name="Currency 2 2 2 3 2 5" xfId="17219" xr:uid="{569434B8-E8BE-4219-8CA9-536768E0900B}"/>
    <cellStyle name="Currency 2 2 2 3 3" xfId="7033" xr:uid="{6CCE4920-9BA7-42ED-BA6D-C31C3A3426EE}"/>
    <cellStyle name="Currency 2 2 2 3 3 2" xfId="29504" xr:uid="{2D9CE599-16B5-4A32-B1E5-616B1F6B068D}"/>
    <cellStyle name="Currency 2 2 2 3 3 3" xfId="19211" xr:uid="{C3997F01-949E-4DDA-844C-DF6F281EFA06}"/>
    <cellStyle name="Currency 2 2 2 3 4" xfId="10195" xr:uid="{711FE123-554B-48E3-8414-6C602878D67F}"/>
    <cellStyle name="Currency 2 2 2 3 4 2" xfId="32465" xr:uid="{5001A58C-CF57-40A9-8FF5-17237329317E}"/>
    <cellStyle name="Currency 2 2 2 3 4 3" xfId="22190" xr:uid="{C7FA690B-0A58-4116-B326-A79BE24CD97B}"/>
    <cellStyle name="Currency 2 2 2 3 5" xfId="13457" xr:uid="{5D962AA9-9D39-445E-88F1-CCADFC1FF682}"/>
    <cellStyle name="Currency 2 2 2 3 5 3" xfId="24094" xr:uid="{F566A64E-6C74-43EF-8377-346D20D77720}"/>
    <cellStyle name="Currency 2 2 2 3 6" xfId="26541" xr:uid="{7649F05B-7D35-41B8-822E-C959955585D2}"/>
    <cellStyle name="Currency 2 2 2 3 7" xfId="16242" xr:uid="{5A98D578-9002-4A6A-A9CE-2A63F95F99C2}"/>
    <cellStyle name="Currency 2 2 2 3 9" xfId="3863" xr:uid="{294522CF-E4EB-4C21-B5AD-8E9923F5D93C}"/>
    <cellStyle name="Currency 2 2 2 4" xfId="4741" xr:uid="{A9DA7205-D0D8-46E5-97C8-5ECAE3AA9634}"/>
    <cellStyle name="Currency 2 2 2 4 2" xfId="7917" xr:uid="{F9F5F8C9-786B-4053-B144-51BCBAF6B920}"/>
    <cellStyle name="Currency 2 2 2 4 2 2" xfId="30345" xr:uid="{9462B202-0637-4228-9041-57850976D788}"/>
    <cellStyle name="Currency 2 2 2 4 2 3" xfId="20056" xr:uid="{6107C356-FF30-402A-832F-A18405C60A49}"/>
    <cellStyle name="Currency 2 2 2 4 3" xfId="11040" xr:uid="{059ED7DD-CF78-4CC7-A930-C4933A73E088}"/>
    <cellStyle name="Currency 2 2 2 4 3 3" xfId="23035" xr:uid="{980C3FD2-B5C4-4DF4-AD65-E8757312A8DC}"/>
    <cellStyle name="Currency 2 2 2 4 4" xfId="13709" xr:uid="{116A57B6-66FE-42E2-9E08-A32685B5EBC7}"/>
    <cellStyle name="Currency 2 2 2 4 4 3" xfId="24347" xr:uid="{A276A208-E24B-4FE6-86E3-8B9E4E032E45}"/>
    <cellStyle name="Currency 2 2 2 4 5" xfId="27386" xr:uid="{FD2AE5D7-C81B-4A72-9CA5-A4EC3E0B86B9}"/>
    <cellStyle name="Currency 2 2 2 4 6" xfId="17087" xr:uid="{3ABBD4D2-DA18-4658-902F-B554592E4676}"/>
    <cellStyle name="Currency 2 2 2 5" xfId="4539" xr:uid="{D60E22E7-72EA-498A-8452-B2FDE63EA2EE}"/>
    <cellStyle name="Currency 2 2 2 5 2" xfId="7715" xr:uid="{4795C19E-390D-48A8-8237-D62D48D3286A}"/>
    <cellStyle name="Currency 2 2 2 5 2 2" xfId="30144" xr:uid="{76C2B585-2AAD-4DEA-843F-5BA9C14B4D37}"/>
    <cellStyle name="Currency 2 2 2 5 2 3" xfId="19854" xr:uid="{6EBDC078-A724-4A13-926D-AD687EBAF44E}"/>
    <cellStyle name="Currency 2 2 2 5 3" xfId="10838" xr:uid="{1CFBE0E2-DC65-4106-A0EE-71F64C82B52D}"/>
    <cellStyle name="Currency 2 2 2 5 3 3" xfId="22833" xr:uid="{919137E0-7EA0-417F-A5E3-02F0BDD416C4}"/>
    <cellStyle name="Currency 2 2 2 5 4" xfId="13916" xr:uid="{8FAFB2C5-EBB5-49E0-9EB9-964F7E188F98}"/>
    <cellStyle name="Currency 2 2 2 5 4 3" xfId="24556" xr:uid="{39B7BE85-653D-4618-8816-91B9594B20DC}"/>
    <cellStyle name="Currency 2 2 2 5 5" xfId="27184" xr:uid="{5CB4F933-6E8B-497F-8F19-1C0A5240CE32}"/>
    <cellStyle name="Currency 2 2 2 5 6" xfId="16885" xr:uid="{B6269588-293F-4276-9A2F-10EC98D757E1}"/>
    <cellStyle name="Currency 2 2 2 6" xfId="4341" xr:uid="{4E74ED8F-5DAC-424E-80D7-BABA03B3EF4D}"/>
    <cellStyle name="Currency 2 2 2 6 2" xfId="7516" xr:uid="{FC1EA43F-D62B-4673-A77E-173DA35C38C0}"/>
    <cellStyle name="Currency 2 2 2 6 2 2" xfId="29952" xr:uid="{D7D90D9B-F8B5-4BEA-AD21-5714A400EC9F}"/>
    <cellStyle name="Currency 2 2 2 6 2 3" xfId="19662" xr:uid="{A1F6ADB9-CA85-4565-BCF6-2250F76CBA9A}"/>
    <cellStyle name="Currency 2 2 2 6 3" xfId="10646" xr:uid="{FD3CE67A-EEA0-4495-81FC-22E448107ACF}"/>
    <cellStyle name="Currency 2 2 2 6 3 3" xfId="22641" xr:uid="{C9A8ED1D-0694-4F39-835A-DC729EFEBA31}"/>
    <cellStyle name="Currency 2 2 2 6 4" xfId="14209" xr:uid="{7924CB51-DD1A-4371-8506-1286A2F7F06E}"/>
    <cellStyle name="Currency 2 2 2 6 4 3" xfId="24845" xr:uid="{6B60A9D8-93E7-4582-A7D4-439ED7FA5A97}"/>
    <cellStyle name="Currency 2 2 2 6 5" xfId="26992" xr:uid="{96842B54-D9C5-4B02-A8FF-D860E377E780}"/>
    <cellStyle name="Currency 2 2 2 6 6" xfId="16693" xr:uid="{4FE109D4-AB07-4393-B915-374B10B4B823}"/>
    <cellStyle name="Currency 2 2 2 7" xfId="4160" xr:uid="{5F6CFFAC-E4C6-4148-81A0-7C63BAA60C0F}"/>
    <cellStyle name="Currency 2 2 2 7 2" xfId="7335" xr:uid="{917549B6-A9F5-4237-94EB-3202C38E7635}"/>
    <cellStyle name="Currency 2 2 2 7 2 2" xfId="29799" xr:uid="{9091D4F7-049B-4A82-84B5-F0106EB269F3}"/>
    <cellStyle name="Currency 2 2 2 7 2 3" xfId="19509" xr:uid="{F567BE14-4CC1-49BA-93B1-F418D2F5D660}"/>
    <cellStyle name="Currency 2 2 2 7 3" xfId="10493" xr:uid="{DA6A953E-3AB1-40F9-8357-BA24AF84D723}"/>
    <cellStyle name="Currency 2 2 2 7 3 3" xfId="22488" xr:uid="{D7D7BCB2-8D41-4782-B404-8DC2BC2DC069}"/>
    <cellStyle name="Currency 2 2 2 7 4" xfId="26839" xr:uid="{9300A7E5-1499-4603-984E-C473A6E8B571}"/>
    <cellStyle name="Currency 2 2 2 7 5" xfId="16540" xr:uid="{67592D08-73C3-48C9-8578-94EEAC81A905}"/>
    <cellStyle name="Currency 2 2 2 8" xfId="3390" xr:uid="{AB765F84-0A60-4962-A88E-6DC0FD3D495E}"/>
    <cellStyle name="Currency 2 2 2 8 2" xfId="6747" xr:uid="{158551B0-2AA9-4177-9E03-8B9D957B0819}"/>
    <cellStyle name="Currency 2 2 2 8 2 2" xfId="29247" xr:uid="{FFAC1141-08DC-4889-96BF-CDE06734687A}"/>
    <cellStyle name="Currency 2 2 2 8 2 3" xfId="18954" xr:uid="{E8F6C0A2-0A5A-4DD7-81C9-3495CF617FC0}"/>
    <cellStyle name="Currency 2 2 2 8 3" xfId="9938" xr:uid="{30EF34C8-CF8B-4E8E-86F2-3F2F9B9E20CC}"/>
    <cellStyle name="Currency 2 2 2 8 3 2" xfId="32208" xr:uid="{0C2CFA02-3605-4E41-A60B-6EE37AA28C86}"/>
    <cellStyle name="Currency 2 2 2 8 3 3" xfId="21932" xr:uid="{037EC668-1C1C-4AC2-A2A5-A1C08BEA6F9B}"/>
    <cellStyle name="Currency 2 2 2 8 4" xfId="26283" xr:uid="{8F13EED8-A203-44FA-8108-470CC62C50FD}"/>
    <cellStyle name="Currency 2 2 2 8 5" xfId="15984" xr:uid="{203DF464-0C47-415F-BC60-C8140135F3C7}"/>
    <cellStyle name="Currency 2 2 2 9" xfId="6494" xr:uid="{9052A9C2-271C-40F8-8AD1-C953E98D9D5F}"/>
    <cellStyle name="Currency 2 2 2 9 2" xfId="28995" xr:uid="{2F0985AC-8132-4E77-9B8C-6BC8808FE13C}"/>
    <cellStyle name="Currency 2 2 2 9 3" xfId="18701" xr:uid="{88A93273-3F1F-48F7-BFDB-2B6D6BBBAB1C}"/>
    <cellStyle name="Currency 2 2 20" xfId="14313" xr:uid="{05F7469C-955A-4CD2-9B33-C710D756C8C8}"/>
    <cellStyle name="Currency 2 2 20 2" xfId="25117" xr:uid="{1E812EAC-77B6-4D31-8C02-B739BCB703C7}"/>
    <cellStyle name="Currency 2 2 21" xfId="14817" xr:uid="{88D85E57-69F9-49C8-86AB-2C996B47F274}"/>
    <cellStyle name="Currency 2 2 22" xfId="32869" xr:uid="{08C24E74-B3DF-4F67-AD72-9C1084C0C373}"/>
    <cellStyle name="Currency 2 2 23" xfId="1258" xr:uid="{359D25B8-EE7B-4944-8007-BD640251A8D0}"/>
    <cellStyle name="Currency 2 2 3" xfId="421" xr:uid="{2F7AD1DB-8B73-4F55-9469-B753C64C510C}"/>
    <cellStyle name="Currency 2 2 3 10" xfId="32931" xr:uid="{5DAEB93F-AEBF-4916-904C-B625C2F55462}"/>
    <cellStyle name="Currency 2 2 3 12" xfId="3109" xr:uid="{CF1933F9-F4B1-4DA9-8615-D80ECBF11566}"/>
    <cellStyle name="Currency 2 2 3 2" xfId="932" xr:uid="{E3FB51A9-AD39-4C5C-8836-247D07272CA6}"/>
    <cellStyle name="Currency 2 2 3 2 2" xfId="5134" xr:uid="{63039D73-9A2C-4273-B139-ECED23704988}"/>
    <cellStyle name="Currency 2 2 3 2 2 2" xfId="8345" xr:uid="{ECAB0C24-D4DF-44A5-9D2C-65AB5D8B24B8}"/>
    <cellStyle name="Currency 2 2 3 2 2 2 2" xfId="30755" xr:uid="{3615BBDD-630E-4888-BF23-4912681610EB}"/>
    <cellStyle name="Currency 2 2 3 2 2 2 3" xfId="20469" xr:uid="{EBE9D7AD-38F0-453F-96A7-93AD71E97B4D}"/>
    <cellStyle name="Currency 2 2 3 2 2 3" xfId="11449" xr:uid="{F1E22B8C-6B87-4A80-B339-A24DF3638665}"/>
    <cellStyle name="Currency 2 2 3 2 2 3 3" xfId="23449" xr:uid="{22399B33-7A78-4734-9147-A16D36847434}"/>
    <cellStyle name="Currency 2 2 3 2 2 4" xfId="13539" xr:uid="{9F32FE5D-6C46-4A5F-B12B-C534A7E7094D}"/>
    <cellStyle name="Currency 2 2 3 2 2 4 3" xfId="24175" xr:uid="{52524387-8AB1-48CB-A791-8E4989D2D906}"/>
    <cellStyle name="Currency 2 2 3 2 2 5" xfId="27795" xr:uid="{69233B15-0CD2-45DD-A8AB-16115E9A47C4}"/>
    <cellStyle name="Currency 2 2 3 2 2 6" xfId="17501" xr:uid="{01982DF0-0188-49BC-9C23-86F6C785C5B4}"/>
    <cellStyle name="Currency 2 2 3 2 3" xfId="7114" xr:uid="{97446AC8-9273-476D-B9FC-9C6422DEE959}"/>
    <cellStyle name="Currency 2 2 3 2 3 2" xfId="29584" xr:uid="{9C41CA5A-4360-4217-BE5D-B31D3796BA63}"/>
    <cellStyle name="Currency 2 2 3 2 3 3" xfId="19293" xr:uid="{32AEA31A-8F93-4087-A8C3-95FB3C135689}"/>
    <cellStyle name="Currency 2 2 3 2 4" xfId="10277" xr:uid="{DCA95FE7-F38B-4995-9CA1-EBDFD1E48446}"/>
    <cellStyle name="Currency 2 2 3 2 4 2" xfId="32547" xr:uid="{1CE3CBD2-D9DD-4491-BD81-53B312C937AF}"/>
    <cellStyle name="Currency 2 2 3 2 4 3" xfId="22272" xr:uid="{3B9D8857-41E4-4CA2-8D09-3291FFC74666}"/>
    <cellStyle name="Currency 2 2 3 2 5" xfId="12937" xr:uid="{80D41501-C824-451E-BA0C-FD52992A9EA6}"/>
    <cellStyle name="Currency 2 2 3 2 5 3" xfId="23758" xr:uid="{AF127871-145D-41E2-BD1A-BA33C5BDD763}"/>
    <cellStyle name="Currency 2 2 3 2 6" xfId="26623" xr:uid="{DCCC0C5A-1ED5-49B9-8D99-AE2C4C9A1E17}"/>
    <cellStyle name="Currency 2 2 3 2 7" xfId="16324" xr:uid="{DB566426-2424-427F-820C-7447118919E8}"/>
    <cellStyle name="Currency 2 2 3 2 9" xfId="3970" xr:uid="{274AEF6C-1524-42BB-A51C-EDDD18F6B876}"/>
    <cellStyle name="Currency 2 2 3 3" xfId="3789" xr:uid="{ACF12475-0BF1-4187-A493-8D692953E554}"/>
    <cellStyle name="Currency 2 2 3 3 2" xfId="4903" xr:uid="{3D3062D6-1F32-4274-9CCE-92AEAED85BAD}"/>
    <cellStyle name="Currency 2 2 3 3 2 2" xfId="8090" xr:uid="{82FF704D-9C4A-4C14-A8C4-A71E87046B5C}"/>
    <cellStyle name="Currency 2 2 3 3 2 2 2" xfId="30520" xr:uid="{B3D23ED7-B2CD-4E3A-A452-6CF910187307}"/>
    <cellStyle name="Currency 2 2 3 3 2 2 3" xfId="20230" xr:uid="{A5058686-7C73-4EC4-8608-B209AF508A1E}"/>
    <cellStyle name="Currency 2 2 3 3 2 3" xfId="11212" xr:uid="{D390EC5F-9B01-4CB2-ADE1-075CA8FDC9F2}"/>
    <cellStyle name="Currency 2 2 3 3 2 3 3" xfId="23210" xr:uid="{88B60B2F-BFE9-4B26-8A4B-47E3C3786098}"/>
    <cellStyle name="Currency 2 2 3 3 2 4" xfId="27559" xr:uid="{F3D2EA9B-54C1-49C8-8137-CD6A05C471AB}"/>
    <cellStyle name="Currency 2 2 3 3 2 5" xfId="17262" xr:uid="{30EE0047-1FC0-4DE7-9CB1-BEB7A71BEA54}"/>
    <cellStyle name="Currency 2 2 3 3 3" xfId="6951" xr:uid="{ADF4424A-B437-4C2B-ABBB-7D29D6CB6130}"/>
    <cellStyle name="Currency 2 2 3 3 3 2" xfId="29422" xr:uid="{46E53278-810A-4E16-ACDA-3F2FCA3F0C31}"/>
    <cellStyle name="Currency 2 2 3 3 3 3" xfId="19129" xr:uid="{7081751F-EA86-4E8B-B30C-2F5115D8CFAA}"/>
    <cellStyle name="Currency 2 2 3 3 4" xfId="10114" xr:uid="{65090B3A-9A24-4FA5-8AC6-379A5F6F8D2A}"/>
    <cellStyle name="Currency 2 2 3 3 4 2" xfId="32383" xr:uid="{32794AD7-FBB9-43EE-8FD5-1AFCB28FD6D9}"/>
    <cellStyle name="Currency 2 2 3 3 4 3" xfId="22108" xr:uid="{4AA39DA8-6A44-4BCF-A050-B5039D5A6648}"/>
    <cellStyle name="Currency 2 2 3 3 5" xfId="13379" xr:uid="{431EE3D0-61D8-4306-9AA7-3ED662A75D8A}"/>
    <cellStyle name="Currency 2 2 3 3 5 3" xfId="24015" xr:uid="{F5CF0AFA-41F6-4A3D-AE59-E91043713E76}"/>
    <cellStyle name="Currency 2 2 3 3 6" xfId="26459" xr:uid="{61B1C6CC-3D98-4D80-911C-7ED6DB282C5B}"/>
    <cellStyle name="Currency 2 2 3 3 7" xfId="16160" xr:uid="{D3E395F6-81D9-455D-9EFC-06C19B047C9D}"/>
    <cellStyle name="Currency 2 2 3 4" xfId="3308" xr:uid="{E156CF41-53C1-4B70-B42E-67C96A768441}"/>
    <cellStyle name="Currency 2 2 3 4 2" xfId="6665" xr:uid="{8BEA24BD-5CAE-4DBD-B149-A24A259C9350}"/>
    <cellStyle name="Currency 2 2 3 4 2 2" xfId="29165" xr:uid="{865A25D7-4FDA-4400-8FBA-02CFAE3BC1EC}"/>
    <cellStyle name="Currency 2 2 3 4 2 3" xfId="18872" xr:uid="{2389C915-D9A4-4E28-98C1-2116A0A65559}"/>
    <cellStyle name="Currency 2 2 3 4 3" xfId="9856" xr:uid="{E61FD935-1C3F-4169-BC19-15728D0B6F6D}"/>
    <cellStyle name="Currency 2 2 3 4 3 2" xfId="32126" xr:uid="{C54B6C89-E3D4-41ED-815C-5E2A1EC7ED7A}"/>
    <cellStyle name="Currency 2 2 3 4 3 3" xfId="21850" xr:uid="{FF799FD6-6C45-467E-9F5C-E1C73C31D7CB}"/>
    <cellStyle name="Currency 2 2 3 4 4" xfId="26201" xr:uid="{00C9234E-E89D-4220-92AB-546F7E9D0C1D}"/>
    <cellStyle name="Currency 2 2 3 4 5" xfId="15902" xr:uid="{DDF02C62-7EE3-4B2B-ADD5-3F502EE008EF}"/>
    <cellStyle name="Currency 2 2 3 5" xfId="6412" xr:uid="{B500B2ED-C82A-4BC5-B7ED-91C39B584631}"/>
    <cellStyle name="Currency 2 2 3 5 2" xfId="28913" xr:uid="{E06B0919-DBA1-4606-8F6D-37FA274E7956}"/>
    <cellStyle name="Currency 2 2 3 5 3" xfId="18619" xr:uid="{C82C64DE-79DB-48D2-A83D-B33C58CF229C}"/>
    <cellStyle name="Currency 2 2 3 6" xfId="9603" xr:uid="{2F74CB55-150B-4927-BC1B-71A355424F19}"/>
    <cellStyle name="Currency 2 2 3 6 2" xfId="31873" xr:uid="{13F68F00-08EC-4BCA-8AF7-F5ADAEC8F7CC}"/>
    <cellStyle name="Currency 2 2 3 6 3" xfId="21597" xr:uid="{19E15FC0-1F65-48E3-931B-079978C279DC}"/>
    <cellStyle name="Currency 2 2 3 7" xfId="12725" xr:uid="{70467740-5C5B-4EFE-9496-EBC03AA7087F}"/>
    <cellStyle name="Currency 2 2 3 7 3" xfId="23593" xr:uid="{66987C2E-C03A-46A8-B99D-2CD7C7C40C14}"/>
    <cellStyle name="Currency 2 2 3 8" xfId="25949" xr:uid="{50446BAF-9BE8-4C16-830E-4D75E7AAD503}"/>
    <cellStyle name="Currency 2 2 3 9" xfId="15649" xr:uid="{CFEB68D8-102A-4863-A7CF-C55FBC247F87}"/>
    <cellStyle name="Currency 2 2 4" xfId="783" xr:uid="{25C0344E-7512-4FF5-93E5-F9DFBC93C493}"/>
    <cellStyle name="Currency 2 2 4 2" xfId="4992" xr:uid="{E18594C4-8EA6-4FCE-92C8-E6E8CEFFDA55}"/>
    <cellStyle name="Currency 2 2 4 2 2" xfId="8190" xr:uid="{40CB9B21-5AC2-4A7B-A0DF-62327E427F9A}"/>
    <cellStyle name="Currency 2 2 4 2 2 2" xfId="30608" xr:uid="{6D5FEBB1-E9DC-4C9D-9FE5-39F1332BF191}"/>
    <cellStyle name="Currency 2 2 4 2 2 3" xfId="20319" xr:uid="{BF41ED90-3B36-4CA5-AD54-099A779895B3}"/>
    <cellStyle name="Currency 2 2 4 2 3" xfId="11301" xr:uid="{27BB8DB6-CDAF-4F87-AA94-42460588C874}"/>
    <cellStyle name="Currency 2 2 4 2 3 3" xfId="23299" xr:uid="{52C3EC59-DA40-4E96-99C5-9FE83F1104CA}"/>
    <cellStyle name="Currency 2 2 4 2 4" xfId="27646" xr:uid="{43FCDB63-C08C-4AF1-A85C-F1A13E1E5CB3}"/>
    <cellStyle name="Currency 2 2 4 2 5" xfId="17351" xr:uid="{88E1CBAB-4ABF-42FD-AC3C-1CF774D507A5}"/>
    <cellStyle name="Currency 2 2 4 3" xfId="6830" xr:uid="{281C1032-7C40-41C6-9933-5E4C7D68093B}"/>
    <cellStyle name="Currency 2 2 4 3 2" xfId="29322" xr:uid="{BE519430-B956-4FCC-993F-A1CADB5DB6EE}"/>
    <cellStyle name="Currency 2 2 4 3 3" xfId="19029" xr:uid="{C39B61A1-472E-4744-85D9-D0459B2F888A}"/>
    <cellStyle name="Currency 2 2 4 4" xfId="10014" xr:uid="{E33E6B29-5E28-4E88-B61F-1AFD471E9854}"/>
    <cellStyle name="Currency 2 2 4 4 2" xfId="32283" xr:uid="{ABDE4B28-D57A-48E8-8AED-47DDFD232663}"/>
    <cellStyle name="Currency 2 2 4 4 3" xfId="22008" xr:uid="{93075F34-9E95-49B1-A472-835FD909CC7B}"/>
    <cellStyle name="Currency 2 2 4 5" xfId="13091" xr:uid="{CE396B42-4F4B-404B-9CA5-96F62F4DA868}"/>
    <cellStyle name="Currency 2 2 4 5 3" xfId="23915" xr:uid="{B0341AFB-0CC6-4B22-94E6-4A9442202B18}"/>
    <cellStyle name="Currency 2 2 4 6" xfId="26359" xr:uid="{7CA1EE68-F03E-44CA-82F5-FA8439F487BF}"/>
    <cellStyle name="Currency 2 2 4 7" xfId="16060" xr:uid="{5399284E-383B-449E-9DEE-D41E922353DA}"/>
    <cellStyle name="Currency 2 2 4 9" xfId="3457" xr:uid="{21FD0F6D-650B-48F2-B9B4-78BD76563993}"/>
    <cellStyle name="Currency 2 2 5" xfId="4784" xr:uid="{4DD8FF1E-DD1E-4623-895F-D16EAEA5596A}"/>
    <cellStyle name="Currency 2 2 5 2" xfId="7969" xr:uid="{102B58C1-AEFD-401C-910F-2873C55D81F4}"/>
    <cellStyle name="Currency 2 2 5 2 2" xfId="30399" xr:uid="{A9B0EABC-2EC8-40AB-8E6B-E2D8CE29135D}"/>
    <cellStyle name="Currency 2 2 5 2 3" xfId="20109" xr:uid="{605CA364-9D84-4966-BEC5-A0DA6DBC7E05}"/>
    <cellStyle name="Currency 2 2 5 3" xfId="11091" xr:uid="{7E7465E6-9405-42C4-90D7-03CAE9C030A7}"/>
    <cellStyle name="Currency 2 2 5 3 3" xfId="23089" xr:uid="{8C35A629-7AD0-4716-8629-605687AB2360}"/>
    <cellStyle name="Currency 2 2 5 4" xfId="13830" xr:uid="{66CB06BF-DA7E-4482-96DA-230AB4EE1974}"/>
    <cellStyle name="Currency 2 2 5 4 3" xfId="24469" xr:uid="{EF37A0EF-08A9-4255-88B7-7F30E1D56A8B}"/>
    <cellStyle name="Currency 2 2 5 5" xfId="27440" xr:uid="{539D4476-3378-4026-94FC-3C6433338DD7}"/>
    <cellStyle name="Currency 2 2 5 6" xfId="17141" xr:uid="{854AFC1E-E098-4E31-A159-FE6EDECFEA11}"/>
    <cellStyle name="Currency 2 2 6" xfId="4663" xr:uid="{47E314E8-3835-4913-90CD-ECBF26CAB7D5}"/>
    <cellStyle name="Currency 2 2 6 2" xfId="7839" xr:uid="{1A8F3C68-D7C0-4374-9D2F-90F9DBC4F328}"/>
    <cellStyle name="Currency 2 2 6 2 2" xfId="30267" xr:uid="{11C3F1EF-E23F-4EE7-BC5E-613D98B6B766}"/>
    <cellStyle name="Currency 2 2 6 2 3" xfId="19978" xr:uid="{F724FFEE-0532-4D0B-8591-991B3460B937}"/>
    <cellStyle name="Currency 2 2 6 3" xfId="10962" xr:uid="{4FA27186-A0D0-472F-8E86-D849F0EB8913}"/>
    <cellStyle name="Currency 2 2 6 3 3" xfId="22957" xr:uid="{0F631640-EB00-460F-8F0D-649AF965C850}"/>
    <cellStyle name="Currency 2 2 6 4" xfId="13858" xr:uid="{188EB787-0C66-4C40-B019-22AC88A95301}"/>
    <cellStyle name="Currency 2 2 6 4 3" xfId="24498" xr:uid="{6E5309EF-C853-4541-AA9D-DA3CA78EB328}"/>
    <cellStyle name="Currency 2 2 6 5" xfId="27308" xr:uid="{7D723C79-9B4A-465A-B26C-6A604D651CF3}"/>
    <cellStyle name="Currency 2 2 6 6" xfId="17009" xr:uid="{D730A503-3BB0-4860-83A7-63CAD3D9E881}"/>
    <cellStyle name="Currency 2 2 7" xfId="4595" xr:uid="{355C6D61-8549-45E3-9442-0AF4A344060F}"/>
    <cellStyle name="Currency 2 2 7 2" xfId="7771" xr:uid="{810505E0-D21C-4BF9-9959-DD285C48FFEE}"/>
    <cellStyle name="Currency 2 2 7 2 2" xfId="30200" xr:uid="{AEC681D5-07A9-48C1-85FC-6D7EDC4F7817}"/>
    <cellStyle name="Currency 2 2 7 2 3" xfId="19910" xr:uid="{E5681FE6-0677-410E-9F2E-E0F11928994F}"/>
    <cellStyle name="Currency 2 2 7 3" xfId="10894" xr:uid="{844FF1FE-054D-4A9C-8873-C341B4B2B42B}"/>
    <cellStyle name="Currency 2 2 7 3 3" xfId="22889" xr:uid="{2B34FE0F-53C3-4079-926C-88B71F5CC375}"/>
    <cellStyle name="Currency 2 2 7 4" xfId="13670" xr:uid="{50995DF5-4B9E-4E63-AD74-9C55058BBE3B}"/>
    <cellStyle name="Currency 2 2 7 4 3" xfId="24308" xr:uid="{FD40EC70-0BA6-4E4A-8BD2-3F3BC96F34FA}"/>
    <cellStyle name="Currency 2 2 7 5" xfId="27240" xr:uid="{98D898F7-E6CD-4FAB-9586-91C1A89C1ACF}"/>
    <cellStyle name="Currency 2 2 7 6" xfId="16941" xr:uid="{E6C66EB1-42F9-48CE-9572-B65EADE67868}"/>
    <cellStyle name="Currency 2 2 8" xfId="4460" xr:uid="{A5A1C09D-6C43-40E0-A83D-F56CA9314AC5}"/>
    <cellStyle name="Currency 2 2 8 2" xfId="7636" xr:uid="{94E475D8-BFBC-4C63-8379-8396D213BD80}"/>
    <cellStyle name="Currency 2 2 8 2 2" xfId="30065" xr:uid="{E45291E1-4067-45F7-9AB6-0A35BA71C6B8}"/>
    <cellStyle name="Currency 2 2 8 2 3" xfId="19775" xr:uid="{254EE37E-9AD7-40D8-B712-E5598A167CC1}"/>
    <cellStyle name="Currency 2 2 8 3" xfId="10759" xr:uid="{8C741BF0-E9D8-4C58-964B-A5DCE19E3939}"/>
    <cellStyle name="Currency 2 2 8 3 3" xfId="22754" xr:uid="{3460C349-8B4C-4CE7-8806-DE49A7FE2901}"/>
    <cellStyle name="Currency 2 2 8 4" xfId="13907" xr:uid="{31B6AB50-D3EB-4EA2-9803-3EFC70E1F8E3}"/>
    <cellStyle name="Currency 2 2 8 4 3" xfId="24547" xr:uid="{F86BDE0D-B2A0-4950-82D3-80EBC2744DB0}"/>
    <cellStyle name="Currency 2 2 8 5" xfId="27105" xr:uid="{2DE0DB64-C3C5-49AA-BA3B-063F30AAA3C7}"/>
    <cellStyle name="Currency 2 2 8 6" xfId="16806" xr:uid="{5CC08760-C74D-4580-B8C3-4109E64EC6D7}"/>
    <cellStyle name="Currency 2 2 9" xfId="4251" xr:uid="{6E349485-1EEF-40A9-84E8-E8D6EC8F6520}"/>
    <cellStyle name="Currency 2 2 9 2" xfId="7426" xr:uid="{677FF065-96BC-47E7-B990-F2C1740A3121}"/>
    <cellStyle name="Currency 2 2 9 2 2" xfId="29875" xr:uid="{22C1C18B-2D3F-4A34-B4A2-BD725F70DBA5}"/>
    <cellStyle name="Currency 2 2 9 2 3" xfId="19585" xr:uid="{ED1E99F1-2B0D-4AEB-88B2-996827286B85}"/>
    <cellStyle name="Currency 2 2 9 3" xfId="10569" xr:uid="{536EEF58-7B3F-4532-8149-66E61E4BC9D4}"/>
    <cellStyle name="Currency 2 2 9 3 3" xfId="22564" xr:uid="{9CCE660A-9B42-4979-A2CF-6A66EC83AF16}"/>
    <cellStyle name="Currency 2 2 9 4" xfId="14148" xr:uid="{89E47C62-F5AE-48C0-BFC9-04FCEF2AEE8D}"/>
    <cellStyle name="Currency 2 2 9 4 3" xfId="24784" xr:uid="{D5AE19F7-48F5-418B-96F6-B4F043EEB508}"/>
    <cellStyle name="Currency 2 2 9 5" xfId="26915" xr:uid="{5A77A4B0-01E7-4416-995D-6832D61D5503}"/>
    <cellStyle name="Currency 2 2 9 6" xfId="16616" xr:uid="{E96F88B3-CEEA-416B-905C-6CCBEE51D28F}"/>
    <cellStyle name="Currency 2 20" xfId="2575" xr:uid="{BE787712-EDE2-4EBF-8AED-022E0EF2CB39}"/>
    <cellStyle name="Currency 2 20 2" xfId="5889" xr:uid="{5BE5092A-CCAC-4C8F-90E8-EFC0C755B5A7}"/>
    <cellStyle name="Currency 2 20 2 2" xfId="28397" xr:uid="{F834B83B-5FA2-4E1B-934F-03D2664A4184}"/>
    <cellStyle name="Currency 2 20 2 3" xfId="18103" xr:uid="{7C864DA8-B0EC-43AE-8FD5-BB7DA699B220}"/>
    <cellStyle name="Currency 2 20 3" xfId="9087" xr:uid="{C129E546-DF76-4AAA-8A6B-147BC18A3805}"/>
    <cellStyle name="Currency 2 20 3 2" xfId="31357" xr:uid="{F7B4B29B-2866-472F-A420-6A827BB2E11E}"/>
    <cellStyle name="Currency 2 20 3 3" xfId="21081" xr:uid="{FF570339-7934-4576-ADE0-219509728830}"/>
    <cellStyle name="Currency 2 20 4" xfId="25433" xr:uid="{0AB84C24-9F54-48DC-AE4E-D328A2D4B427}"/>
    <cellStyle name="Currency 2 20 5" xfId="15133" xr:uid="{4457D4C2-2B1E-446C-BE3E-417FBE78EC65}"/>
    <cellStyle name="Currency 2 21" xfId="2548" xr:uid="{B525F57E-1015-4783-A50F-1D8331F434E3}"/>
    <cellStyle name="Currency 2 21 2" xfId="5862" xr:uid="{11954888-89F8-416C-B658-83D0B1FC6E0B}"/>
    <cellStyle name="Currency 2 21 2 2" xfId="28370" xr:uid="{5DABC057-23EE-4CCE-8FF5-5DBFC7083EF2}"/>
    <cellStyle name="Currency 2 21 2 3" xfId="18076" xr:uid="{1409DA9D-448B-4F01-BF79-8CC0384BA6F6}"/>
    <cellStyle name="Currency 2 21 3" xfId="9060" xr:uid="{E17C96FE-485B-428C-B5E7-5E0C6F29018E}"/>
    <cellStyle name="Currency 2 21 3 2" xfId="31330" xr:uid="{1281B18B-0A8C-4C23-BD0B-12B2297E921A}"/>
    <cellStyle name="Currency 2 21 3 3" xfId="21054" xr:uid="{F1327C88-F3BB-4D8A-B1A5-1AEFB3DE2010}"/>
    <cellStyle name="Currency 2 21 4" xfId="25406" xr:uid="{D7001658-81E2-4EA4-B54F-D277245FF38F}"/>
    <cellStyle name="Currency 2 21 5" xfId="15106" xr:uid="{5141CADC-5F0A-4420-BCA7-604A46F28F4E}"/>
    <cellStyle name="Currency 2 22" xfId="2475" xr:uid="{9B249412-45A5-4108-9B5F-6F68ADD1CB7E}"/>
    <cellStyle name="Currency 2 22 2" xfId="5819" xr:uid="{3D835A77-2787-417F-A80F-70D536000867}"/>
    <cellStyle name="Currency 2 22 2 2" xfId="28335" xr:uid="{1E46605B-0310-400A-8BFB-A27BD311F71B}"/>
    <cellStyle name="Currency 2 22 2 3" xfId="18041" xr:uid="{280E0335-3869-4640-B66B-06C3257475A5}"/>
    <cellStyle name="Currency 2 22 3" xfId="9025" xr:uid="{1EE68450-25C1-4570-8CFA-00120FD3C077}"/>
    <cellStyle name="Currency 2 22 3 2" xfId="31295" xr:uid="{4A82136C-A9A0-4737-8C43-76495DE093E4}"/>
    <cellStyle name="Currency 2 22 3 3" xfId="21019" xr:uid="{D326C763-0238-4B3B-B1CC-44AF92DE1238}"/>
    <cellStyle name="Currency 2 22 4" xfId="25371" xr:uid="{122888A9-79B2-40F6-B9F6-2788792BF240}"/>
    <cellStyle name="Currency 2 22 5" xfId="15071" xr:uid="{ED490467-3BB7-4CA8-A138-6CFE5AA90000}"/>
    <cellStyle name="Currency 2 23" xfId="2409" xr:uid="{B1C24434-D9D3-4DC1-A64C-897145583486}"/>
    <cellStyle name="Currency 2 23 2" xfId="5756" xr:uid="{73363DDE-49FD-4B7F-AAED-C28A9F1DA3AB}"/>
    <cellStyle name="Currency 2 23 2 2" xfId="28272" xr:uid="{4741F49F-47E4-446A-9761-7FD3EAFDA8AF}"/>
    <cellStyle name="Currency 2 23 2 3" xfId="17978" xr:uid="{F3858164-6130-4085-9EE6-42E3D7B8744B}"/>
    <cellStyle name="Currency 2 23 3" xfId="8962" xr:uid="{3317BA6F-73B3-47D7-BA08-6EF6D71A2EC0}"/>
    <cellStyle name="Currency 2 23 3 2" xfId="31232" xr:uid="{137D50F8-2D3A-45CC-AAAF-B0B0639E8BC0}"/>
    <cellStyle name="Currency 2 23 3 3" xfId="20956" xr:uid="{C5D8655F-5426-4FAF-8D4F-884B469D7F8A}"/>
    <cellStyle name="Currency 2 23 4" xfId="25308" xr:uid="{D7DE6A9E-36F2-4001-B0C3-1F7784D60B02}"/>
    <cellStyle name="Currency 2 23 5" xfId="15008" xr:uid="{B8ADFE81-E230-4018-8BDA-0347D909EAF6}"/>
    <cellStyle name="Currency 2 24" xfId="2389" xr:uid="{B8A4EEDF-DDBB-4BDD-B952-FF1B455969C4}"/>
    <cellStyle name="Currency 2 24 2" xfId="5736" xr:uid="{E4B35087-30A5-4022-B5AB-CA430A6B195D}"/>
    <cellStyle name="Currency 2 24 2 2" xfId="28252" xr:uid="{00EF9D71-6391-4E0A-A098-C01014515E16}"/>
    <cellStyle name="Currency 2 24 2 3" xfId="17958" xr:uid="{73A9FF93-2F8E-48E8-A269-9A21D7F309E8}"/>
    <cellStyle name="Currency 2 24 3" xfId="8942" xr:uid="{6C65C5EF-CAD9-4FA0-A77F-80B6DEBAAAA9}"/>
    <cellStyle name="Currency 2 24 3 2" xfId="31212" xr:uid="{9B1A11C9-A446-4EA9-A7A4-801C51338594}"/>
    <cellStyle name="Currency 2 24 3 3" xfId="20936" xr:uid="{757DF240-3734-4126-8BDC-FF76DB03A4D1}"/>
    <cellStyle name="Currency 2 24 4" xfId="25288" xr:uid="{62A92CE8-3DE1-4F04-9297-FEAB13EBC6B0}"/>
    <cellStyle name="Currency 2 24 5" xfId="14988" xr:uid="{BAA38EF7-6D1C-4331-87ED-52BEB1A6B22D}"/>
    <cellStyle name="Currency 2 25" xfId="2376" xr:uid="{6C18E384-9E2D-48C3-991F-36E64185E57F}"/>
    <cellStyle name="Currency 2 25 2" xfId="5723" xr:uid="{F66BFA52-E326-4722-AC73-5F9DE2FC63B8}"/>
    <cellStyle name="Currency 2 25 2 2" xfId="28239" xr:uid="{D9791A6C-E96E-421E-9AE2-E926000E6FA4}"/>
    <cellStyle name="Currency 2 25 2 3" xfId="17945" xr:uid="{392067EC-DD3D-4985-BAB8-79199C4FEB97}"/>
    <cellStyle name="Currency 2 25 3" xfId="8929" xr:uid="{24DF00AB-54A0-41E0-8A6E-08D74E108034}"/>
    <cellStyle name="Currency 2 25 3 2" xfId="31199" xr:uid="{F286ADF1-780C-468D-BAA0-3551055CFF68}"/>
    <cellStyle name="Currency 2 25 3 3" xfId="20923" xr:uid="{74D34C53-B12D-4517-BBE9-07A7B8EB7104}"/>
    <cellStyle name="Currency 2 25 4" xfId="25275" xr:uid="{4C9BEB45-C5A5-4EF0-BC46-33E607FCE01E}"/>
    <cellStyle name="Currency 2 25 5" xfId="14975" xr:uid="{17D7A459-47CD-454B-BBA3-1094012D5188}"/>
    <cellStyle name="Currency 2 26" xfId="2357" xr:uid="{DF5738E6-EA67-4BD1-B2C8-8F78D1168099}"/>
    <cellStyle name="Currency 2 26 2" xfId="5704" xr:uid="{95AF0DEE-4815-4D8A-91E7-F762442B7305}"/>
    <cellStyle name="Currency 2 26 2 2" xfId="28220" xr:uid="{E1A47BFC-574E-4001-9FAD-4FC3FAF7270C}"/>
    <cellStyle name="Currency 2 26 2 3" xfId="17926" xr:uid="{5E72FB8E-F611-45B2-B5F7-6D4844FCEE5D}"/>
    <cellStyle name="Currency 2 26 3" xfId="8910" xr:uid="{8AA370C6-BECB-4E48-8073-516E6EB6CE01}"/>
    <cellStyle name="Currency 2 26 3 2" xfId="31180" xr:uid="{CB60D032-9E80-4658-83EF-006BCFE6314F}"/>
    <cellStyle name="Currency 2 26 3 3" xfId="20904" xr:uid="{062C6B19-005D-4CC7-BF05-1D3CD8F20F07}"/>
    <cellStyle name="Currency 2 26 4" xfId="25256" xr:uid="{A89A11A6-3930-4FC7-9A2B-247A4F079C98}"/>
    <cellStyle name="Currency 2 26 5" xfId="14956" xr:uid="{696490B9-0046-4AA6-8E92-FC96BF515782}"/>
    <cellStyle name="Currency 2 27" xfId="2337" xr:uid="{F2A88A16-8294-4107-BE3D-5A7DEEBF8748}"/>
    <cellStyle name="Currency 2 27 2" xfId="5684" xr:uid="{BA6254BC-45EC-4D38-BD60-D394339E5C8B}"/>
    <cellStyle name="Currency 2 27 2 2" xfId="28200" xr:uid="{1D4AA1E8-351F-4D52-8F67-7606C3057812}"/>
    <cellStyle name="Currency 2 27 2 3" xfId="17906" xr:uid="{675C73AE-CFD5-4153-A579-4E3F8FB0D78E}"/>
    <cellStyle name="Currency 2 27 3" xfId="8890" xr:uid="{46A044D7-F55D-4581-AE10-733215659C40}"/>
    <cellStyle name="Currency 2 27 3 2" xfId="31160" xr:uid="{8BBC19B4-519F-441F-A0EB-806B620963AB}"/>
    <cellStyle name="Currency 2 27 3 3" xfId="20884" xr:uid="{1A5091DB-A049-4707-97E9-A067CB3A5046}"/>
    <cellStyle name="Currency 2 27 4" xfId="25236" xr:uid="{B4630BCE-E3B2-44EC-843C-27C9879496BF}"/>
    <cellStyle name="Currency 2 27 5" xfId="14936" xr:uid="{613C8427-3BBA-4EF1-A73C-2023CE1DE2BD}"/>
    <cellStyle name="Currency 2 28" xfId="2324" xr:uid="{075B8B0B-4E7B-4093-894F-906C8AB93064}"/>
    <cellStyle name="Currency 2 28 2" xfId="5671" xr:uid="{A4477E14-43D4-48BB-A653-DC40F1AFB032}"/>
    <cellStyle name="Currency 2 28 2 2" xfId="28187" xr:uid="{0FBD891D-F774-48E3-A78B-6D376216E365}"/>
    <cellStyle name="Currency 2 28 2 3" xfId="17893" xr:uid="{FA32C9BA-2C66-4BA2-B99E-B23A95329F42}"/>
    <cellStyle name="Currency 2 28 3" xfId="8877" xr:uid="{D946C0E0-0987-4807-8C4E-60DD32721DEE}"/>
    <cellStyle name="Currency 2 28 3 2" xfId="31147" xr:uid="{6F4FAA18-AAE6-4BAD-BBD3-7294BE57E7D4}"/>
    <cellStyle name="Currency 2 28 3 3" xfId="20871" xr:uid="{96B12328-391B-44F9-859A-CF1AE3CC8432}"/>
    <cellStyle name="Currency 2 28 4" xfId="25223" xr:uid="{54DB0665-80BB-447A-922F-13A84693A7B7}"/>
    <cellStyle name="Currency 2 28 5" xfId="14923" xr:uid="{8284233B-0EE5-4855-B9FE-9AB998CA787A}"/>
    <cellStyle name="Currency 2 29" xfId="2303" xr:uid="{C4BEDE78-283F-4634-B34F-F0BD91DAF49A}"/>
    <cellStyle name="Currency 2 29 2" xfId="5650" xr:uid="{890FB075-4E0E-4AA2-A056-2F7F0553FFEB}"/>
    <cellStyle name="Currency 2 29 2 2" xfId="28166" xr:uid="{A9B04ABC-37DF-4D63-81C1-D462D3FCAAA3}"/>
    <cellStyle name="Currency 2 29 2 3" xfId="17872" xr:uid="{96C5B2FE-86C6-4D78-BE1A-7CB7FD8177B5}"/>
    <cellStyle name="Currency 2 29 3" xfId="8856" xr:uid="{EE9E3C1E-5E12-4970-A3DB-4D81DE7D3AA1}"/>
    <cellStyle name="Currency 2 29 3 2" xfId="31126" xr:uid="{4F3A62D5-0C5F-4F8C-8BA5-6F2F55C4DD3A}"/>
    <cellStyle name="Currency 2 29 3 3" xfId="20850" xr:uid="{BFC67638-5F2B-4786-8A22-95C3B76274B9}"/>
    <cellStyle name="Currency 2 29 4" xfId="25202" xr:uid="{36423DDB-82E4-4984-838E-D8CCDA93D433}"/>
    <cellStyle name="Currency 2 29 5" xfId="14902" xr:uid="{FC8CBAD8-DB3B-458E-A619-BD756F4843AC}"/>
    <cellStyle name="Currency 2 3" xfId="235" xr:uid="{F2C05358-55EE-49BE-9827-E8165F3B4995}"/>
    <cellStyle name="Currency 2 3 10" xfId="9670" xr:uid="{2D4FE72B-81A9-4FEE-BBB3-5D5F85E4C20E}"/>
    <cellStyle name="Currency 2 3 10 2" xfId="31940" xr:uid="{4E6BAFAB-08F9-4556-BF43-D86D8D88DC46}"/>
    <cellStyle name="Currency 2 3 10 3" xfId="21664" xr:uid="{E7F74C27-DCB6-4046-97DC-3BF50F2D485D}"/>
    <cellStyle name="Currency 2 3 11" xfId="12790" xr:uid="{495FBF4C-A5C5-4162-827E-EEE60B7C348F}"/>
    <cellStyle name="Currency 2 3 11 3" xfId="23660" xr:uid="{07C1D2BD-BA9E-4346-ACF7-7C8489314FC4}"/>
    <cellStyle name="Currency 2 3 12" xfId="14392" xr:uid="{3407F75B-4B14-465C-ADA4-E2D0E0E17157}"/>
    <cellStyle name="Currency 2 3 12 2" xfId="26016" xr:uid="{C9FF953E-24D5-425D-AC4F-988D641ED3BF}"/>
    <cellStyle name="Currency 2 3 13" xfId="15716" xr:uid="{9A2FD766-7657-4529-8291-6B0DA9616B54}"/>
    <cellStyle name="Currency 2 3 14" xfId="32889" xr:uid="{0AEC6079-F1B7-494A-847D-46D5365DAE16}"/>
    <cellStyle name="Currency 2 3 15" xfId="1337" xr:uid="{5F67AF27-E099-48FC-ACE4-2E67CBB0C4C4}"/>
    <cellStyle name="Currency 2 3 2" xfId="529" xr:uid="{8803AF1F-D82A-4B4A-AE27-1C76478DFF38}"/>
    <cellStyle name="Currency 2 3 2 10" xfId="1386" xr:uid="{EADFC357-59F4-4E72-B870-BA7C7364F337}"/>
    <cellStyle name="Currency 2 3 2 2" xfId="1059" xr:uid="{3FCA046D-34CC-4EED-BD2B-384CED5AFB55}"/>
    <cellStyle name="Currency 2 3 2 2 2" xfId="8263" xr:uid="{E2D9A71D-5383-4FE7-A5E8-7E9A42C48B03}"/>
    <cellStyle name="Currency 2 3 2 2 2 2" xfId="30675" xr:uid="{FB0721C9-0AF8-4B4C-86E7-062B0DBE0646}"/>
    <cellStyle name="Currency 2 3 2 2 2 3" xfId="20386" xr:uid="{FE502AAB-F40B-4FD1-AD37-4EA63FF56BBB}"/>
    <cellStyle name="Currency 2 3 2 2 3" xfId="11368" xr:uid="{BEA49F87-7A40-4518-890E-3BA10537965A}"/>
    <cellStyle name="Currency 2 3 2 2 3 3" xfId="23366" xr:uid="{8E547C1F-7EF3-4900-8797-1119F73875E9}"/>
    <cellStyle name="Currency 2 3 2 2 4" xfId="13606" xr:uid="{0867C876-C224-46A8-90D5-64485630F1BA}"/>
    <cellStyle name="Currency 2 3 2 2 4 3" xfId="24242" xr:uid="{55FE3341-BFE9-4B9F-8FF3-033485FE53E0}"/>
    <cellStyle name="Currency 2 3 2 2 5" xfId="27712" xr:uid="{3CB8FEC8-5B19-4D5B-9801-021BFB697405}"/>
    <cellStyle name="Currency 2 3 2 2 6" xfId="17418" xr:uid="{A71B11CC-490B-4617-9BCD-FC7FA06DF921}"/>
    <cellStyle name="Currency 2 3 2 2 8" xfId="5065" xr:uid="{5C8C1CB6-4264-487A-AA36-CF1B335FC723}"/>
    <cellStyle name="Currency 2 3 2 3" xfId="7180" xr:uid="{76770621-E0D6-4321-B6EF-9E877B0C6057}"/>
    <cellStyle name="Currency 2 3 2 3 2" xfId="29651" xr:uid="{C2BFCE64-FFC6-4C4C-BB1D-AD0DCE81274A}"/>
    <cellStyle name="Currency 2 3 2 3 3" xfId="19360" xr:uid="{030CA752-883D-4662-96AE-A11E3C20DACD}"/>
    <cellStyle name="Currency 2 3 2 4" xfId="10344" xr:uid="{9919758C-A9EB-4C77-93FD-483D3B5A28E4}"/>
    <cellStyle name="Currency 2 3 2 4 2" xfId="32613" xr:uid="{A8E8D98B-DD44-437C-B4A1-7E8593280E5A}"/>
    <cellStyle name="Currency 2 3 2 4 3" xfId="22339" xr:uid="{5D0974B6-559A-4549-981E-BFD6F882DD9B}"/>
    <cellStyle name="Currency 2 3 2 5" xfId="13002" xr:uid="{606E2D7D-58DF-42C9-B9ED-3F454FE5AE39}"/>
    <cellStyle name="Currency 2 3 2 5 3" xfId="23825" xr:uid="{D740522F-9104-4A78-8211-DD74EBEB8710}"/>
    <cellStyle name="Currency 2 3 2 6" xfId="14441" xr:uid="{B6F9F41A-3563-4B53-867B-C1ECC87A28B1}"/>
    <cellStyle name="Currency 2 3 2 6 2" xfId="26690" xr:uid="{52833C4E-1125-4E9E-8716-D6C132AB8BC6}"/>
    <cellStyle name="Currency 2 3 2 7" xfId="16391" xr:uid="{E12ECCA9-CCD3-4896-A162-8C88FFF6B3F8}"/>
    <cellStyle name="Currency 2 3 2 8" xfId="33141" xr:uid="{7E3BA079-28DE-45C7-A012-52B8252D09A9}"/>
    <cellStyle name="Currency 2 3 3" xfId="545" xr:uid="{F5FCD27D-88D7-4700-93B0-EEB452BFFD79}"/>
    <cellStyle name="Currency 2 3 3 2" xfId="1079" xr:uid="{CCD4BB69-5E66-4EFC-93D3-5C527A79027C}"/>
    <cellStyle name="Currency 2 3 3 2 2" xfId="8032" xr:uid="{54F55778-D966-4A04-9056-4AD7C57E973A}"/>
    <cellStyle name="Currency 2 3 3 2 2 2" xfId="30462" xr:uid="{8341EC41-7212-4B36-93D6-6B734E824FFE}"/>
    <cellStyle name="Currency 2 3 3 2 2 3" xfId="20172" xr:uid="{0CE3AD79-33F8-4F0A-96A5-3182A3059752}"/>
    <cellStyle name="Currency 2 3 3 2 3" xfId="11154" xr:uid="{5D791DBC-4A6D-41DF-96B9-447AE6F76E1A}"/>
    <cellStyle name="Currency 2 3 3 2 3 3" xfId="23152" xr:uid="{3F204107-4FB3-4726-9285-E4E966CA3DF6}"/>
    <cellStyle name="Currency 2 3 3 2 4" xfId="27503" xr:uid="{440CF99F-29E5-4C37-95EF-DF32AC471FC4}"/>
    <cellStyle name="Currency 2 3 3 2 5" xfId="17204" xr:uid="{B497B386-40B5-4107-ACA9-61A23C01023A}"/>
    <cellStyle name="Currency 2 3 3 2 7" xfId="4846" xr:uid="{A8E3F13F-1CDC-4ABD-86E8-25936550D0D1}"/>
    <cellStyle name="Currency 2 3 3 3" xfId="7018" xr:uid="{5A109D6F-1B74-492E-A967-AE0832DCEE49}"/>
    <cellStyle name="Currency 2 3 3 3 2" xfId="29489" xr:uid="{81142A82-55DF-42EB-A8B4-31167C4B61BD}"/>
    <cellStyle name="Currency 2 3 3 3 3" xfId="19196" xr:uid="{8F8EC928-216F-4E25-9B70-4B8EF079BE47}"/>
    <cellStyle name="Currency 2 3 3 4" xfId="10181" xr:uid="{757D325D-4061-4196-8006-02966C05A8A6}"/>
    <cellStyle name="Currency 2 3 3 4 2" xfId="32450" xr:uid="{8BCED106-8D07-4A82-8AF2-CB52FDC67118}"/>
    <cellStyle name="Currency 2 3 3 4 3" xfId="22175" xr:uid="{9CD7622F-AAD9-4F70-85A3-A65D5D55D4B7}"/>
    <cellStyle name="Currency 2 3 3 5" xfId="13446" xr:uid="{D9C96C56-A451-4BF6-949C-540ED2E19857}"/>
    <cellStyle name="Currency 2 3 3 5 3" xfId="24082" xr:uid="{531594D2-66C7-49D7-A9A8-F44A632F7D37}"/>
    <cellStyle name="Currency 2 3 3 6" xfId="14461" xr:uid="{DA71B0FC-E3CE-43DA-B750-F3130B84E4CE}"/>
    <cellStyle name="Currency 2 3 3 6 2" xfId="26526" xr:uid="{9F036ED8-8359-4056-B5C2-1A08DEB09D23}"/>
    <cellStyle name="Currency 2 3 3 7" xfId="16227" xr:uid="{4EBD3541-FBF5-46FC-8D73-3A41E95C6964}"/>
    <cellStyle name="Currency 2 3 3 8" xfId="32955" xr:uid="{65B410BF-8855-4EB6-BAD1-650F77AD260A}"/>
    <cellStyle name="Currency 2 3 3 9" xfId="1406" xr:uid="{9A533F7A-7A3E-495B-90D1-AD5D71EB527B}"/>
    <cellStyle name="Currency 2 3 4" xfId="1010" xr:uid="{A9BD8AF0-DCAF-4FD9-8413-313F6E364AA2}"/>
    <cellStyle name="Currency 2 3 4 2" xfId="7902" xr:uid="{5DBDA3D1-16FC-4A5E-A4D1-ED1899A7954D}"/>
    <cellStyle name="Currency 2 3 4 2 2" xfId="30330" xr:uid="{D581EF24-2806-48DA-88B2-7A05FA4FE785}"/>
    <cellStyle name="Currency 2 3 4 2 3" xfId="20041" xr:uid="{C1527971-6EBC-4EA6-ADB3-29D88603129F}"/>
    <cellStyle name="Currency 2 3 4 3" xfId="11025" xr:uid="{97D617B6-EA9E-44F4-897D-03E6C332A9E6}"/>
    <cellStyle name="Currency 2 3 4 3 3" xfId="23020" xr:uid="{D3456867-85F2-4521-8073-589E2623F506}"/>
    <cellStyle name="Currency 2 3 4 4" xfId="13960" xr:uid="{CC99D9C3-8A3F-4749-8D16-33ED7EB32876}"/>
    <cellStyle name="Currency 2 3 4 4 3" xfId="24598" xr:uid="{9E2A6564-17BB-44FE-8768-AECDD3C42C0A}"/>
    <cellStyle name="Currency 2 3 4 5" xfId="27371" xr:uid="{65834356-518D-4E42-BCC6-6D6E39F54817}"/>
    <cellStyle name="Currency 2 3 4 6" xfId="17072" xr:uid="{51AF10B4-1D1F-42D4-8545-E185155603C3}"/>
    <cellStyle name="Currency 2 3 4 8" xfId="4726" xr:uid="{D11D6BB1-8766-4A59-B424-52A4D0539905}"/>
    <cellStyle name="Currency 2 3 5" xfId="4524" xr:uid="{A65C23F4-BD01-4C00-8B52-BA5BFF8A7DD2}"/>
    <cellStyle name="Currency 2 3 5 2" xfId="7700" xr:uid="{7C0D2149-662B-4F33-89FD-518F10C58089}"/>
    <cellStyle name="Currency 2 3 5 2 2" xfId="30129" xr:uid="{828325FF-6E3B-4E06-BE2A-B450A193EDBE}"/>
    <cellStyle name="Currency 2 3 5 2 3" xfId="19839" xr:uid="{9DCD1B5D-0C3A-4360-B242-51C165A0DF15}"/>
    <cellStyle name="Currency 2 3 5 3" xfId="10823" xr:uid="{AA28A086-031B-4E74-A8B7-13F7D711800F}"/>
    <cellStyle name="Currency 2 3 5 3 3" xfId="22818" xr:uid="{BC6E1B5C-09D7-4686-9EDB-EB946700B2C5}"/>
    <cellStyle name="Currency 2 3 5 4" xfId="13984" xr:uid="{007CD605-F86F-424A-9F16-C86C3D578395}"/>
    <cellStyle name="Currency 2 3 5 4 3" xfId="24622" xr:uid="{2556FF50-2F17-4240-8238-7309227FCAAE}"/>
    <cellStyle name="Currency 2 3 5 5" xfId="27169" xr:uid="{B9224DF9-77E8-4E75-8B00-52972C5B16C4}"/>
    <cellStyle name="Currency 2 3 5 6" xfId="16870" xr:uid="{C623FDF3-1F2F-4BAD-905F-C504B613BB0E}"/>
    <cellStyle name="Currency 2 3 6" xfId="4319" xr:uid="{467037D7-1084-4922-B49E-AFA4DF4B6FEE}"/>
    <cellStyle name="Currency 2 3 6 2" xfId="7494" xr:uid="{C5451AC1-CA92-49C8-BD44-03A276FC1CF8}"/>
    <cellStyle name="Currency 2 3 6 2 2" xfId="29937" xr:uid="{ADE30C9A-DB4F-4FE5-B8FA-DAD5DE283509}"/>
    <cellStyle name="Currency 2 3 6 2 3" xfId="19647" xr:uid="{4484D0C6-FE2E-4273-9EB1-6000655AB7BB}"/>
    <cellStyle name="Currency 2 3 6 3" xfId="10631" xr:uid="{8599E646-C3F5-4E33-BBFF-8485F58C7E56}"/>
    <cellStyle name="Currency 2 3 6 3 3" xfId="22626" xr:uid="{3F42B304-68A8-4B06-9D72-7C8A7FD6A737}"/>
    <cellStyle name="Currency 2 3 6 4" xfId="14187" xr:uid="{1CB19625-7A68-4F23-80CD-F14E30392107}"/>
    <cellStyle name="Currency 2 3 6 4 3" xfId="24823" xr:uid="{1C0560D6-4A32-4DB4-B81B-B28568572C4B}"/>
    <cellStyle name="Currency 2 3 6 5" xfId="26977" xr:uid="{34D76D48-1769-45E7-85AE-93FDD2EDE3CB}"/>
    <cellStyle name="Currency 2 3 6 6" xfId="16678" xr:uid="{13956407-C84D-49D2-B5C9-1BA7EBB0ACDB}"/>
    <cellStyle name="Currency 2 3 7" xfId="4138" xr:uid="{F951E337-9507-483E-B007-7B30BC2B4DF0}"/>
    <cellStyle name="Currency 2 3 7 2" xfId="7313" xr:uid="{33E50B5C-B099-4ADC-83F5-BED423B87ABB}"/>
    <cellStyle name="Currency 2 3 7 2 2" xfId="29784" xr:uid="{9EA4343F-7D21-414A-AF20-96C343692CFB}"/>
    <cellStyle name="Currency 2 3 7 2 3" xfId="19494" xr:uid="{CF3E9258-D787-44DA-BF9C-DE126E523082}"/>
    <cellStyle name="Currency 2 3 7 3" xfId="10478" xr:uid="{EBCCDA4B-2CAF-44FA-B8CC-CB4BD6BE8D4A}"/>
    <cellStyle name="Currency 2 3 7 3 3" xfId="22473" xr:uid="{F64C042A-BF85-4F78-9B14-2B2B2F64DB91}"/>
    <cellStyle name="Currency 2 3 7 4" xfId="26824" xr:uid="{F82D5B48-17F9-4F34-81B7-1FFF49520461}"/>
    <cellStyle name="Currency 2 3 7 5" xfId="16525" xr:uid="{A7E39B1D-C752-47EB-9126-2C3DD2FEA062}"/>
    <cellStyle name="Currency 2 3 8" xfId="3375" xr:uid="{B24C099D-3D46-4CAD-9BE5-AEC0D1EDF6CB}"/>
    <cellStyle name="Currency 2 3 8 2" xfId="6732" xr:uid="{3128CC5B-795A-41D5-98DC-F098CF57248C}"/>
    <cellStyle name="Currency 2 3 8 2 2" xfId="29232" xr:uid="{27FE9629-D454-4B78-B1DD-C98E23346BF5}"/>
    <cellStyle name="Currency 2 3 8 2 3" xfId="18939" xr:uid="{D8EEDA2D-6613-424F-9758-2D28093970FF}"/>
    <cellStyle name="Currency 2 3 8 3" xfId="9923" xr:uid="{7BE28432-D6E1-44A1-9DBE-CABE24703104}"/>
    <cellStyle name="Currency 2 3 8 3 2" xfId="32193" xr:uid="{FEC75526-3E06-4139-AEF5-A59AD8F1F82C}"/>
    <cellStyle name="Currency 2 3 8 3 3" xfId="21917" xr:uid="{3CCFC776-3FCB-42E5-8CC4-85CD9DC614A4}"/>
    <cellStyle name="Currency 2 3 8 4" xfId="26268" xr:uid="{6E296853-500F-42DE-A26F-EF0F085EC852}"/>
    <cellStyle name="Currency 2 3 8 5" xfId="15969" xr:uid="{D8269FBB-7F36-4D3F-89F9-772EE2FD95C7}"/>
    <cellStyle name="Currency 2 3 9" xfId="6479" xr:uid="{3A906F0E-23A7-4C92-B5EA-9921C70FE5D5}"/>
    <cellStyle name="Currency 2 3 9 2" xfId="28980" xr:uid="{41BC1FBC-F596-467E-BA98-2A4F9613BFC4}"/>
    <cellStyle name="Currency 2 3 9 3" xfId="18686" xr:uid="{5AE4C94F-646F-41A5-B917-15EC02D28F46}"/>
    <cellStyle name="Currency 2 30" xfId="2256" xr:uid="{A1565DCA-717A-41F3-807A-3C9881137709}"/>
    <cellStyle name="Currency 2 30 2" xfId="5599" xr:uid="{B6B40AAB-45FF-4A26-A568-A924BE1D9C7D}"/>
    <cellStyle name="Currency 2 30 2 2" xfId="28115" xr:uid="{2DFD6CDD-BC6A-41D5-ADE9-A2961F1ED0DE}"/>
    <cellStyle name="Currency 2 30 2 3" xfId="17821" xr:uid="{063899FC-75D0-48E7-8839-6692643FC41C}"/>
    <cellStyle name="Currency 2 30 3" xfId="8805" xr:uid="{DEC1FF21-B701-490C-B8BC-4F0C75905556}"/>
    <cellStyle name="Currency 2 30 3 2" xfId="31075" xr:uid="{9998F499-C913-4A4B-85DD-4DFBC6B4155C}"/>
    <cellStyle name="Currency 2 30 3 3" xfId="20799" xr:uid="{AEA33E40-A69B-4171-AF77-7072C0522CAB}"/>
    <cellStyle name="Currency 2 30 4" xfId="25151" xr:uid="{C8BA3BDF-D7F4-4881-BD29-3FD20E6CD6C2}"/>
    <cellStyle name="Currency 2 30 5" xfId="14851" xr:uid="{847613C6-943F-4BFC-B0F9-0FA17E7874B5}"/>
    <cellStyle name="Currency 2 31" xfId="2159" xr:uid="{6964B505-4DA5-4DEE-82BA-A5A7D8E8B1BF}"/>
    <cellStyle name="Currency 2 31 2" xfId="5536" xr:uid="{CF8EBB9C-6C48-4C87-956F-41B29FF4F38B}"/>
    <cellStyle name="Currency 2 31 2 2" xfId="28073" xr:uid="{B5BBA7E4-4511-4A1A-AFAA-E17425E400CD}"/>
    <cellStyle name="Currency 2 31 2 3" xfId="17779" xr:uid="{631F2267-7204-4297-ACF1-9FC1D9384D7B}"/>
    <cellStyle name="Currency 2 31 3" xfId="8756" xr:uid="{9029D279-4C17-42EE-B74E-156787A1828F}"/>
    <cellStyle name="Currency 2 31 3 2" xfId="31033" xr:uid="{F235B756-D01B-4244-9491-521228F96A62}"/>
    <cellStyle name="Currency 2 31 3 3" xfId="20757" xr:uid="{71129D79-F782-4F6C-A518-309644F6CAEE}"/>
    <cellStyle name="Currency 2 31 4" xfId="25102" xr:uid="{AF585B59-2129-4A1F-8C96-9C46B3616C32}"/>
    <cellStyle name="Currency 2 31 5" xfId="14802" xr:uid="{6CA539C0-0355-4E02-8FD3-58405D9CA5BB}"/>
    <cellStyle name="Currency 2 32" xfId="1671" xr:uid="{9895D8E5-EC0C-4D05-AD50-A5D3BD8ED619}"/>
    <cellStyle name="Currency 2 32 2" xfId="5321" xr:uid="{AD2D3A78-C2B1-495E-82AD-490DE2D700C0}"/>
    <cellStyle name="Currency 2 32 2 2" xfId="27918" xr:uid="{61B20C0A-3F0B-4382-8721-A1295D9B4495}"/>
    <cellStyle name="Currency 2 32 2 3" xfId="17624" xr:uid="{E4BBEFD0-A865-43E1-8A03-DF12BB0D2D7F}"/>
    <cellStyle name="Currency 2 32 3" xfId="8598" xr:uid="{8A11D8D8-31E3-4503-95A3-8F09F78C262B}"/>
    <cellStyle name="Currency 2 32 3 2" xfId="30878" xr:uid="{2D60C861-F43D-4519-ABC9-66F49C26E852}"/>
    <cellStyle name="Currency 2 32 3 3" xfId="20602" xr:uid="{6D349D92-BF8E-4E16-A1DC-957AD2020355}"/>
    <cellStyle name="Currency 2 32 4" xfId="24944" xr:uid="{F27305F0-D07B-4EF4-9108-B257168E18D4}"/>
    <cellStyle name="Currency 2 32 5" xfId="14644" xr:uid="{620587F0-40AA-4745-80DB-B068EF1BB08C}"/>
    <cellStyle name="Currency 2 33" xfId="5281" xr:uid="{2EB4852A-0B3B-4BB3-B9DD-628B74CBF8E5}"/>
    <cellStyle name="Currency 2 33 2" xfId="27828" xr:uid="{B47D6291-7D8A-4D99-A16E-1DBD5CEEC09A}"/>
    <cellStyle name="Currency 2 33 3" xfId="17532" xr:uid="{8149391C-239C-4CFF-8C69-9D7686B918B4}"/>
    <cellStyle name="Currency 2 34" xfId="8565" xr:uid="{89524C9F-2400-445D-A597-9F7301639C4E}"/>
    <cellStyle name="Currency 2 34 2" xfId="30786" xr:uid="{85AADF4B-CDBF-4F8E-A138-4667A2D66909}"/>
    <cellStyle name="Currency 2 34 3" xfId="20504" xr:uid="{1D0C83E7-E53F-4860-A41F-EC4401B2CEF3}"/>
    <cellStyle name="Currency 2 35" xfId="12285" xr:uid="{D342D6B5-6ADA-463D-94BB-A889E595F9E9}"/>
    <cellStyle name="Currency 2 35 3" xfId="23478" xr:uid="{2C9F6FFB-FF73-4DF2-AA5F-B3FE06C0F28E}"/>
    <cellStyle name="Currency 2 36" xfId="14247" xr:uid="{65C8EE7B-05A1-4895-8287-A82CC89E8FA6}"/>
    <cellStyle name="Currency 2 36 2" xfId="24911" xr:uid="{F1E943A8-17AA-4E1A-BFB9-31933FCF1F4D}"/>
    <cellStyle name="Currency 2 37" xfId="14611" xr:uid="{DE154419-072C-481B-8B44-5F32EFB89972}"/>
    <cellStyle name="Currency 2 38" xfId="32856" xr:uid="{8A4BD63C-5CD8-438F-B73B-2553BC532057}"/>
    <cellStyle name="Currency 2 4" xfId="295" xr:uid="{31FCE8DA-0DAB-4475-AC6E-4B68A24A7F50}"/>
    <cellStyle name="Currency 2 4 10" xfId="32902" xr:uid="{6FA2EFBA-086C-491E-8005-4E1F3959BE6D}"/>
    <cellStyle name="Currency 2 4 12" xfId="1321" xr:uid="{1081C91D-406E-4BE8-BF40-BC0FC0FE33CE}"/>
    <cellStyle name="Currency 2 4 2" xfId="503" xr:uid="{D8F6BBDE-1BB8-4C47-9AD2-9580D72D45B0}"/>
    <cellStyle name="Currency 2 4 2 2" xfId="1032" xr:uid="{AF5C3226-A186-4FFF-B1F0-913806376479}"/>
    <cellStyle name="Currency 2 4 2 2 2" xfId="8323" xr:uid="{38512F45-9B27-4096-885B-823BF75289D4}"/>
    <cellStyle name="Currency 2 4 2 2 2 2" xfId="30733" xr:uid="{7BB105E6-5A43-4CDD-92AD-6AD65FBCFC8F}"/>
    <cellStyle name="Currency 2 4 2 2 2 3" xfId="20447" xr:uid="{45BD893C-E134-4A63-B2D0-8FB184196CD8}"/>
    <cellStyle name="Currency 2 4 2 2 3" xfId="11427" xr:uid="{8E5DF19E-9E44-4603-B107-2C4A62D366E6}"/>
    <cellStyle name="Currency 2 4 2 2 3 3" xfId="23427" xr:uid="{6F7BB159-FFF5-4633-B67F-BD1F142C7EDC}"/>
    <cellStyle name="Currency 2 4 2 2 4" xfId="13525" xr:uid="{083831FF-9C44-44F1-864D-3BCE62BFD84B}"/>
    <cellStyle name="Currency 2 4 2 2 4 3" xfId="24160" xr:uid="{11875581-5AFA-4E68-BE0B-310F12F713BA}"/>
    <cellStyle name="Currency 2 4 2 2 5" xfId="27773" xr:uid="{E828D6EA-64E2-40EF-B7B4-88C62EB40E5D}"/>
    <cellStyle name="Currency 2 4 2 2 6" xfId="17479" xr:uid="{5CD2FB4A-5236-4E5B-9FE3-CF83BB90D294}"/>
    <cellStyle name="Currency 2 4 2 2 8" xfId="5115" xr:uid="{96279A38-377D-46D6-8EBD-0A8A149221A4}"/>
    <cellStyle name="Currency 2 4 2 3" xfId="7100" xr:uid="{5FBE5410-6B09-45A1-B138-28C71D584421}"/>
    <cellStyle name="Currency 2 4 2 3 2" xfId="29570" xr:uid="{AD002961-C86D-430C-92AB-C40BEA396E76}"/>
    <cellStyle name="Currency 2 4 2 3 3" xfId="19278" xr:uid="{4CF7B303-53EC-466F-82EF-F3BC169C1AB9}"/>
    <cellStyle name="Currency 2 4 2 4" xfId="10262" xr:uid="{CE3A8D57-2447-4139-A672-8CA0667C397D}"/>
    <cellStyle name="Currency 2 4 2 4 2" xfId="32532" xr:uid="{60975523-02CC-4DEA-8261-48E799FB9F6A}"/>
    <cellStyle name="Currency 2 4 2 4 3" xfId="22257" xr:uid="{B889071F-1E7E-4447-A500-426C37F196AE}"/>
    <cellStyle name="Currency 2 4 2 5" xfId="12922" xr:uid="{AEFFB162-8A08-47CA-975A-C003F70E7A2B}"/>
    <cellStyle name="Currency 2 4 2 5 3" xfId="23743" xr:uid="{484C2594-F0F3-49BA-9C5F-70A1121022EA}"/>
    <cellStyle name="Currency 2 4 2 6" xfId="14414" xr:uid="{C2A90BE1-CB4C-4BE9-9BF0-946B64FB6A39}"/>
    <cellStyle name="Currency 2 4 2 6 2" xfId="26608" xr:uid="{D5CF1881-119F-462A-B0C2-2E0278F3900E}"/>
    <cellStyle name="Currency 2 4 2 7" xfId="16309" xr:uid="{5A78E47B-5B5D-4056-88D6-E5DC4D6225E6}"/>
    <cellStyle name="Currency 2 4 2 8" xfId="33201" xr:uid="{3FFCB639-5563-435C-BE07-85E4F27C9C07}"/>
    <cellStyle name="Currency 2 4 2 9" xfId="1359" xr:uid="{1AE9FEBF-6A95-40AB-947E-8CC9C1DF687F}"/>
    <cellStyle name="Currency 2 4 3" xfId="994" xr:uid="{EE62A576-7302-424C-9C70-8356502946D1}"/>
    <cellStyle name="Currency 2 4 3 2" xfId="4887" xr:uid="{03CDE596-D68A-4C4C-971C-4D839FF2EFDB}"/>
    <cellStyle name="Currency 2 4 3 2 2" xfId="8074" xr:uid="{F1650473-B2E3-49C7-B801-C2EE49E25B8C}"/>
    <cellStyle name="Currency 2 4 3 2 2 2" xfId="30505" xr:uid="{426C39C7-0395-4D37-85C0-D36C328A53BF}"/>
    <cellStyle name="Currency 2 4 3 2 2 3" xfId="20215" xr:uid="{C154FABF-4980-42C5-B79B-860D27A7D50A}"/>
    <cellStyle name="Currency 2 4 3 2 3" xfId="11197" xr:uid="{B8C8708B-FFD2-443D-9D72-F7FCDAE8A9B5}"/>
    <cellStyle name="Currency 2 4 3 2 3 3" xfId="23195" xr:uid="{93C5B42B-A355-4483-89BB-959C4BB0C432}"/>
    <cellStyle name="Currency 2 4 3 2 4" xfId="27545" xr:uid="{3F8BACF8-4179-496C-9EA4-0257FD4593F7}"/>
    <cellStyle name="Currency 2 4 3 2 5" xfId="17247" xr:uid="{D24A7241-7E6E-401C-8275-57716EBBE225}"/>
    <cellStyle name="Currency 2 4 3 3" xfId="6936" xr:uid="{909EEBD2-8A61-400A-869D-7B96C72E4CF8}"/>
    <cellStyle name="Currency 2 4 3 3 2" xfId="29407" xr:uid="{FE96E6C0-FF0E-4FA8-80B0-BF1B02C464C9}"/>
    <cellStyle name="Currency 2 4 3 3 3" xfId="19114" xr:uid="{6B60F055-1042-4370-A80A-A0214604E242}"/>
    <cellStyle name="Currency 2 4 3 4" xfId="10099" xr:uid="{EA9E9630-7ABA-424E-B3BB-5F86983D6444}"/>
    <cellStyle name="Currency 2 4 3 4 2" xfId="32368" xr:uid="{B4BF4046-0D8A-4ABA-910A-6762EA261FAC}"/>
    <cellStyle name="Currency 2 4 3 4 3" xfId="22093" xr:uid="{42167B6C-7BC8-4B61-B66A-48917C062D44}"/>
    <cellStyle name="Currency 2 4 3 5" xfId="13365" xr:uid="{F9DD6008-A6FE-4202-A3A9-1FA41B0AE113}"/>
    <cellStyle name="Currency 2 4 3 5 3" xfId="24000" xr:uid="{E09E50FD-41AE-49B2-BB47-9F730A3AE1FF}"/>
    <cellStyle name="Currency 2 4 3 6" xfId="26444" xr:uid="{784441B4-12CB-406D-90F9-BECE054C75F1}"/>
    <cellStyle name="Currency 2 4 3 7" xfId="16145" xr:uid="{154D0DEC-B402-4EB8-B43D-906B60A3B720}"/>
    <cellStyle name="Currency 2 4 3 8" xfId="32976" xr:uid="{B248ED4D-B350-4AED-BDC5-9E679694302C}"/>
    <cellStyle name="Currency 2 4 3 9" xfId="3780" xr:uid="{810E1676-9955-4D89-B250-0867F08BF8B7}"/>
    <cellStyle name="Currency 2 4 4" xfId="3295" xr:uid="{6181ABB9-A053-48DD-BE5B-4FB4E7403B93}"/>
    <cellStyle name="Currency 2 4 4 2" xfId="6650" xr:uid="{3FAFF2D1-993C-41A9-B13D-9F396A7662D6}"/>
    <cellStyle name="Currency 2 4 4 2 2" xfId="29150" xr:uid="{7992C1E0-6B85-4CE7-AA75-877AC0739199}"/>
    <cellStyle name="Currency 2 4 4 2 3" xfId="18857" xr:uid="{6313F815-4FDD-476B-ABFE-B13EA4A0BDF2}"/>
    <cellStyle name="Currency 2 4 4 3" xfId="9841" xr:uid="{A84C766E-4D54-4FC9-94B6-D1CA93039A3C}"/>
    <cellStyle name="Currency 2 4 4 3 2" xfId="32111" xr:uid="{6A23AE9F-048F-4BA9-9069-68AF3B3ECD33}"/>
    <cellStyle name="Currency 2 4 4 3 3" xfId="21835" xr:uid="{AC09D820-BC2C-45BF-A5C5-9490FA2E9153}"/>
    <cellStyle name="Currency 2 4 4 4" xfId="26187" xr:uid="{C3F1FD8C-21EF-4C46-BD4B-68656CEB0489}"/>
    <cellStyle name="Currency 2 4 4 5" xfId="15887" xr:uid="{B61E2151-054D-4034-A18D-59D47351410B}"/>
    <cellStyle name="Currency 2 4 5" xfId="6397" xr:uid="{C1C65246-8254-4C22-BC28-7A2603F5F0C0}"/>
    <cellStyle name="Currency 2 4 5 2" xfId="28898" xr:uid="{7E6C74C5-83CB-4634-AFBD-2BC050FE56E0}"/>
    <cellStyle name="Currency 2 4 5 3" xfId="18604" xr:uid="{3725EA37-CBBB-466D-AE18-81B55CBD4FB2}"/>
    <cellStyle name="Currency 2 4 6" xfId="9588" xr:uid="{C457B16D-A7CC-488D-89A6-0FA3347875BB}"/>
    <cellStyle name="Currency 2 4 6 2" xfId="31858" xr:uid="{9BE9E9D9-B1F4-40F0-9FA5-3CB00C244A55}"/>
    <cellStyle name="Currency 2 4 6 3" xfId="21582" xr:uid="{A47CA2BA-D02F-4935-B71F-70AA366FE6F9}"/>
    <cellStyle name="Currency 2 4 7" xfId="12710" xr:uid="{A991EB69-5F59-43D9-968A-5D5F7930B357}"/>
    <cellStyle name="Currency 2 4 7 3" xfId="23578" xr:uid="{89FB5D37-50BF-4328-B863-CC265316C85D}"/>
    <cellStyle name="Currency 2 4 8" xfId="14376" xr:uid="{64FBF43E-9D7F-46BA-AAB8-4FD26B75E30F}"/>
    <cellStyle name="Currency 2 4 8 2" xfId="25934" xr:uid="{1790F4C2-4BA2-4EB6-9344-686FF2BCC113}"/>
    <cellStyle name="Currency 2 4 9" xfId="15634" xr:uid="{12719784-D819-45B2-B874-935AFC9362A1}"/>
    <cellStyle name="Currency 2 44" xfId="1192" xr:uid="{5A01DA2C-2805-4B29-84BF-30F898D67785}"/>
    <cellStyle name="Currency 2 5" xfId="496" xr:uid="{B93A3A68-CAF4-4E9C-AE30-3EC6130A44DC}"/>
    <cellStyle name="Currency 2 5 2" xfId="1024" xr:uid="{2ADA5F23-8F25-4673-8F94-93EC7AA69110}"/>
    <cellStyle name="Currency 2 5 2 2" xfId="8175" xr:uid="{706F082A-EEBA-4F21-925C-58454131AF58}"/>
    <cellStyle name="Currency 2 5 2 2 2" xfId="30592" xr:uid="{605D450F-D563-43DC-9008-BE7DFC6426C6}"/>
    <cellStyle name="Currency 2 5 2 2 3" xfId="20302" xr:uid="{B4EE07E9-7377-425B-98CD-9E74D9D72303}"/>
    <cellStyle name="Currency 2 5 2 3" xfId="11284" xr:uid="{08EE7E17-4060-4795-A8FA-DFBE01ADD59A}"/>
    <cellStyle name="Currency 2 5 2 3 3" xfId="23282" xr:uid="{B27CD062-9F32-4692-ABAE-E1B511EDB9D1}"/>
    <cellStyle name="Currency 2 5 2 4" xfId="27630" xr:uid="{491FE4CD-10F2-4979-965A-AC0C4EF0829D}"/>
    <cellStyle name="Currency 2 5 2 5" xfId="17334" xr:uid="{E3D7A503-B1E0-4EC6-A69C-5699E5518D05}"/>
    <cellStyle name="Currency 2 5 2 7" xfId="4985" xr:uid="{FD4C3DF8-074A-4984-BC08-4EF5B4BACEDC}"/>
    <cellStyle name="Currency 2 5 3" xfId="6808" xr:uid="{A82736E6-D0AA-4DC3-BA31-42E192741F6A}"/>
    <cellStyle name="Currency 2 5 3 2" xfId="29308" xr:uid="{66923732-87C9-423D-97B1-28E5D11363E4}"/>
    <cellStyle name="Currency 2 5 3 3" xfId="19015" xr:uid="{35333BAF-1A77-4434-8BD2-F7AD0647B4AE}"/>
    <cellStyle name="Currency 2 5 4" xfId="9999" xr:uid="{4EC90094-4546-4B26-9AD9-1EFCD87F18B2}"/>
    <cellStyle name="Currency 2 5 4 2" xfId="32269" xr:uid="{34949F14-B47F-4DA2-9813-72EF49DF7584}"/>
    <cellStyle name="Currency 2 5 4 3" xfId="21993" xr:uid="{B9CC89C5-69C9-4CA7-84A8-E35D731D8A19}"/>
    <cellStyle name="Currency 2 5 5" xfId="13076" xr:uid="{260D19CB-07D5-4E7F-8E4A-207C9B23E940}"/>
    <cellStyle name="Currency 2 5 5 3" xfId="23900" xr:uid="{7CCDAAD0-75E6-460D-B3DA-D1B18831B377}"/>
    <cellStyle name="Currency 2 5 6" xfId="14406" xr:uid="{AC2DC702-A8C4-49C3-96E8-9349538CF29F}"/>
    <cellStyle name="Currency 2 5 6 2" xfId="26344" xr:uid="{E0389BA7-1176-4382-A061-A7CC3BC1FFC6}"/>
    <cellStyle name="Currency 2 5 7" xfId="16045" xr:uid="{244702AB-6FCC-4B28-8FC9-6AE5CE180CA3}"/>
    <cellStyle name="Currency 2 5 8" xfId="33014" xr:uid="{AF692C64-0764-4ECC-B791-11145D19AEF0}"/>
    <cellStyle name="Currency 2 5 9" xfId="1351" xr:uid="{3DA1531D-0768-4524-A300-D68AB446E916}"/>
    <cellStyle name="Currency 2 6" xfId="381" xr:uid="{21E43018-B203-4EEB-9091-752B5C839C50}"/>
    <cellStyle name="Currency 2 6 2" xfId="861" xr:uid="{F7808472-C36D-46B7-A3B6-F551A3D60AA1}"/>
    <cellStyle name="Currency 2 6 2 2" xfId="30384" xr:uid="{1451426B-5215-4BDD-B824-58B7B359EE6F}"/>
    <cellStyle name="Currency 2 6 2 3" xfId="20095" xr:uid="{F1C561AF-3CF2-4DF5-B412-0DFD25BE5326}"/>
    <cellStyle name="Currency 2 6 2 5" xfId="7956" xr:uid="{5651AA59-B1B7-420F-A1E8-C7C6761FED49}"/>
    <cellStyle name="Currency 2 6 3" xfId="11079" xr:uid="{DED106C1-AC09-4DA0-A63C-949127FDD4EC}"/>
    <cellStyle name="Currency 2 6 3 3" xfId="23074" xr:uid="{4F4D7A6B-D2FD-47B7-8375-CA217993019D}"/>
    <cellStyle name="Currency 2 6 4" xfId="13815" xr:uid="{3CCB16D5-DF13-4702-91EB-80F80965F00A}"/>
    <cellStyle name="Currency 2 6 4 3" xfId="24454" xr:uid="{2AA19C6D-2C8E-4B04-88BA-0DCC07BBE943}"/>
    <cellStyle name="Currency 2 6 5" xfId="27425" xr:uid="{379F1AF0-F7AF-4A32-AC09-032175C23154}"/>
    <cellStyle name="Currency 2 6 6" xfId="17126" xr:uid="{EAA41C06-F04E-4CB5-AEE8-68B724405BF8}"/>
    <cellStyle name="Currency 2 6 7" xfId="32917" xr:uid="{A806CE49-2C8C-4EBD-A6CC-782E8547A669}"/>
    <cellStyle name="Currency 2 6 8" xfId="4777" xr:uid="{7DFBE187-6E3E-41FA-882A-1E4EAC5BBA5E}"/>
    <cellStyle name="Currency 2 7" xfId="734" xr:uid="{1865794C-2CD5-4AF1-9690-C4C8A9428B89}"/>
    <cellStyle name="Currency 2 7 2" xfId="7824" xr:uid="{DA5D283C-A126-4149-B411-90D4831FBBD7}"/>
    <cellStyle name="Currency 2 7 2 2" xfId="30253" xr:uid="{6AD32177-16C7-4C70-BEBD-03230C5E2668}"/>
    <cellStyle name="Currency 2 7 2 3" xfId="19963" xr:uid="{84FA7AFE-FFCA-4993-86D7-446C27AC1F01}"/>
    <cellStyle name="Currency 2 7 3" xfId="10947" xr:uid="{57388965-FE6B-43FC-83AC-CE93989BE49E}"/>
    <cellStyle name="Currency 2 7 3 3" xfId="22942" xr:uid="{0DCDA593-BC44-43A4-BE16-91F7FC608864}"/>
    <cellStyle name="Currency 2 7 4" xfId="13774" xr:uid="{757662F2-02ED-4485-9C94-D0FD25B71C54}"/>
    <cellStyle name="Currency 2 7 4 3" xfId="24413" xr:uid="{F471CA2D-C30A-407B-AEDC-994DD799DB49}"/>
    <cellStyle name="Currency 2 7 5" xfId="27293" xr:uid="{1AB1BFC1-F93D-46CC-A85B-B9B447A0E25D}"/>
    <cellStyle name="Currency 2 7 6" xfId="16994" xr:uid="{6D5748CE-7A42-4586-9662-ADC7011B9CFD}"/>
    <cellStyle name="Currency 2 7 8" xfId="4648" xr:uid="{4304179D-D6A4-4728-9B28-7DB4ED88C4B4}"/>
    <cellStyle name="Currency 2 8" xfId="4577" xr:uid="{D20CE9A2-2C18-4EC8-84A7-E4010F6ABFAA}"/>
    <cellStyle name="Currency 2 8 2" xfId="7753" xr:uid="{4FCE0500-0B6B-4E00-999E-E322D177066E}"/>
    <cellStyle name="Currency 2 8 2 2" xfId="30182" xr:uid="{241F67FE-CF50-43E5-A4C0-4791DA0B3381}"/>
    <cellStyle name="Currency 2 8 2 3" xfId="19892" xr:uid="{77C868F4-31EE-4CD6-863C-678C16B2CB06}"/>
    <cellStyle name="Currency 2 8 3" xfId="10876" xr:uid="{97E82256-819D-4B04-AC13-080BDFF46EBF}"/>
    <cellStyle name="Currency 2 8 3 3" xfId="22871" xr:uid="{13A27A19-9724-4467-9AFE-13745683BE2D}"/>
    <cellStyle name="Currency 2 8 4" xfId="14086" xr:uid="{34FEC39D-1010-4927-BB6C-F68ED658C6EE}"/>
    <cellStyle name="Currency 2 8 4 3" xfId="24725" xr:uid="{F1BE0A4A-0E39-4B60-ABEA-B7161742B279}"/>
    <cellStyle name="Currency 2 8 5" xfId="27222" xr:uid="{95DB36EB-A28C-4876-9370-702AEDBF121E}"/>
    <cellStyle name="Currency 2 8 6" xfId="16923" xr:uid="{1B99BAFE-22B5-4D77-8F41-352F379694B8}"/>
    <cellStyle name="Currency 2 9" xfId="4444" xr:uid="{EB8FCEBA-7D7C-470B-ABBD-2CB202CE2247}"/>
    <cellStyle name="Currency 2 9 2" xfId="7619" xr:uid="{1EDC15A6-B126-4704-8F28-7F9944ED4D0B}"/>
    <cellStyle name="Currency 2 9 2 2" xfId="30048" xr:uid="{1258B8E0-F10B-4B9D-A613-AD40687B8F7E}"/>
    <cellStyle name="Currency 2 9 2 3" xfId="19758" xr:uid="{38466ABF-95B1-43C7-AAD0-6753392373F2}"/>
    <cellStyle name="Currency 2 9 3" xfId="10742" xr:uid="{388366F3-F2F4-43EB-A2AE-4CAE43EB8A9D}"/>
    <cellStyle name="Currency 2 9 3 3" xfId="22737" xr:uid="{22A2E337-7E36-400B-BECC-74507D4697F5}"/>
    <cellStyle name="Currency 2 9 4" xfId="13887" xr:uid="{5D5041DF-CCBD-442B-BD9E-CE400E6DC085}"/>
    <cellStyle name="Currency 2 9 4 3" xfId="24527" xr:uid="{FDA97457-45C4-477C-A443-0535FFFA9074}"/>
    <cellStyle name="Currency 2 9 5" xfId="27088" xr:uid="{DEE59E48-8947-44E8-9AF1-B047A2D80233}"/>
    <cellStyle name="Currency 2 9 6" xfId="16789" xr:uid="{76169A0D-1B27-4C9A-BD44-945CE193D3D4}"/>
    <cellStyle name="Currency 20" xfId="214" xr:uid="{E772ADCB-9075-48BB-B79D-FBF107E295FA}"/>
    <cellStyle name="Currency 20 2" xfId="828" xr:uid="{86C54739-9C66-4E49-AE3D-913EB8520414}"/>
    <cellStyle name="Currency 20 2 2" xfId="30225" xr:uid="{C5F0000D-ED4F-4727-A9F4-DA8A21EA2BB9}"/>
    <cellStyle name="Currency 20 2 3" xfId="19935" xr:uid="{9C2B5814-B27B-439E-A5FE-A04607B5C2A8}"/>
    <cellStyle name="Currency 20 2 4" xfId="33120" xr:uid="{6A65CE3E-D91F-4A54-B468-D47CF3850C2E}"/>
    <cellStyle name="Currency 20 2 5" xfId="7796" xr:uid="{7854E958-BBEE-4530-97B3-DAA5D651AD5F}"/>
    <cellStyle name="Currency 20 3" xfId="10919" xr:uid="{B3AC8424-EC44-49E6-A3A4-9802CAE2F320}"/>
    <cellStyle name="Currency 20 3 2" xfId="32947" xr:uid="{D8536992-74A5-48F7-8771-2DE13275C805}"/>
    <cellStyle name="Currency 20 3 3" xfId="22914" xr:uid="{860E1746-86AC-4FD2-9D0D-0CF06FE103AB}"/>
    <cellStyle name="Currency 20 4" xfId="13794" xr:uid="{972D0F50-DFF4-476A-845E-9C72B8452E3C}"/>
    <cellStyle name="Currency 20 4 3" xfId="24433" xr:uid="{243731F1-0BAB-4FF6-815F-F0EBD3867575}"/>
    <cellStyle name="Currency 20 5" xfId="27265" xr:uid="{891CFAA7-A0CD-47E4-B387-731ED7B00E41}"/>
    <cellStyle name="Currency 20 6" xfId="16966" xr:uid="{0FA95EF1-C93D-456A-8183-478AC049FFD5}"/>
    <cellStyle name="Currency 20 7" xfId="32884" xr:uid="{41F21DED-47F2-4F5F-9037-92B5C8700BF9}"/>
    <cellStyle name="Currency 20 8" xfId="4620" xr:uid="{5E5925F9-F291-4245-9F02-0EB0CC110E0A}"/>
    <cellStyle name="Currency 21" xfId="268" xr:uid="{C43AFEE6-7760-4099-93A7-0DB129B580D9}"/>
    <cellStyle name="Currency 21 2" xfId="841" xr:uid="{DFC864F5-B8A0-4C48-87C6-1A6FF5088760}"/>
    <cellStyle name="Currency 21 2 2" xfId="30169" xr:uid="{E65D9D76-0276-4EDF-852D-4B6C0DD38987}"/>
    <cellStyle name="Currency 21 2 3" xfId="19879" xr:uid="{CE8A2C9D-1410-4C80-A137-BFE178CBDEBE}"/>
    <cellStyle name="Currency 21 2 4" xfId="33174" xr:uid="{B7FB82FF-C226-4134-99DA-1AE441659314}"/>
    <cellStyle name="Currency 21 2 5" xfId="7740" xr:uid="{9D01F05F-45A6-4006-A261-CF4444258116}"/>
    <cellStyle name="Currency 21 3" xfId="10863" xr:uid="{B0471BF2-8D3B-4780-A4E0-5F277B125C19}"/>
    <cellStyle name="Currency 21 3 2" xfId="32966" xr:uid="{252A9701-6CF1-4404-9EAB-C43ECB5EE976}"/>
    <cellStyle name="Currency 21 3 3" xfId="22858" xr:uid="{B2B0A118-090A-4D2E-876A-4309262D70F2}"/>
    <cellStyle name="Currency 21 4" xfId="13957" xr:uid="{857062BF-096B-4A21-8B3E-B177EC22E35C}"/>
    <cellStyle name="Currency 21 4 3" xfId="24596" xr:uid="{3ABA0AAB-E1EF-4F88-9A7A-DE430F172C53}"/>
    <cellStyle name="Currency 21 5" xfId="27209" xr:uid="{2101B912-C186-4BB9-844D-87ECC2D7D000}"/>
    <cellStyle name="Currency 21 6" xfId="16910" xr:uid="{F857A203-817B-4FC6-BE60-E20142E19F18}"/>
    <cellStyle name="Currency 21 7" xfId="32896" xr:uid="{C19DC6E0-6759-429A-B6F7-1D6543245935}"/>
    <cellStyle name="Currency 21 8" xfId="4564" xr:uid="{0D911CDE-A95A-4328-950F-D76D1D170E01}"/>
    <cellStyle name="Currency 22" xfId="269" xr:uid="{69B45F74-696F-4E30-82DF-FAE6692A9AA3}"/>
    <cellStyle name="Currency 22 2" xfId="829" xr:uid="{C7908BE2-D5FA-41FD-955A-2C37A5421545}"/>
    <cellStyle name="Currency 22 2 2" xfId="30189" xr:uid="{450D814B-6344-4F54-9054-BCFA2ACCAB0D}"/>
    <cellStyle name="Currency 22 2 3" xfId="19899" xr:uid="{D166B1FF-42E1-42E0-B26E-2E366AA5368D}"/>
    <cellStyle name="Currency 22 2 4" xfId="33175" xr:uid="{3038C490-9DE3-475D-9FCE-232F63A394E4}"/>
    <cellStyle name="Currency 22 2 5" xfId="7760" xr:uid="{8265D273-DC29-4F82-BB0A-A085E866507E}"/>
    <cellStyle name="Currency 22 3" xfId="10883" xr:uid="{29987888-3165-455E-8F89-89D2101D6826}"/>
    <cellStyle name="Currency 22 3 2" xfId="32967" xr:uid="{0947A14C-39E8-45D6-AD2D-9979BD4A9941}"/>
    <cellStyle name="Currency 22 3 3" xfId="22878" xr:uid="{1AD559A5-79EA-4FEC-A1A2-7E4C31C5417C}"/>
    <cellStyle name="Currency 22 4" xfId="14026" xr:uid="{839FCA42-E7E7-431D-95E6-12C493D363FD}"/>
    <cellStyle name="Currency 22 4 3" xfId="24665" xr:uid="{0E753A86-49F5-4D61-AAE7-A010BB16078D}"/>
    <cellStyle name="Currency 22 5" xfId="27229" xr:uid="{89238363-5559-44E5-9D40-83FEC08641BB}"/>
    <cellStyle name="Currency 22 6" xfId="16930" xr:uid="{9740F8E8-9ED9-4BE2-9BAB-BC4D399A444F}"/>
    <cellStyle name="Currency 22 7" xfId="32897" xr:uid="{DF2721D1-CCBA-490C-AED0-FF747127ABAC}"/>
    <cellStyle name="Currency 22 8" xfId="4584" xr:uid="{65B67B31-8340-481B-A8E1-37765E3A9A72}"/>
    <cellStyle name="Currency 23" xfId="290" xr:uid="{6084027F-199C-4A8F-8AD1-895977142FAC}"/>
    <cellStyle name="Currency 23 2" xfId="852" xr:uid="{9A95BFF3-9788-4130-A8FF-6DE2C40681F6}"/>
    <cellStyle name="Currency 23 2 2" xfId="30031" xr:uid="{618C4CBA-A670-468B-B023-B3038CD08859}"/>
    <cellStyle name="Currency 23 2 3" xfId="19741" xr:uid="{FD64F07B-E435-4567-82AB-158FBD4D4DF9}"/>
    <cellStyle name="Currency 23 2 4" xfId="33196" xr:uid="{E99E6298-988A-499F-9793-0CB57B8F3C89}"/>
    <cellStyle name="Currency 23 2 5" xfId="7602" xr:uid="{2A89D856-AC8F-47B8-BA1B-03168A12535E}"/>
    <cellStyle name="Currency 23 3" xfId="10725" xr:uid="{D07FCEDC-78A5-40B6-BDB6-D1132950F07F}"/>
    <cellStyle name="Currency 23 3 2" xfId="32974" xr:uid="{3961D228-A2EF-48DC-BCF3-0E4F9ABE07B4}"/>
    <cellStyle name="Currency 23 3 3" xfId="22720" xr:uid="{1995B65A-1632-41F8-B637-3A9A235DD708}"/>
    <cellStyle name="Currency 23 4" xfId="13970" xr:uid="{DC9065DF-9141-4664-8B88-2AF76A01934D}"/>
    <cellStyle name="Currency 23 4 3" xfId="24607" xr:uid="{6135C3CE-4B30-4450-A369-ECD6C5D562D8}"/>
    <cellStyle name="Currency 23 5" xfId="27071" xr:uid="{99F50421-55C3-4944-8B41-7FBE10A63C28}"/>
    <cellStyle name="Currency 23 6" xfId="16772" xr:uid="{CB1B72E9-20E2-4B36-9851-6BEEF2C05466}"/>
    <cellStyle name="Currency 23 7" xfId="32900" xr:uid="{7BF159BE-4CE2-4BEB-95C2-07755B0A4112}"/>
    <cellStyle name="Currency 23 8" xfId="4427" xr:uid="{230FD15E-9FC2-4642-BE97-293CD46AFAEE}"/>
    <cellStyle name="Currency 24" xfId="326" xr:uid="{62733F8F-7E6A-4C3E-8154-1332CFF406C8}"/>
    <cellStyle name="Currency 24 2" xfId="837" xr:uid="{FDEEE116-9805-4AFB-BA37-DEBE7778C70E}"/>
    <cellStyle name="Currency 24 2 2" xfId="30054" xr:uid="{D6BD811F-756C-440C-87F4-092C1536B764}"/>
    <cellStyle name="Currency 24 2 3" xfId="19764" xr:uid="{834E3FC5-BF09-47BA-8F70-6D550B713D0C}"/>
    <cellStyle name="Currency 24 2 4" xfId="33232" xr:uid="{14FD3574-4037-4BDA-8C8F-F83504219848}"/>
    <cellStyle name="Currency 24 2 5" xfId="7625" xr:uid="{19C3D2E1-075E-4EC9-AB5F-587B401A82C0}"/>
    <cellStyle name="Currency 24 3" xfId="10748" xr:uid="{5BD1D760-9969-4648-8A1B-AAC85392E325}"/>
    <cellStyle name="Currency 24 3 2" xfId="32988" xr:uid="{A3DEE4AB-2723-43DF-AD7D-B2DDA92F0BA4}"/>
    <cellStyle name="Currency 24 3 3" xfId="22743" xr:uid="{DFC84D1F-D057-4F20-BFAD-E4D3B87FB472}"/>
    <cellStyle name="Currency 24 4" xfId="13886" xr:uid="{03B6CB01-7193-421B-83F7-472F6CA0D7A0}"/>
    <cellStyle name="Currency 24 4 3" xfId="24526" xr:uid="{F9DFD88D-1148-4761-BD7E-88222CB70B1F}"/>
    <cellStyle name="Currency 24 5" xfId="27094" xr:uid="{0A1DAC6E-02D2-43AE-9AF4-E9A636DC89D2}"/>
    <cellStyle name="Currency 24 6" xfId="16795" xr:uid="{1B295739-D519-4CF3-8CB0-F6697E81B093}"/>
    <cellStyle name="Currency 24 7" xfId="32909" xr:uid="{A708D7B4-8F91-4B5E-9D7F-B810BB5F33EB}"/>
    <cellStyle name="Currency 24 8" xfId="4449" xr:uid="{28DE25D0-B760-42EB-9B94-CA5E0FE7912E}"/>
    <cellStyle name="Currency 25" xfId="378" xr:uid="{9F8DCA09-E07A-449C-A761-AEF18D29A8BC}"/>
    <cellStyle name="Currency 25 2" xfId="854" xr:uid="{19F6D511-3FDB-4BD5-9909-0FDF402DD46F}"/>
    <cellStyle name="Currency 25 2 2" xfId="29983" xr:uid="{209A41B8-EE76-49FA-8FBE-5AAB5EEF435A}"/>
    <cellStyle name="Currency 25 2 3" xfId="19693" xr:uid="{FC10AB03-5F15-41A9-B2A2-5801A432C8E5}"/>
    <cellStyle name="Currency 25 2 5" xfId="7554" xr:uid="{10DF4C74-1D7D-44AE-A59C-064D249961E9}"/>
    <cellStyle name="Currency 25 3" xfId="10677" xr:uid="{535F0321-A4AE-4C6A-ACDE-516DC27FC95A}"/>
    <cellStyle name="Currency 25 3 3" xfId="22672" xr:uid="{F6131409-966F-40E2-97F6-EC5CF4032CE7}"/>
    <cellStyle name="Currency 25 4" xfId="13853" xr:uid="{E43F9F78-0212-428F-B9FF-2A6F18D66C3E}"/>
    <cellStyle name="Currency 25 4 3" xfId="24493" xr:uid="{A967E158-2DC3-40CC-AAA4-3347266AFAD7}"/>
    <cellStyle name="Currency 25 5" xfId="27023" xr:uid="{9A5AA53D-B15E-4BA5-8F1E-EACB915D126F}"/>
    <cellStyle name="Currency 25 6" xfId="16724" xr:uid="{61B5F40D-AD5C-40ED-80FA-F1E55DB5F266}"/>
    <cellStyle name="Currency 25 7" xfId="32989" xr:uid="{CA6F3CA0-9D64-4C61-8678-08974CEA95B3}"/>
    <cellStyle name="Currency 25 8" xfId="4379" xr:uid="{77CFEDBB-A7BD-49D5-80CB-BB44D3B87351}"/>
    <cellStyle name="Currency 26" xfId="375" xr:uid="{9C646D15-A127-4305-97A9-E654515C2031}"/>
    <cellStyle name="Currency 26 2" xfId="849" xr:uid="{023170A2-6DE3-40A1-984E-0C865A8F3E40}"/>
    <cellStyle name="Currency 26 2 2" xfId="29843" xr:uid="{0CC1E24A-F55D-4365-8E18-C9FC8FE949B1}"/>
    <cellStyle name="Currency 26 2 3" xfId="19553" xr:uid="{ACF727A5-3E42-495C-B18A-B2FFC60AC381}"/>
    <cellStyle name="Currency 26 2 5" xfId="7394" xr:uid="{18AAFD7C-EC8F-4AD1-AD96-9EA11E175061}"/>
    <cellStyle name="Currency 26 3" xfId="10537" xr:uid="{DC737A6E-72BA-4511-9D0C-48D8E233557C}"/>
    <cellStyle name="Currency 26 3 3" xfId="22532" xr:uid="{04ED197B-70B7-42A0-8123-A2F9111476E9}"/>
    <cellStyle name="Currency 26 4" xfId="14103" xr:uid="{982FC256-41F3-4744-A7C3-AB6416EA4333}"/>
    <cellStyle name="Currency 26 4 3" xfId="24738" xr:uid="{8C0CBBED-1729-45A1-A832-E99A65B7B9D7}"/>
    <cellStyle name="Currency 26 5" xfId="26883" xr:uid="{BD1B8B86-BADA-400C-A621-2BB427F0E78D}"/>
    <cellStyle name="Currency 26 6" xfId="16584" xr:uid="{DDA1F7C9-2010-4C5B-9E05-436F8A5CAEAC}"/>
    <cellStyle name="Currency 26 7" xfId="33101" xr:uid="{E7AB4680-17E8-4DD1-969B-E7D6BCF8A0C7}"/>
    <cellStyle name="Currency 26 8" xfId="4219" xr:uid="{76D851C5-229C-45C0-A37E-3B926FEE3D0C}"/>
    <cellStyle name="Currency 27" xfId="717" xr:uid="{913F872C-4EF7-4CEB-8634-4EE8B63C9361}"/>
    <cellStyle name="Currency 27 2" xfId="7248" xr:uid="{439607DE-4D93-4094-9776-3C15355B66FE}"/>
    <cellStyle name="Currency 27 2 2" xfId="29719" xr:uid="{ACE01F27-86D3-4B95-A829-374FC50C1249}"/>
    <cellStyle name="Currency 27 2 3" xfId="19429" xr:uid="{140C68A6-F08B-47FD-BEF8-546B2BAEB259}"/>
    <cellStyle name="Currency 27 3" xfId="10413" xr:uid="{E9071D61-80A0-4F31-AB1F-D6F3D24ACA7D}"/>
    <cellStyle name="Currency 27 3 3" xfId="22408" xr:uid="{FC8A9ABF-3B56-4C98-96E3-2010074C1ADC}"/>
    <cellStyle name="Currency 27 4" xfId="26759" xr:uid="{CF1D36B5-B2C6-4109-9BD7-326FAB29102A}"/>
    <cellStyle name="Currency 27 5" xfId="16460" xr:uid="{F6F78DC9-1B18-4E73-9E2A-B194C75B6028}"/>
    <cellStyle name="Currency 27 6" xfId="33234" xr:uid="{E6500476-8720-4198-A79F-4A9C83CE244F}"/>
    <cellStyle name="Currency 27 7" xfId="4073" xr:uid="{2D859614-0446-4C3E-A6C2-8FEAB65904C9}"/>
    <cellStyle name="Currency 28" xfId="1145" xr:uid="{9F986775-F18E-412B-90B5-017AC6992FEC}"/>
    <cellStyle name="Currency 28 2" xfId="7268" xr:uid="{0D3DF6C6-D2E5-4DE3-9153-4ADCAA61D143}"/>
    <cellStyle name="Currency 28 2 2" xfId="29739" xr:uid="{E56E1AC8-47E8-4523-A74A-4CEB42AB0BD8}"/>
    <cellStyle name="Currency 28 2 3" xfId="19449" xr:uid="{CC82F606-7309-4CD8-BE36-F9DE422724E1}"/>
    <cellStyle name="Currency 28 3" xfId="10433" xr:uid="{3C8D11FD-288B-42C8-B146-6627AA0BC5A6}"/>
    <cellStyle name="Currency 28 3 3" xfId="22428" xr:uid="{17E19411-863A-4770-A5CA-857B45309B41}"/>
    <cellStyle name="Currency 28 4" xfId="26779" xr:uid="{CEC966EF-23E6-48CC-8B69-FBBEAE6CC736}"/>
    <cellStyle name="Currency 28 5" xfId="16480" xr:uid="{7CE37964-1B0F-469B-808E-FC487D34DD5F}"/>
    <cellStyle name="Currency 28 6" xfId="33237" xr:uid="{62FB042B-C9D9-4C7B-A7AD-2803C1D5E50A}"/>
    <cellStyle name="Currency 28 7" xfId="4093" xr:uid="{50E4A033-44C5-449E-BA84-3B1EADD15861}"/>
    <cellStyle name="Currency 29" xfId="1161" xr:uid="{51ED22AC-70C9-4F3A-868B-0DB2CB29B584}"/>
    <cellStyle name="Currency 29 2" xfId="7244" xr:uid="{87EDC950-EC84-4A1F-9D5E-900926B94DC8}"/>
    <cellStyle name="Currency 29 2 2" xfId="29716" xr:uid="{2E5D56AB-9DF3-4E42-925E-4318C5238B67}"/>
    <cellStyle name="Currency 29 2 3" xfId="19426" xr:uid="{72840D28-E0D0-477B-9CB0-33899C3B5E21}"/>
    <cellStyle name="Currency 29 3" xfId="10410" xr:uid="{DFF7C91B-50AB-436B-A6F0-82A022B734F7}"/>
    <cellStyle name="Currency 29 3 3" xfId="22405" xr:uid="{9A01950E-59D0-49A8-B234-652A0CEF67CB}"/>
    <cellStyle name="Currency 29 4" xfId="26756" xr:uid="{DBCF5308-4181-4E58-8CD8-1A034127F30F}"/>
    <cellStyle name="Currency 29 5" xfId="16457" xr:uid="{D168E600-363C-437A-8434-C6CECAFB513B}"/>
    <cellStyle name="Currency 29 6" xfId="33235" xr:uid="{8CF8D1A1-D127-4CF1-8157-3E435F3490D4}"/>
    <cellStyle name="Currency 29 7" xfId="4069" xr:uid="{B1F4DEA8-7E5D-4C10-B593-C1D5271B24BE}"/>
    <cellStyle name="Currency 3" xfId="107" xr:uid="{6F262A37-4ADF-4572-9A90-9207145EE8AA}"/>
    <cellStyle name="Currency 3 10" xfId="4097" xr:uid="{24A8B126-CA88-4C8A-B592-7D69B8125427}"/>
    <cellStyle name="Currency 3 10 2" xfId="7272" xr:uid="{6B1B37D4-6399-405C-BA8B-E882C638A15B}"/>
    <cellStyle name="Currency 3 10 2 2" xfId="29743" xr:uid="{804643FC-E9D1-4B8F-9E82-D9F0E64841C3}"/>
    <cellStyle name="Currency 3 10 2 3" xfId="19453" xr:uid="{2A3EF129-E63D-4DEE-8D06-F5B0EB12453A}"/>
    <cellStyle name="Currency 3 10 3" xfId="10437" xr:uid="{38970E5B-FEAC-4985-913C-BBA4AC4DA1A7}"/>
    <cellStyle name="Currency 3 10 3 3" xfId="22432" xr:uid="{2C6B84ED-308A-4191-B1A5-8BA6FEA6B8E8}"/>
    <cellStyle name="Currency 3 10 4" xfId="26783" xr:uid="{28994D19-38F7-4F96-A982-AD3037593F5A}"/>
    <cellStyle name="Currency 3 10 5" xfId="16484" xr:uid="{8A312C6E-300E-45EF-A7A6-8008D34FFE28}"/>
    <cellStyle name="Currency 3 11" xfId="3219" xr:uid="{04EDBCF6-F708-48E2-8B96-ED7A00B16E2A}"/>
    <cellStyle name="Currency 3 11 2" xfId="6574" xr:uid="{0CFAE970-106E-42F1-A26C-F6701DCA24F6}"/>
    <cellStyle name="Currency 3 11 2 2" xfId="29074" xr:uid="{7272F7DA-A521-4C23-AD8E-B09C571DCCCA}"/>
    <cellStyle name="Currency 3 11 2 3" xfId="18781" xr:uid="{8B7CD1C9-FD0C-4C76-BACD-98E9B3365511}"/>
    <cellStyle name="Currency 3 11 3" xfId="9765" xr:uid="{558974C6-8C38-429D-ABEF-71B5E7EE71EF}"/>
    <cellStyle name="Currency 3 11 3 2" xfId="32035" xr:uid="{E514F084-31AB-4D0D-AF8C-60DDA611A9BB}"/>
    <cellStyle name="Currency 3 11 3 3" xfId="21759" xr:uid="{069936C8-D676-4F55-9031-344E002227D9}"/>
    <cellStyle name="Currency 3 11 4" xfId="26111" xr:uid="{DE3300B9-5C5E-437F-858E-2FF5B33CA941}"/>
    <cellStyle name="Currency 3 11 5" xfId="15811" xr:uid="{73B6C05B-94DF-4A68-87D3-48F86F8BE666}"/>
    <cellStyle name="Currency 3 12" xfId="3034" xr:uid="{0413B294-3218-41E3-AC24-32F4D5BEBBD2}"/>
    <cellStyle name="Currency 3 12 2" xfId="6323" xr:uid="{BFA7FDB5-04D7-4B4D-BAE0-45B6AABDFB8F}"/>
    <cellStyle name="Currency 3 12 2 2" xfId="28824" xr:uid="{0C79E065-73E9-4B13-8D7D-F50A103FEF3D}"/>
    <cellStyle name="Currency 3 12 2 3" xfId="18530" xr:uid="{30A878E0-8B82-45CD-A8A6-4125B00550EE}"/>
    <cellStyle name="Currency 3 12 3" xfId="9514" xr:uid="{1B1C7713-DCDA-4F2D-AABD-18440C249411}"/>
    <cellStyle name="Currency 3 12 3 2" xfId="31784" xr:uid="{4FF17AB2-A431-4A41-9CA0-74DB70C3D4E8}"/>
    <cellStyle name="Currency 3 12 3 3" xfId="21508" xr:uid="{FBBDDDE7-7D26-4DA7-9A72-D831B9F4690D}"/>
    <cellStyle name="Currency 3 12 4" xfId="25860" xr:uid="{EF6D07AB-9062-4F90-9970-E3E6757270C3}"/>
    <cellStyle name="Currency 3 12 5" xfId="15560" xr:uid="{92461E61-1DD5-4461-99C1-ED1B7A8FE106}"/>
    <cellStyle name="Currency 3 13" xfId="2920" xr:uid="{2728F8AF-9B61-4ACC-A2EE-39B4D4FD65F1}"/>
    <cellStyle name="Currency 3 13 2" xfId="6212" xr:uid="{15D99FD7-E203-4F81-B44E-D330B8122AF5}"/>
    <cellStyle name="Currency 3 13 2 2" xfId="28713" xr:uid="{2734CD01-AA57-4838-9387-DAC9C130B307}"/>
    <cellStyle name="Currency 3 13 2 3" xfId="18419" xr:uid="{25B21CFD-D8A2-438E-AD4B-9377D3773FEA}"/>
    <cellStyle name="Currency 3 13 3" xfId="9403" xr:uid="{0E0C95AD-CD5A-47DE-B727-0CFE68C8098E}"/>
    <cellStyle name="Currency 3 13 3 2" xfId="31673" xr:uid="{052D62FA-F04D-4161-BDA0-5D8213A25FFD}"/>
    <cellStyle name="Currency 3 13 3 3" xfId="21397" xr:uid="{9F212A3C-B3FF-4BAE-B7A8-3041B5B81275}"/>
    <cellStyle name="Currency 3 13 4" xfId="25749" xr:uid="{A42FBE30-010E-4335-8915-21805290BD90}"/>
    <cellStyle name="Currency 3 13 5" xfId="15449" xr:uid="{1A9E1DA3-33AE-444F-B88D-4ABDEA2D067E}"/>
    <cellStyle name="Currency 3 14" xfId="2839" xr:uid="{A5BC11C1-7DB1-454B-A3F1-75216437EE24}"/>
    <cellStyle name="Currency 3 14 2" xfId="6125" xr:uid="{A3B26133-2AEE-45A6-A5BB-6F855CF7DDDE}"/>
    <cellStyle name="Currency 3 14 2 2" xfId="28626" xr:uid="{ED2AC785-DE34-4BFD-B3AA-08DC3E27E9AD}"/>
    <cellStyle name="Currency 3 14 2 3" xfId="18332" xr:uid="{2096650D-180F-462F-B51F-AB7F31115B93}"/>
    <cellStyle name="Currency 3 14 3" xfId="9316" xr:uid="{B939B8C2-6A1E-4ADC-A4C7-FD361E44E7F7}"/>
    <cellStyle name="Currency 3 14 3 2" xfId="31586" xr:uid="{2F8BA5B5-FEE0-43BB-B7DD-AEA0F5151FE6}"/>
    <cellStyle name="Currency 3 14 3 3" xfId="21310" xr:uid="{D686C063-CB3F-4588-9D89-41A0C977C54D}"/>
    <cellStyle name="Currency 3 14 4" xfId="25662" xr:uid="{378B1E1E-2CD0-4322-A324-C38BCA4AC5BC}"/>
    <cellStyle name="Currency 3 14 5" xfId="15362" xr:uid="{0E5A3C5E-87C8-43A1-91D1-FCCF65FEC515}"/>
    <cellStyle name="Currency 3 15" xfId="2741" xr:uid="{04477367-059A-4171-BE18-D2982C6D315D}"/>
    <cellStyle name="Currency 3 15 2" xfId="6026" xr:uid="{C1E86893-333D-4E2C-BF73-709D64E8F7C5}"/>
    <cellStyle name="Currency 3 15 2 2" xfId="28527" xr:uid="{67C46FEF-E09B-42F3-A37D-6F2C80C8EFE7}"/>
    <cellStyle name="Currency 3 15 2 3" xfId="18233" xr:uid="{CD7EB3A6-20B5-46BF-98C5-E55D5166C188}"/>
    <cellStyle name="Currency 3 15 3" xfId="9217" xr:uid="{FB61647C-49F6-4AB9-BFAF-B263EA7097CD}"/>
    <cellStyle name="Currency 3 15 3 2" xfId="31487" xr:uid="{AA5009E5-06CB-4847-9174-2AAA3C92EF08}"/>
    <cellStyle name="Currency 3 15 3 3" xfId="21211" xr:uid="{58C38B0A-02F5-4B21-B4D3-EF628642FED3}"/>
    <cellStyle name="Currency 3 15 4" xfId="25563" xr:uid="{D501C83E-7D3A-43AB-9F09-EF274B4CEFE5}"/>
    <cellStyle name="Currency 3 15 5" xfId="15263" xr:uid="{D2751F92-D8C3-4BEC-9AE3-FF1546CDA0FA}"/>
    <cellStyle name="Currency 3 16" xfId="2609" xr:uid="{DFC9B66D-7B98-479A-A216-D3C086AE039F}"/>
    <cellStyle name="Currency 3 16 2" xfId="5923" xr:uid="{434F3F0A-ADE2-42CB-9366-4377CBBA7EF6}"/>
    <cellStyle name="Currency 3 16 2 2" xfId="28431" xr:uid="{E1F7814D-DC78-46E2-9A45-5188EF867AF9}"/>
    <cellStyle name="Currency 3 16 2 3" xfId="18137" xr:uid="{36211F44-4501-45D3-9C44-AFC312711438}"/>
    <cellStyle name="Currency 3 16 3" xfId="9121" xr:uid="{1FFDAFC1-40CC-4A88-B610-4987E8F550EF}"/>
    <cellStyle name="Currency 3 16 3 2" xfId="31391" xr:uid="{503ECAD2-0B6B-40FE-B947-141AC10707C1}"/>
    <cellStyle name="Currency 3 16 3 3" xfId="21115" xr:uid="{1C5C39CB-B176-450D-9177-57C3B79C35D2}"/>
    <cellStyle name="Currency 3 16 4" xfId="25467" xr:uid="{E7BDECD6-B880-4E8B-B845-32893FBCCAAF}"/>
    <cellStyle name="Currency 3 16 5" xfId="15167" xr:uid="{3528BE71-3EA5-4347-9809-C8377D6F387B}"/>
    <cellStyle name="Currency 3 17" xfId="2592" xr:uid="{26E1084F-EA45-45E4-A050-C453B6213A49}"/>
    <cellStyle name="Currency 3 17 2" xfId="5906" xr:uid="{EA14A79A-4341-46A2-8A5D-7441736EA601}"/>
    <cellStyle name="Currency 3 17 2 2" xfId="28414" xr:uid="{C17F50BA-E683-42C9-9BBF-4FDE178534B8}"/>
    <cellStyle name="Currency 3 17 2 3" xfId="18120" xr:uid="{226D2ED7-8BC4-4159-B877-5AC34531517E}"/>
    <cellStyle name="Currency 3 17 3" xfId="9104" xr:uid="{D6EDACE7-784F-4FDC-8D16-D4505DD3F14D}"/>
    <cellStyle name="Currency 3 17 3 2" xfId="31374" xr:uid="{D1649439-1B53-4D78-8D88-66E5C001EE17}"/>
    <cellStyle name="Currency 3 17 3 3" xfId="21098" xr:uid="{D57B47A3-B736-4814-848F-60A05A6C1E24}"/>
    <cellStyle name="Currency 3 17 4" xfId="25450" xr:uid="{D27675F5-4D5A-48B3-B93A-B1640488FDCE}"/>
    <cellStyle name="Currency 3 17 5" xfId="15150" xr:uid="{C82EA1C6-978B-4870-98D1-21E8460D5007}"/>
    <cellStyle name="Currency 3 18" xfId="2569" xr:uid="{D0031431-1C2E-4B1B-9B51-EEDED2FBCB92}"/>
    <cellStyle name="Currency 3 18 2" xfId="5883" xr:uid="{5BF26B02-AC35-4A96-BCE1-A2E464B06817}"/>
    <cellStyle name="Currency 3 18 2 2" xfId="28391" xr:uid="{6EFEE82A-C769-4ABC-A8ED-444D7C61BD99}"/>
    <cellStyle name="Currency 3 18 2 3" xfId="18097" xr:uid="{758C31AF-DA5A-4D9E-860A-4AE5AAAB5184}"/>
    <cellStyle name="Currency 3 18 3" xfId="9081" xr:uid="{BD713CBA-3BFD-4FF5-9469-23CF3A4FBC9A}"/>
    <cellStyle name="Currency 3 18 3 2" xfId="31351" xr:uid="{3E65A29C-BB36-4060-BABA-A861A92E796A}"/>
    <cellStyle name="Currency 3 18 3 3" xfId="21075" xr:uid="{AB53ABC1-73A3-4012-8791-ADEAB98836EB}"/>
    <cellStyle name="Currency 3 18 4" xfId="25427" xr:uid="{FB5B30A6-0DDE-4FF2-966E-F39231E8321D}"/>
    <cellStyle name="Currency 3 18 5" xfId="15127" xr:uid="{15297BD2-E9EB-4C25-8B0E-316F9E42B78C}"/>
    <cellStyle name="Currency 3 19" xfId="2542" xr:uid="{F361D77D-4C5E-4D86-B073-3990BC93992E}"/>
    <cellStyle name="Currency 3 19 2" xfId="5856" xr:uid="{28FAD0D7-BC99-4438-942F-43CC9D5F27DA}"/>
    <cellStyle name="Currency 3 19 2 2" xfId="28364" xr:uid="{8B6FFEE4-F5F6-4D33-B889-58D37CCBA94F}"/>
    <cellStyle name="Currency 3 19 2 3" xfId="18070" xr:uid="{CFDB488B-CF6C-46B1-8626-87CDA98BEFE1}"/>
    <cellStyle name="Currency 3 19 3" xfId="9054" xr:uid="{85E4D45A-6893-4FE3-B729-316DCFBA8B24}"/>
    <cellStyle name="Currency 3 19 3 2" xfId="31324" xr:uid="{0A329E8A-9307-4863-AB19-A5699AD32B5E}"/>
    <cellStyle name="Currency 3 19 3 3" xfId="21048" xr:uid="{E6FACEEB-0F51-4C0A-9161-192CEE731BF9}"/>
    <cellStyle name="Currency 3 19 4" xfId="25400" xr:uid="{D2E31C0F-8C47-41DF-9AC2-D64328357922}"/>
    <cellStyle name="Currency 3 19 5" xfId="15100" xr:uid="{FE275395-D5EE-4FDE-8E0B-22493010EDD0}"/>
    <cellStyle name="Currency 3 2" xfId="165" xr:uid="{B9EF9E93-F6E3-44A9-B560-DF9CD01633DE}"/>
    <cellStyle name="Currency 3 2 10" xfId="6487" xr:uid="{816B337E-7C03-4B83-81E4-65E5036F8A8C}"/>
    <cellStyle name="Currency 3 2 10 2" xfId="28988" xr:uid="{254B601F-50BF-41E4-81A1-EBF7A9772354}"/>
    <cellStyle name="Currency 3 2 10 3" xfId="18694" xr:uid="{F3D033E7-C9F1-4CA8-BD4D-415150984C1E}"/>
    <cellStyle name="Currency 3 2 11" xfId="9678" xr:uid="{E1AF0199-78EB-4BB0-A126-B248975DB255}"/>
    <cellStyle name="Currency 3 2 11 2" xfId="31948" xr:uid="{CE12B975-CFC7-4D8C-B6F1-DDCD06F31EE5}"/>
    <cellStyle name="Currency 3 2 11 3" xfId="21672" xr:uid="{E0C11517-92FE-4230-AD46-A5BB13A67FA2}"/>
    <cellStyle name="Currency 3 2 12" xfId="12798" xr:uid="{B6FAF087-BA79-4444-A4C0-FCE8CD915717}"/>
    <cellStyle name="Currency 3 2 12 3" xfId="23668" xr:uid="{DBA0865A-19C4-4EF8-AF09-EAE99EEEC837}"/>
    <cellStyle name="Currency 3 2 13" xfId="14321" xr:uid="{EDD34453-9417-448A-8387-20EA5628C479}"/>
    <cellStyle name="Currency 3 2 13 2" xfId="26024" xr:uid="{EA2EB3F7-5874-4FAB-8F56-66FE3B18A68C}"/>
    <cellStyle name="Currency 3 2 14" xfId="15724" xr:uid="{E6D342D0-D112-491E-A978-C9A65AE84774}"/>
    <cellStyle name="Currency 3 2 15" xfId="32868" xr:uid="{3A7612DD-0E8A-4DAF-9D2D-C49ABB19C638}"/>
    <cellStyle name="Currency 3 2 16" xfId="1266" xr:uid="{F6F28187-02C4-41C7-A653-47F2078C153B}"/>
    <cellStyle name="Currency 3 2 2" xfId="518" xr:uid="{44C27C66-2F93-4296-8545-FFD221C93CA5}"/>
    <cellStyle name="Currency 3 2 2 10" xfId="33071" xr:uid="{DD0E0AAF-E377-47DB-9C01-E30D6B6903D5}"/>
    <cellStyle name="Currency 3 2 2 2" xfId="561" xr:uid="{0C19B946-C0CD-4816-A065-733FD6DE324D}"/>
    <cellStyle name="Currency 3 2 2 2 2" xfId="1104" xr:uid="{C7F85C00-D2A5-4D17-A9A1-4D0F2B554165}"/>
    <cellStyle name="Currency 3 2 2 2 2 2" xfId="30759" xr:uid="{B4AF30AE-89BC-4AB6-BDE2-D9C84BF6ECBA}"/>
    <cellStyle name="Currency 3 2 2 2 2 3" xfId="20473" xr:uid="{B16B504C-FD17-4EDA-80AB-2552F125A71F}"/>
    <cellStyle name="Currency 3 2 2 2 2 5" xfId="8350" xr:uid="{6B2DF7B1-0A7D-4E10-B4C5-B72A6E825848}"/>
    <cellStyle name="Currency 3 2 2 2 3" xfId="11453" xr:uid="{DA653ADF-7BA4-462D-9573-54FA0F24DFA6}"/>
    <cellStyle name="Currency 3 2 2 2 3 3" xfId="23453" xr:uid="{34A936D9-6433-4846-91DC-91AFBEA149ED}"/>
    <cellStyle name="Currency 3 2 2 2 4" xfId="13611" xr:uid="{AE5482C3-39CD-4A9D-9C8B-055529A2FD94}"/>
    <cellStyle name="Currency 3 2 2 2 4 3" xfId="24248" xr:uid="{D038FDC5-0C09-45AB-B3B0-75E3D2158F75}"/>
    <cellStyle name="Currency 3 2 2 2 5" xfId="14486" xr:uid="{185F1E04-BE9E-446F-B79E-A210A45B20A3}"/>
    <cellStyle name="Currency 3 2 2 2 5 2" xfId="27799" xr:uid="{3A58B6C1-D699-4C94-B1B4-D10A6373FE05}"/>
    <cellStyle name="Currency 3 2 2 2 6" xfId="17505" xr:uid="{7E595809-CF52-4CBA-BEC6-A24CE0E4F633}"/>
    <cellStyle name="Currency 3 2 2 2 9" xfId="1431" xr:uid="{4EBCAF9D-FE82-4901-9121-A52DF8D2041E}"/>
    <cellStyle name="Currency 3 2 2 3" xfId="1048" xr:uid="{FAD0E5BD-5455-4983-8E53-F50E467D656E}"/>
    <cellStyle name="Currency 3 2 2 3 2" xfId="14213" xr:uid="{671D82EA-F227-432B-B7A8-5A831BEA3297}"/>
    <cellStyle name="Currency 3 2 2 3 2 3" xfId="24849" xr:uid="{7F94F56F-DFF5-4167-A16D-CADA34C75214}"/>
    <cellStyle name="Currency 3 2 2 3 3" xfId="29657" xr:uid="{893F67C7-9517-4ACF-BFEE-1C568AD2613D}"/>
    <cellStyle name="Currency 3 2 2 3 4" xfId="19366" xr:uid="{A14230F9-7BF8-423C-84DC-67476154E10C}"/>
    <cellStyle name="Currency 3 2 2 3 6" xfId="7185" xr:uid="{CCF47F9E-F914-4767-8825-80D7835C50E3}"/>
    <cellStyle name="Currency 3 2 2 4" xfId="10350" xr:uid="{182B7F80-4705-4010-B8CF-062CC458DF88}"/>
    <cellStyle name="Currency 3 2 2 4 2" xfId="32619" xr:uid="{2E8BCC24-8144-48CC-BD8A-393ED9E7F0C7}"/>
    <cellStyle name="Currency 3 2 2 4 3" xfId="22345" xr:uid="{7CCAA800-51F2-4565-85C8-9635F9BE3AE9}"/>
    <cellStyle name="Currency 3 2 2 5" xfId="13007" xr:uid="{E09BED69-2957-4461-9774-41275587B79B}"/>
    <cellStyle name="Currency 3 2 2 5 3" xfId="23831" xr:uid="{3385F7B5-28FC-4204-B7DF-230664D81269}"/>
    <cellStyle name="Currency 3 2 2 6" xfId="14430" xr:uid="{9AA73BC7-5159-4034-9E52-5101D47514F1}"/>
    <cellStyle name="Currency 3 2 2 6 2" xfId="26696" xr:uid="{56AB2550-2E58-4257-9290-D066CE17FB16}"/>
    <cellStyle name="Currency 3 2 2 7" xfId="16397" xr:uid="{E7BD5238-FBC1-41F3-BE6A-A6DE41005CE9}"/>
    <cellStyle name="Currency 3 2 2 8" xfId="32840" xr:uid="{31C6A801-F8FE-4533-8939-7E8B680DD920}"/>
    <cellStyle name="Currency 3 2 2 9" xfId="1375" xr:uid="{0A554C72-A450-4DB7-A70A-C25F5F1CAFB8}"/>
    <cellStyle name="Currency 3 2 3" xfId="429" xr:uid="{4AD5070F-BF76-4059-9D20-2C11646C52CA}"/>
    <cellStyle name="Currency 3 2 3 10" xfId="3856" xr:uid="{7418C30F-0097-4095-8E5D-0DDA3D3789AF}"/>
    <cellStyle name="Currency 3 2 3 2" xfId="940" xr:uid="{56A6E05C-134D-4938-9E14-6D90942FE36A}"/>
    <cellStyle name="Currency 3 2 3 2 2" xfId="8271" xr:uid="{CEA8D1F8-0D22-4EB1-8791-EE4914AEDC86}"/>
    <cellStyle name="Currency 3 2 3 2 2 2" xfId="30682" xr:uid="{36EFB80E-E21D-4493-A6DC-117AAC97AA0F}"/>
    <cellStyle name="Currency 3 2 3 2 2 3" xfId="20394" xr:uid="{F92A6FF0-4610-413E-9C07-0415D0DFAD3D}"/>
    <cellStyle name="Currency 3 2 3 2 3" xfId="11375" xr:uid="{D08C5BCD-FEFF-441B-AC72-1CAED0E363B0}"/>
    <cellStyle name="Currency 3 2 3 2 3 3" xfId="23374" xr:uid="{AB537196-DB78-4B6B-BE2F-16314AB96284}"/>
    <cellStyle name="Currency 3 2 3 2 4" xfId="27720" xr:uid="{EF40C2E3-1A20-4C1B-98C8-AD5CE6C42199}"/>
    <cellStyle name="Currency 3 2 3 2 5" xfId="17426" xr:uid="{BBD12D78-6D9E-4FE9-8903-B2FFCFFFD7EF}"/>
    <cellStyle name="Currency 3 2 3 2 7" xfId="5068" xr:uid="{447B298B-32D1-4E14-ACAD-F5781D04C199}"/>
    <cellStyle name="Currency 3 2 3 3" xfId="7026" xr:uid="{169E8837-0EF2-4E83-B8C4-C8B270BB114F}"/>
    <cellStyle name="Currency 3 2 3 3 2" xfId="29497" xr:uid="{CF28A971-E62D-4304-B435-A3BCCE59EF6D}"/>
    <cellStyle name="Currency 3 2 3 3 3" xfId="19204" xr:uid="{024D392C-F034-48FF-B5D0-56F9C4A4A373}"/>
    <cellStyle name="Currency 3 2 3 4" xfId="10188" xr:uid="{8DF14045-B13D-4E9A-BD11-C7B36A149177}"/>
    <cellStyle name="Currency 3 2 3 4 2" xfId="32458" xr:uid="{E45CAF50-1F15-4EB6-BA8E-6A5682ED9879}"/>
    <cellStyle name="Currency 3 2 3 4 3" xfId="22183" xr:uid="{F7A18E0D-26CD-466C-8546-D7C652D5424B}"/>
    <cellStyle name="Currency 3 2 3 5" xfId="13450" xr:uid="{9CA9B5AA-0848-4011-A848-B11FA9B795EE}"/>
    <cellStyle name="Currency 3 2 3 5 3" xfId="24087" xr:uid="{D145BBE5-223B-4614-BEDD-1E0652D4F231}"/>
    <cellStyle name="Currency 3 2 3 6" xfId="26534" xr:uid="{041EB5CE-00CA-4EB1-9835-ABECC097A47A}"/>
    <cellStyle name="Currency 3 2 3 7" xfId="16235" xr:uid="{8A7454F5-77F7-4607-930E-E5F0EAA03B8A}"/>
    <cellStyle name="Currency 3 2 3 8" xfId="32930" xr:uid="{566E2713-BEF8-4023-BBDB-B39385BB5F25}"/>
    <cellStyle name="Currency 3 2 4" xfId="791" xr:uid="{BF6B4CE6-0393-41A6-B599-B8295AC29D93}"/>
    <cellStyle name="Currency 3 2 4 2" xfId="8039" xr:uid="{39DD9B4F-15A8-4233-B708-63E9FFDC3C86}"/>
    <cellStyle name="Currency 3 2 4 2 2" xfId="30470" xr:uid="{C0E03525-A84F-4877-B47D-D0FA65709E03}"/>
    <cellStyle name="Currency 3 2 4 2 3" xfId="20180" xr:uid="{899D4C4F-C760-4EFB-B48D-C9D3EB752A38}"/>
    <cellStyle name="Currency 3 2 4 3" xfId="11162" xr:uid="{7E816D78-4377-4653-9980-8E48D5ECC7B1}"/>
    <cellStyle name="Currency 3 2 4 3 3" xfId="23160" xr:uid="{DEC20CB6-201E-44C3-B82E-93574741B0FB}"/>
    <cellStyle name="Currency 3 2 4 4" xfId="13877" xr:uid="{C06DF3DD-43A7-47C3-B597-95C58CA30EB2}"/>
    <cellStyle name="Currency 3 2 4 4 3" xfId="24517" xr:uid="{A53C0343-47BD-4AFE-BFDE-3C66A0DE04C4}"/>
    <cellStyle name="Currency 3 2 4 5" xfId="27511" xr:uid="{64D2DF2E-4CEA-4743-9C29-9C88993A5807}"/>
    <cellStyle name="Currency 3 2 4 6" xfId="17212" xr:uid="{285EB9B0-7911-4619-A5E7-68A021B764F1}"/>
    <cellStyle name="Currency 3 2 4 8" xfId="4852" xr:uid="{BABDA3DD-2FF6-49EA-9ABC-A403842EA062}"/>
    <cellStyle name="Currency 3 2 5" xfId="4734" xr:uid="{93F077B4-9646-4C6D-8237-EB3640EA039A}"/>
    <cellStyle name="Currency 3 2 5 2" xfId="7910" xr:uid="{DC69125A-BEFF-4015-8BCE-D6FBA2E20F0B}"/>
    <cellStyle name="Currency 3 2 5 2 2" xfId="30338" xr:uid="{AFB04F7B-323E-4987-BC88-722B1D94BEE3}"/>
    <cellStyle name="Currency 3 2 5 2 3" xfId="20049" xr:uid="{91A5629A-FC53-4F58-B9CE-6031F8BAC6ED}"/>
    <cellStyle name="Currency 3 2 5 3" xfId="11033" xr:uid="{02220B64-68F5-42E3-AB00-88E44C42F8CD}"/>
    <cellStyle name="Currency 3 2 5 3 3" xfId="23028" xr:uid="{CE8CDF7E-341C-4E46-B3BB-D25154865A2D}"/>
    <cellStyle name="Currency 3 2 5 4" xfId="13718" xr:uid="{A98C7FC5-7360-46EB-AB47-44A43057A473}"/>
    <cellStyle name="Currency 3 2 5 4 3" xfId="24356" xr:uid="{D326E24F-D0E8-4103-A951-F4ED82DCE30E}"/>
    <cellStyle name="Currency 3 2 5 5" xfId="27379" xr:uid="{C4C33147-E26F-4940-9460-03C84C8B32A3}"/>
    <cellStyle name="Currency 3 2 5 6" xfId="17080" xr:uid="{1FC66497-87D6-4641-BD28-B4563EF49231}"/>
    <cellStyle name="Currency 3 2 6" xfId="4532" xr:uid="{3383B9A6-B418-41D6-9F86-CDB64216541A}"/>
    <cellStyle name="Currency 3 2 6 2" xfId="7708" xr:uid="{E61AE23C-D5BD-4F87-80C5-2805209F0E8E}"/>
    <cellStyle name="Currency 3 2 6 2 2" xfId="30137" xr:uid="{43E45AC6-A597-4C47-A21B-6632171DD8B1}"/>
    <cellStyle name="Currency 3 2 6 2 3" xfId="19847" xr:uid="{418C1E95-E45A-4702-AF78-D7352D6489C0}"/>
    <cellStyle name="Currency 3 2 6 3" xfId="10831" xr:uid="{1D0C8D67-922B-4B99-987A-37C42EBFE07F}"/>
    <cellStyle name="Currency 3 2 6 3 3" xfId="22826" xr:uid="{6877090C-32F3-43B4-82C7-AE1ADE0F5B2C}"/>
    <cellStyle name="Currency 3 2 6 4" xfId="14073" xr:uid="{1E00958E-15EC-48B4-BFD1-4EB2CBDC7503}"/>
    <cellStyle name="Currency 3 2 6 4 3" xfId="24712" xr:uid="{798F9B36-C730-4CA2-A3ED-98F40922C82A}"/>
    <cellStyle name="Currency 3 2 6 5" xfId="27177" xr:uid="{DF23728C-56EC-46C9-B9D7-4D71C869EC35}"/>
    <cellStyle name="Currency 3 2 6 6" xfId="16878" xr:uid="{47B4889E-3679-4B07-A47F-7E95A286DA8E}"/>
    <cellStyle name="Currency 3 2 7" xfId="4334" xr:uid="{5348759C-D502-43CD-B631-C3536421231F}"/>
    <cellStyle name="Currency 3 2 7 2" xfId="7509" xr:uid="{8DD6974A-EE3D-4755-84CF-DBB386AF45F8}"/>
    <cellStyle name="Currency 3 2 7 2 2" xfId="29945" xr:uid="{7510D014-8201-4170-BF17-A6635BF5E5CF}"/>
    <cellStyle name="Currency 3 2 7 2 3" xfId="19655" xr:uid="{98C3AB3A-ACFC-4AC5-A5D8-9B34994B3677}"/>
    <cellStyle name="Currency 3 2 7 3" xfId="10639" xr:uid="{D9A0E284-7FA1-4ECA-B55B-4E64F1C923C8}"/>
    <cellStyle name="Currency 3 2 7 3 3" xfId="22634" xr:uid="{8331533F-5644-4828-9CB1-AB37B0EBC7FA}"/>
    <cellStyle name="Currency 3 2 7 4" xfId="14153" xr:uid="{9FCF5C86-C3D4-4275-A7A7-CEBDDE131C03}"/>
    <cellStyle name="Currency 3 2 7 4 3" xfId="24789" xr:uid="{FC440DE1-E5FB-4F76-A97E-AB2D1FD2652D}"/>
    <cellStyle name="Currency 3 2 7 5" xfId="26985" xr:uid="{97F896C9-ADEB-409B-BB40-4F870B386744}"/>
    <cellStyle name="Currency 3 2 7 6" xfId="16686" xr:uid="{E24E2B25-1912-47CC-B197-354DC4AD111D}"/>
    <cellStyle name="Currency 3 2 8" xfId="4153" xr:uid="{8124F0E7-EF46-47C8-914B-5A8CE41A26BA}"/>
    <cellStyle name="Currency 3 2 8 2" xfId="7328" xr:uid="{998FC33A-DB29-47E9-B749-5F45E13F0D12}"/>
    <cellStyle name="Currency 3 2 8 2 2" xfId="29792" xr:uid="{6E3E9E15-AEA1-4082-A6F9-66AD0AF8D51B}"/>
    <cellStyle name="Currency 3 2 8 2 3" xfId="19502" xr:uid="{17B414AE-CD86-4A3A-93E4-DBE1C40629F5}"/>
    <cellStyle name="Currency 3 2 8 3" xfId="10486" xr:uid="{5E676D75-B63E-4ECC-8C56-FAA18C499E20}"/>
    <cellStyle name="Currency 3 2 8 3 3" xfId="22481" xr:uid="{EC7A704B-CCBF-4895-BFD6-EFA2A074996C}"/>
    <cellStyle name="Currency 3 2 8 4" xfId="26832" xr:uid="{4EA96245-003E-4ED6-9363-4D16D0FEEE02}"/>
    <cellStyle name="Currency 3 2 8 5" xfId="16533" xr:uid="{0EF7AD7C-52BA-404E-B3CF-B61E09E57688}"/>
    <cellStyle name="Currency 3 2 9" xfId="3383" xr:uid="{65333A75-C63A-4DA2-8A46-95E8306EB6E4}"/>
    <cellStyle name="Currency 3 2 9 2" xfId="6740" xr:uid="{D246897B-4C05-4277-9762-1E54DDB6967D}"/>
    <cellStyle name="Currency 3 2 9 2 2" xfId="29240" xr:uid="{2E339894-7606-45B3-A8C2-CC6A2E994AE7}"/>
    <cellStyle name="Currency 3 2 9 2 3" xfId="18947" xr:uid="{8331123D-09E4-4DEA-91E2-9B121D47290F}"/>
    <cellStyle name="Currency 3 2 9 3" xfId="9931" xr:uid="{8D0DD02B-84B4-4543-B880-94DD65E648EB}"/>
    <cellStyle name="Currency 3 2 9 3 2" xfId="32201" xr:uid="{9ECA2155-5B5F-4D08-8AFA-C9BCCA3C36AC}"/>
    <cellStyle name="Currency 3 2 9 3 3" xfId="21925" xr:uid="{371C3E56-CBC3-4E36-826B-61333DEB2067}"/>
    <cellStyle name="Currency 3 2 9 4" xfId="26276" xr:uid="{708C0096-2026-44A6-8883-0EF519AC02BC}"/>
    <cellStyle name="Currency 3 2 9 5" xfId="15977" xr:uid="{B2CECD06-0561-44EE-9011-1676C0D918D5}"/>
    <cellStyle name="Currency 3 20" xfId="2469" xr:uid="{F477A803-64AD-4DBF-8ACF-7ED918F3619F}"/>
    <cellStyle name="Currency 3 20 2" xfId="5813" xr:uid="{179CC972-34DE-4CFC-A92D-C91460F016DE}"/>
    <cellStyle name="Currency 3 20 2 2" xfId="28329" xr:uid="{C3187E0E-944F-4A84-9527-01A4B9094BC3}"/>
    <cellStyle name="Currency 3 20 2 3" xfId="18035" xr:uid="{85C6A42E-6074-47F4-9433-40AC8AE04391}"/>
    <cellStyle name="Currency 3 20 3" xfId="9019" xr:uid="{76AB57E4-0B7A-4335-9111-701B840E95F7}"/>
    <cellStyle name="Currency 3 20 3 2" xfId="31289" xr:uid="{B6F05AA6-9118-4385-924C-2D3290DE29D4}"/>
    <cellStyle name="Currency 3 20 3 3" xfId="21013" xr:uid="{E182DAFE-40E5-40DF-879E-218E165A78B6}"/>
    <cellStyle name="Currency 3 20 4" xfId="25365" xr:uid="{4F7D3EAB-87C3-4F9D-98D1-5A7678C41ED4}"/>
    <cellStyle name="Currency 3 20 5" xfId="15065" xr:uid="{FBBBB14B-29F1-4CA8-950A-6EBBEF6FAADD}"/>
    <cellStyle name="Currency 3 21" xfId="2369" xr:uid="{0E50E128-E5DF-436E-B190-70C200049180}"/>
    <cellStyle name="Currency 3 21 2" xfId="5716" xr:uid="{5FBEBFDC-C694-4D39-A5B0-AF83CBB17B09}"/>
    <cellStyle name="Currency 3 21 2 2" xfId="28232" xr:uid="{5672738B-7178-446F-ADB3-FD5F1CB6B113}"/>
    <cellStyle name="Currency 3 21 2 3" xfId="17938" xr:uid="{A6BE5109-131E-4A5F-9476-A44E757B33E6}"/>
    <cellStyle name="Currency 3 21 3" xfId="8922" xr:uid="{D57A7F90-3E51-438C-A396-69A340A32B93}"/>
    <cellStyle name="Currency 3 21 3 2" xfId="31192" xr:uid="{77626216-F96F-44C9-ABAA-A5B639C0C734}"/>
    <cellStyle name="Currency 3 21 3 3" xfId="20916" xr:uid="{C9C6C833-5C78-44C6-9093-312885E368FF}"/>
    <cellStyle name="Currency 3 21 4" xfId="25268" xr:uid="{6912473A-E54E-4F11-BEDF-D67AA3A74262}"/>
    <cellStyle name="Currency 3 21 5" xfId="14968" xr:uid="{7715B3DE-6E8C-40FD-93DA-0FC27FC135ED}"/>
    <cellStyle name="Currency 3 22" xfId="2350" xr:uid="{66D2E0E8-3ECE-48AE-A4FC-14782E839909}"/>
    <cellStyle name="Currency 3 22 2" xfId="5697" xr:uid="{0B161F14-D32A-4F7E-8245-2B5EF1C922D6}"/>
    <cellStyle name="Currency 3 22 2 2" xfId="28213" xr:uid="{13D809E9-918D-4699-808F-2A398F518936}"/>
    <cellStyle name="Currency 3 22 2 3" xfId="17919" xr:uid="{48B2F58F-F883-4DC5-B04F-89067D55A5DB}"/>
    <cellStyle name="Currency 3 22 3" xfId="8903" xr:uid="{0633EACD-C3E3-4F2C-B308-129BA0D03852}"/>
    <cellStyle name="Currency 3 22 3 2" xfId="31173" xr:uid="{6CD2E982-FBE8-4CC9-BC69-C08E62E9DB14}"/>
    <cellStyle name="Currency 3 22 3 3" xfId="20897" xr:uid="{5033CCFF-7185-44D4-BC1B-C6BBBF3CFFAB}"/>
    <cellStyle name="Currency 3 22 4" xfId="25249" xr:uid="{E9005D2E-A1EA-4D81-83C9-391C3DF32094}"/>
    <cellStyle name="Currency 3 22 5" xfId="14949" xr:uid="{13BCB148-A363-4386-9C18-939B842B0823}"/>
    <cellStyle name="Currency 3 23" xfId="2317" xr:uid="{2ECB17B3-0A59-42F0-A7E8-EFD75830247D}"/>
    <cellStyle name="Currency 3 23 2" xfId="5664" xr:uid="{FB93BFCA-73E7-41A8-A6F6-4821CBA463BF}"/>
    <cellStyle name="Currency 3 23 2 2" xfId="28180" xr:uid="{DAD590A7-1127-4145-A51C-D3D4E07F84B1}"/>
    <cellStyle name="Currency 3 23 2 3" xfId="17886" xr:uid="{B44F106E-F276-450D-A345-9C9D985D8216}"/>
    <cellStyle name="Currency 3 23 3" xfId="8870" xr:uid="{153A0BCA-631A-427E-A172-B43294B20B81}"/>
    <cellStyle name="Currency 3 23 3 2" xfId="31140" xr:uid="{8FB319B8-6BCF-479E-9FA5-10CBC1F9C687}"/>
    <cellStyle name="Currency 3 23 3 3" xfId="20864" xr:uid="{80B5BBB0-BE29-4469-8124-550BB29B07C5}"/>
    <cellStyle name="Currency 3 23 4" xfId="25216" xr:uid="{5690C30A-D1DD-4B41-91B0-37EA9F0B1816}"/>
    <cellStyle name="Currency 3 23 5" xfId="14916" xr:uid="{D25C2C66-47B6-4FA8-8D76-05858CD1C0EA}"/>
    <cellStyle name="Currency 3 24" xfId="2296" xr:uid="{AD8E0AC8-91D5-459B-A9C8-8B69BB962583}"/>
    <cellStyle name="Currency 3 24 2" xfId="5643" xr:uid="{0A50CB15-0481-4C4B-B598-C08601DE5B19}"/>
    <cellStyle name="Currency 3 24 2 2" xfId="28159" xr:uid="{59D00875-4BDA-40B9-A1A2-C44509151556}"/>
    <cellStyle name="Currency 3 24 2 3" xfId="17865" xr:uid="{C472223D-690B-404B-AD03-5EA73193DE7B}"/>
    <cellStyle name="Currency 3 24 3" xfId="8849" xr:uid="{4EA1A875-A6CF-4325-8005-6482BE5DBDC7}"/>
    <cellStyle name="Currency 3 24 3 2" xfId="31119" xr:uid="{0D5DC6CC-7C76-4172-ACBF-5003C7702673}"/>
    <cellStyle name="Currency 3 24 3 3" xfId="20843" xr:uid="{B0ED82B3-C86F-47C3-8DFD-B16502B48E20}"/>
    <cellStyle name="Currency 3 24 4" xfId="25195" xr:uid="{7456A7A7-B150-47CD-BEB7-DA0A84637321}"/>
    <cellStyle name="Currency 3 24 5" xfId="14895" xr:uid="{34AD48AC-0EF4-4E30-9A4F-1B5B06244090}"/>
    <cellStyle name="Currency 3 25" xfId="2270" xr:uid="{B9F117C0-A734-421F-8389-0BA651E6C4F9}"/>
    <cellStyle name="Currency 3 25 2" xfId="5617" xr:uid="{F2053CB1-050E-4204-A957-E86022D0DEBC}"/>
    <cellStyle name="Currency 3 25 2 2" xfId="28133" xr:uid="{E63AF7F0-2167-4673-90AE-DB4F97A1067C}"/>
    <cellStyle name="Currency 3 25 2 3" xfId="17839" xr:uid="{6C3EE17C-299A-49AF-9693-B26F98CC1DAE}"/>
    <cellStyle name="Currency 3 25 3" xfId="8823" xr:uid="{195E5F46-B335-4522-9B22-E937348CF4FC}"/>
    <cellStyle name="Currency 3 25 3 2" xfId="31093" xr:uid="{8A444384-69A5-4426-AB19-F7005967A671}"/>
    <cellStyle name="Currency 3 25 3 3" xfId="20817" xr:uid="{6015DF7B-9015-4998-ABBA-7F5EE07C5739}"/>
    <cellStyle name="Currency 3 25 4" xfId="25169" xr:uid="{C805ADC9-8C8B-4597-8EA2-0DD68A87AE4B}"/>
    <cellStyle name="Currency 3 25 5" xfId="14869" xr:uid="{9EB3601D-0CB9-463A-BC5C-5D41CD3641BC}"/>
    <cellStyle name="Currency 3 26" xfId="2174" xr:uid="{DC0CCD26-F655-49E0-9B69-E3C3977DEAD8}"/>
    <cellStyle name="Currency 3 26 2" xfId="5551" xr:uid="{6A94C792-B3EA-4B65-BAD2-F49E914CFFE5}"/>
    <cellStyle name="Currency 3 26 2 2" xfId="28081" xr:uid="{CE5E1203-E502-4517-BAFC-9907A4D0FD6C}"/>
    <cellStyle name="Currency 3 26 2 3" xfId="17787" xr:uid="{314C9EED-F67C-41CC-8F73-B604D664C635}"/>
    <cellStyle name="Currency 3 26 3" xfId="8764" xr:uid="{C9079393-F774-404F-8BC9-B6BF8C881004}"/>
    <cellStyle name="Currency 3 26 3 2" xfId="31041" xr:uid="{6152D00E-7B18-465A-8C34-85C77D35F6F3}"/>
    <cellStyle name="Currency 3 26 3 3" xfId="20765" xr:uid="{A9365379-28A7-4C79-A7D1-46F8FDF1B3AD}"/>
    <cellStyle name="Currency 3 26 4" xfId="25110" xr:uid="{D024C69D-E5EA-4781-A227-CF3B27D66A02}"/>
    <cellStyle name="Currency 3 26 5" xfId="14810" xr:uid="{6F973408-BB94-4B7E-8C99-F62965AF4A27}"/>
    <cellStyle name="Currency 3 27" xfId="1670" xr:uid="{5FFD907B-0A88-46F0-903F-ABF226CB9E6D}"/>
    <cellStyle name="Currency 3 27 2" xfId="5320" xr:uid="{2D640BC3-1ADC-42CB-A91C-95B51AC424EB}"/>
    <cellStyle name="Currency 3 27 2 2" xfId="27917" xr:uid="{37C4E9FD-7ABB-4FD7-9538-17D88F2C6B31}"/>
    <cellStyle name="Currency 3 27 2 3" xfId="17623" xr:uid="{20F70C53-9D54-4E61-9F69-AD5D63405F72}"/>
    <cellStyle name="Currency 3 27 3" xfId="8597" xr:uid="{8ADD6299-1227-47BB-B7A5-991C78ED547A}"/>
    <cellStyle name="Currency 3 27 3 2" xfId="30877" xr:uid="{D81D0B3B-B9CA-4D08-A406-10E2DCC732EA}"/>
    <cellStyle name="Currency 3 27 3 3" xfId="20601" xr:uid="{7DF4D29F-6657-467E-8565-CBE1B37D656D}"/>
    <cellStyle name="Currency 3 27 4" xfId="24943" xr:uid="{E4943D10-F94E-4BEF-B966-BE64A71D0840}"/>
    <cellStyle name="Currency 3 27 5" xfId="14643" xr:uid="{C935F531-FEB9-4296-93A6-C8E42477B7A9}"/>
    <cellStyle name="Currency 3 28" xfId="5288" xr:uid="{06F4E244-73E0-4F7A-8B84-053A4299B6CC}"/>
    <cellStyle name="Currency 3 28 2" xfId="27827" xr:uid="{D5CDC249-A545-4775-AAB0-0E9BA8DA28EA}"/>
    <cellStyle name="Currency 3 28 3" xfId="17531" xr:uid="{309B2422-BF3C-4922-A8E2-3A07BABDD15B}"/>
    <cellStyle name="Currency 3 29" xfId="8571" xr:uid="{05559B2A-402C-496C-B524-B54D6B172610}"/>
    <cellStyle name="Currency 3 29 2" xfId="30785" xr:uid="{C1454F49-4C1A-4915-82A6-81AC38E1C759}"/>
    <cellStyle name="Currency 3 29 3" xfId="20503" xr:uid="{77EFCC6B-0286-4054-A7A3-64CA2DC1B29B}"/>
    <cellStyle name="Currency 3 3" xfId="234" xr:uid="{8AE67536-B81A-4DB2-90CA-D29E99251E37}"/>
    <cellStyle name="Currency 3 3 10" xfId="32888" xr:uid="{357568B8-8541-4449-9996-168F4F94A8B7}"/>
    <cellStyle name="Currency 3 3 11" xfId="1332" xr:uid="{F9DAF309-857B-4B58-BFDA-1468FA7EFA7D}"/>
    <cellStyle name="Currency 3 3 2" xfId="524" xr:uid="{67A1A4D0-946A-46F5-8AE1-D1780A3B711F}"/>
    <cellStyle name="Currency 3 3 2 10" xfId="1381" xr:uid="{4BC85554-2D89-4F4B-AC7D-488889C1A652}"/>
    <cellStyle name="Currency 3 3 2 2" xfId="1054" xr:uid="{9AA11649-A13D-4A3C-9515-A6B5E059EA15}"/>
    <cellStyle name="Currency 3 3 2 2 2" xfId="8328" xr:uid="{FB47E7AC-3A5C-41D9-BAB5-D5D6833E4262}"/>
    <cellStyle name="Currency 3 3 2 2 2 2" xfId="30738" xr:uid="{1D225EB9-D728-4362-AB30-B4805817AEF3}"/>
    <cellStyle name="Currency 3 3 2 2 2 3" xfId="20452" xr:uid="{A92BB18A-1227-4831-8C3D-DE3A63EB69B6}"/>
    <cellStyle name="Currency 3 3 2 2 3" xfId="11432" xr:uid="{20817541-8953-4298-88FB-3E29B5C63DD7}"/>
    <cellStyle name="Currency 3 3 2 2 3 3" xfId="23432" xr:uid="{8EF769D1-BD4E-4D3E-8855-123DDC4E80AA}"/>
    <cellStyle name="Currency 3 3 2 2 4" xfId="13532" xr:uid="{7FDC23E6-923C-4BD5-BDB0-26C90B4C801A}"/>
    <cellStyle name="Currency 3 3 2 2 4 3" xfId="24168" xr:uid="{2C78B414-D6F3-4231-9C77-4DEBC9E1AC4D}"/>
    <cellStyle name="Currency 3 3 2 2 5" xfId="27778" xr:uid="{464A74D1-E65A-4F69-918B-DEC481DE74AC}"/>
    <cellStyle name="Currency 3 3 2 2 6" xfId="17484" xr:uid="{427F5C76-FA54-4A04-8392-CFF14996C75B}"/>
    <cellStyle name="Currency 3 3 2 2 8" xfId="5119" xr:uid="{543AD480-1402-41F9-B6E1-22322CC44806}"/>
    <cellStyle name="Currency 3 3 2 3" xfId="7107" xr:uid="{52B04225-7E11-408F-B95E-0E875DC78809}"/>
    <cellStyle name="Currency 3 3 2 3 2" xfId="29577" xr:uid="{F3B110D6-2971-45F8-ADA0-C1EF5872DA6A}"/>
    <cellStyle name="Currency 3 3 2 3 3" xfId="19286" xr:uid="{10F28619-F15E-4876-A7CF-9F598B07058F}"/>
    <cellStyle name="Currency 3 3 2 4" xfId="10270" xr:uid="{F42F239B-AF1F-4451-9248-3AA24665EDFE}"/>
    <cellStyle name="Currency 3 3 2 4 2" xfId="32540" xr:uid="{7DF92392-1D9F-479D-89DA-D481BD911746}"/>
    <cellStyle name="Currency 3 3 2 4 3" xfId="22265" xr:uid="{6AAB956A-FF3B-4FBA-999F-553651FB7E37}"/>
    <cellStyle name="Currency 3 3 2 5" xfId="12930" xr:uid="{DE212DD0-B636-4FE5-9052-A59006225862}"/>
    <cellStyle name="Currency 3 3 2 5 3" xfId="23751" xr:uid="{0239833F-6892-471D-8B57-2A6D39D86D80}"/>
    <cellStyle name="Currency 3 3 2 6" xfId="14436" xr:uid="{ECD3E861-4FBC-4E28-BD56-A71567E44120}"/>
    <cellStyle name="Currency 3 3 2 6 2" xfId="26616" xr:uid="{A8B11160-F5E2-4C19-8F48-39C49AD2D02D}"/>
    <cellStyle name="Currency 3 3 2 7" xfId="16317" xr:uid="{1CF60BB0-25EF-41AA-9C7B-8203CE7E3063}"/>
    <cellStyle name="Currency 3 3 2 8" xfId="33140" xr:uid="{AD0D151D-7DDA-410D-9E84-CC2E2AEF9CA5}"/>
    <cellStyle name="Currency 3 3 3" xfId="539" xr:uid="{C40A4189-7DCA-4EA4-BC5E-1DAD5FA33F7A}"/>
    <cellStyle name="Currency 3 3 3 2" xfId="1072" xr:uid="{051CF102-8CB4-4556-AC97-A8DBFD2E01DF}"/>
    <cellStyle name="Currency 3 3 3 2 2" xfId="8083" xr:uid="{928911CB-A79A-4486-BF09-71434B7BA4DA}"/>
    <cellStyle name="Currency 3 3 3 2 2 2" xfId="30513" xr:uid="{0DC6A043-E981-45EE-8954-64EC3F6D2291}"/>
    <cellStyle name="Currency 3 3 3 2 2 3" xfId="20223" xr:uid="{EC1108E5-868B-4DCA-938E-65DE3AE105F5}"/>
    <cellStyle name="Currency 3 3 3 2 3" xfId="11205" xr:uid="{9CC7F520-2E24-4C76-8B20-1AFF998588F2}"/>
    <cellStyle name="Currency 3 3 3 2 3 3" xfId="23203" xr:uid="{3E63794C-F101-4E40-BC6C-25409C9EAFCA}"/>
    <cellStyle name="Currency 3 3 3 2 4" xfId="27552" xr:uid="{684A5403-F38D-4BE9-AA56-B5CCCBCBFA17}"/>
    <cellStyle name="Currency 3 3 3 2 5" xfId="17255" xr:uid="{D4E6FC77-671D-4BB1-AC43-B5A127FBFFF0}"/>
    <cellStyle name="Currency 3 3 3 2 7" xfId="4896" xr:uid="{0CC65CFC-E243-4D9B-886F-7F40BE4AF9C5}"/>
    <cellStyle name="Currency 3 3 3 3" xfId="6944" xr:uid="{EC8C9164-F640-4A9D-9417-01819D7AA0C9}"/>
    <cellStyle name="Currency 3 3 3 3 2" xfId="29415" xr:uid="{9DE71C73-CB70-4329-8567-26A7EED602B0}"/>
    <cellStyle name="Currency 3 3 3 3 3" xfId="19122" xr:uid="{8424C2A6-3F1C-4C57-A638-808212A4272F}"/>
    <cellStyle name="Currency 3 3 3 4" xfId="10107" xr:uid="{B6EBE3A9-8079-47F9-A8B8-CA5360C51ED3}"/>
    <cellStyle name="Currency 3 3 3 4 2" xfId="32376" xr:uid="{E6FD0A8F-87A1-4EC4-A842-028D7171113E}"/>
    <cellStyle name="Currency 3 3 3 4 3" xfId="22101" xr:uid="{7226A1A1-CC94-4003-B84E-6C3542AFD063}"/>
    <cellStyle name="Currency 3 3 3 5" xfId="13372" xr:uid="{8A7B9126-F1A3-44F0-9E6F-D5C7FF819E12}"/>
    <cellStyle name="Currency 3 3 3 5 3" xfId="24008" xr:uid="{517FD182-0434-485C-9D47-A09E5163BE7E}"/>
    <cellStyle name="Currency 3 3 3 6" xfId="14454" xr:uid="{799FE364-6F07-477A-8E46-DD9324A02B35}"/>
    <cellStyle name="Currency 3 3 3 6 2" xfId="26452" xr:uid="{406AB292-4E6B-4776-8868-202D9C3CE6EB}"/>
    <cellStyle name="Currency 3 3 3 7" xfId="16153" xr:uid="{F7387E18-BBFE-40E5-8616-A7B8399BD45B}"/>
    <cellStyle name="Currency 3 3 3 8" xfId="32954" xr:uid="{93977436-7EA2-46E0-8E35-A739FD810173}"/>
    <cellStyle name="Currency 3 3 3 9" xfId="1399" xr:uid="{58A44F7F-E7EB-40B5-9728-9E9A540700CF}"/>
    <cellStyle name="Currency 3 3 4" xfId="1005" xr:uid="{E337A608-3D1A-46AA-8685-76B111F0D00A}"/>
    <cellStyle name="Currency 3 3 4 2" xfId="6658" xr:uid="{E7830494-6A71-4CD5-9993-2438DAEB757E}"/>
    <cellStyle name="Currency 3 3 4 2 2" xfId="29158" xr:uid="{49FBC61C-B129-4324-980C-D36977C9A75B}"/>
    <cellStyle name="Currency 3 3 4 2 3" xfId="18865" xr:uid="{B8BA13FF-8440-4EAC-A419-EC9F8605D735}"/>
    <cellStyle name="Currency 3 3 4 3" xfId="9849" xr:uid="{2EFCA283-CFBF-43B0-87B7-9A09F28C0E00}"/>
    <cellStyle name="Currency 3 3 4 3 2" xfId="32119" xr:uid="{F8F72DB5-F7A1-4358-8678-71A06DD28A72}"/>
    <cellStyle name="Currency 3 3 4 3 3" xfId="21843" xr:uid="{F0710873-C9E4-4383-9DAF-465272EC43AB}"/>
    <cellStyle name="Currency 3 3 4 4" xfId="14192" xr:uid="{5D8FC58C-73CA-4C16-B083-323E2614D9D1}"/>
    <cellStyle name="Currency 3 3 4 4 3" xfId="24828" xr:uid="{14220261-C526-4F23-8505-25A243957894}"/>
    <cellStyle name="Currency 3 3 4 5" xfId="26194" xr:uid="{13F75115-66AB-43FE-B4AE-405DD52A71AB}"/>
    <cellStyle name="Currency 3 3 4 6" xfId="15895" xr:uid="{B7394308-2D3E-4B91-B35D-AE4E408A7EAE}"/>
    <cellStyle name="Currency 3 3 4 8" xfId="3301" xr:uid="{A96683A5-6F9B-4C6F-99E4-9D47A76AD538}"/>
    <cellStyle name="Currency 3 3 5" xfId="6405" xr:uid="{5504F47D-EE5F-409D-84F6-D60DB47D2AF6}"/>
    <cellStyle name="Currency 3 3 5 2" xfId="28906" xr:uid="{2C41C6EB-2B13-442F-BF55-58A4145B3048}"/>
    <cellStyle name="Currency 3 3 5 3" xfId="18612" xr:uid="{D37CC571-B106-4A37-A086-48C30F1230C1}"/>
    <cellStyle name="Currency 3 3 6" xfId="9596" xr:uid="{58FF686A-7AC9-4832-9187-B494AD85F1E4}"/>
    <cellStyle name="Currency 3 3 6 2" xfId="31866" xr:uid="{D858084E-71F5-4165-9AF2-301EB526CFB7}"/>
    <cellStyle name="Currency 3 3 6 3" xfId="21590" xr:uid="{20431903-2E9D-4E81-B048-55D948FF2348}"/>
    <cellStyle name="Currency 3 3 7" xfId="12718" xr:uid="{21252EF0-C04A-44E7-B396-BC604DCE9642}"/>
    <cellStyle name="Currency 3 3 7 3" xfId="23586" xr:uid="{469B4DBC-CD33-40CD-8D6E-EDEEB0DABBDB}"/>
    <cellStyle name="Currency 3 3 8" xfId="14387" xr:uid="{E383FB6D-8C43-43C2-B06E-D815CA255BAC}"/>
    <cellStyle name="Currency 3 3 8 2" xfId="25942" xr:uid="{1CF1A4A6-29EF-4218-A3B5-3967DF5507E8}"/>
    <cellStyle name="Currency 3 3 9" xfId="15642" xr:uid="{CD1982D9-15EB-4241-87FF-02F469B23F61}"/>
    <cellStyle name="Currency 3 30" xfId="12341" xr:uid="{44DC3844-0ED4-4AC6-9E59-E50392E3D99A}"/>
    <cellStyle name="Currency 3 30 3" xfId="23486" xr:uid="{321EF7CE-54D5-48E8-9551-DC19246CC510}"/>
    <cellStyle name="Currency 3 31" xfId="14253" xr:uid="{832AD844-8DE9-47FD-8020-362567B9AFF7}"/>
    <cellStyle name="Currency 3 31 2" xfId="24917" xr:uid="{244964AE-94D9-404F-A26C-2924D92108DD}"/>
    <cellStyle name="Currency 3 32" xfId="14617" xr:uid="{F839D503-1474-4CC4-B53E-1CDD34FBA3D0}"/>
    <cellStyle name="Currency 3 33" xfId="32855" xr:uid="{C2FB0AA0-42FD-477F-B275-F8F1F76D6B83}"/>
    <cellStyle name="Currency 3 35" xfId="1198" xr:uid="{BD51BB24-A535-4EDD-AB54-DF352AB76DA1}"/>
    <cellStyle name="Currency 3 4" xfId="294" xr:uid="{FE662A21-CC85-485F-8BE5-AE60E47B2EEE}"/>
    <cellStyle name="Currency 3 4 10" xfId="1326" xr:uid="{51B1CAF8-1EA1-4735-8EFB-5BEA94FEC006}"/>
    <cellStyle name="Currency 3 4 2" xfId="508" xr:uid="{8BFB689B-22AC-400D-9706-2DD469EDF0A2}"/>
    <cellStyle name="Currency 3 4 2 2" xfId="1037" xr:uid="{C2CEE144-59D5-4DD3-8986-E4B7757652A8}"/>
    <cellStyle name="Currency 3 4 2 2 2" xfId="30601" xr:uid="{5701DBF9-B31B-4F47-A364-0A19AC2D7A5B}"/>
    <cellStyle name="Currency 3 4 2 2 3" xfId="20312" xr:uid="{80C1C7DF-E833-4ADE-A57D-DAA661398177}"/>
    <cellStyle name="Currency 3 4 2 2 5" xfId="8183" xr:uid="{582D81BD-E5C0-4582-88C4-D709116B5C6D}"/>
    <cellStyle name="Currency 3 4 2 3" xfId="11294" xr:uid="{1B2DA034-F0CC-4802-99A4-7E1110257D8E}"/>
    <cellStyle name="Currency 3 4 2 3 3" xfId="23292" xr:uid="{7BAF4CEE-2C65-4315-8591-6C01A1636FB9}"/>
    <cellStyle name="Currency 3 4 2 4" xfId="14419" xr:uid="{BCFB7F10-C128-4E2D-BC1A-C752936D7BAD}"/>
    <cellStyle name="Currency 3 4 2 4 2" xfId="27639" xr:uid="{307F4C2F-4580-4328-9027-78A360C54A07}"/>
    <cellStyle name="Currency 3 4 2 5" xfId="17344" xr:uid="{ABF83698-5F07-4184-A23C-633EB9ECC5B6}"/>
    <cellStyle name="Currency 3 4 2 6" xfId="33200" xr:uid="{E5A19AF4-E40A-4F10-B5E2-37CC0A2D5CC2}"/>
    <cellStyle name="Currency 3 4 2 7" xfId="1364" xr:uid="{404D5CA6-0FA3-4E64-9009-7FA1026937DE}"/>
    <cellStyle name="Currency 3 4 3" xfId="999" xr:uid="{FDD8716B-E413-48AD-AC1B-36622B16D7D6}"/>
    <cellStyle name="Currency 3 4 3 2" xfId="29315" xr:uid="{181B6C42-62DE-4FF7-8029-9783BB0184B7}"/>
    <cellStyle name="Currency 3 4 3 3" xfId="19022" xr:uid="{8F70C383-5E7C-4443-BC89-1BB47670C78B}"/>
    <cellStyle name="Currency 3 4 3 4" xfId="32975" xr:uid="{29964028-7516-4000-9EB2-1C1C7308C0D4}"/>
    <cellStyle name="Currency 3 4 3 5" xfId="6823" xr:uid="{C0DDCAE0-30C3-41B6-B124-77FB04B30F89}"/>
    <cellStyle name="Currency 3 4 4" xfId="10007" xr:uid="{7EB243F3-B752-4579-AAD1-60EBF5D0BBFF}"/>
    <cellStyle name="Currency 3 4 4 2" xfId="32276" xr:uid="{ECFCE650-F8E4-4339-8675-13C1BD67BBE4}"/>
    <cellStyle name="Currency 3 4 4 3" xfId="22001" xr:uid="{AE710D94-44DA-4BD3-8069-349B3737D77D}"/>
    <cellStyle name="Currency 3 4 5" xfId="13084" xr:uid="{CBF4F9E7-CBF5-4F83-BEF0-ED894A130666}"/>
    <cellStyle name="Currency 3 4 5 3" xfId="23908" xr:uid="{FF6BC332-02B1-4202-BD26-8839D3D19AB1}"/>
    <cellStyle name="Currency 3 4 6" xfId="14381" xr:uid="{254BBCDE-1231-42C8-9B8A-9CC26118F218}"/>
    <cellStyle name="Currency 3 4 6 2" xfId="26352" xr:uid="{5C3C8907-8633-479B-AFD0-A098F7BD37BA}"/>
    <cellStyle name="Currency 3 4 7" xfId="16053" xr:uid="{6E065A5B-10E1-488B-B9F3-E52D9C1F3EFD}"/>
    <cellStyle name="Currency 3 4 8" xfId="32901" xr:uid="{C9D1E687-C6FC-4DC5-833B-2A5F83FDCAD8}"/>
    <cellStyle name="Currency 3 5" xfId="491" xr:uid="{ED1D3CC2-9CD8-449E-BFCE-17DED3E30DC9}"/>
    <cellStyle name="Currency 3 5 2" xfId="1019" xr:uid="{02289D25-19A9-4A36-9730-1A8397EDE006}"/>
    <cellStyle name="Currency 3 5 2 2" xfId="30392" xr:uid="{48CA1855-F050-458D-AB13-06A41F7965C4}"/>
    <cellStyle name="Currency 3 5 2 3" xfId="20102" xr:uid="{B69CA260-57E1-4A8E-9CE9-A7512BBC8DA3}"/>
    <cellStyle name="Currency 3 5 2 5" xfId="7962" xr:uid="{5C7F9A5C-5FCE-4CCE-8943-9793179CD02C}"/>
    <cellStyle name="Currency 3 5 3" xfId="11084" xr:uid="{2E2E2F76-D197-4C32-A8CD-972FDEB9BF7E}"/>
    <cellStyle name="Currency 3 5 3 2" xfId="32805" xr:uid="{25E91DB6-C986-4F48-BBB7-E2B6423974E3}"/>
    <cellStyle name="Currency 3 5 3 3" xfId="23082" xr:uid="{5853F2F5-9FA8-41B4-9BF6-AD6BDC20E7B9}"/>
    <cellStyle name="Currency 3 5 4" xfId="13823" xr:uid="{92BB98AE-A6B4-4789-901B-B734F4CE4D6D}"/>
    <cellStyle name="Currency 3 5 4 3" xfId="24462" xr:uid="{AEEA9EA7-2134-4EA6-A7C3-208434FE773B}"/>
    <cellStyle name="Currency 3 5 5" xfId="14401" xr:uid="{0388FD6B-1C33-40A0-A320-53A12582DD69}"/>
    <cellStyle name="Currency 3 5 5 2" xfId="27433" xr:uid="{38C67613-FCCA-4D51-B016-BDD75DD62FCB}"/>
    <cellStyle name="Currency 3 5 6" xfId="17134" xr:uid="{447ECCAB-835A-4D1B-9B55-48A908399733}"/>
    <cellStyle name="Currency 3 5 7" xfId="33013" xr:uid="{826A24B7-4406-4E74-9DA7-2927C41AA089}"/>
    <cellStyle name="Currency 3 5 8" xfId="1346" xr:uid="{86BA3BB9-6AAE-4B65-A428-733BF76FC7B5}"/>
    <cellStyle name="Currency 3 6" xfId="382" xr:uid="{A1FCA092-8644-4DB9-8017-1CE2D1B2F15A}"/>
    <cellStyle name="Currency 3 6 2" xfId="862" xr:uid="{EAE6850E-7E79-4EE8-ABCB-E4836BB0708E}"/>
    <cellStyle name="Currency 3 6 2 2" xfId="30260" xr:uid="{9C81B84A-95C3-4E82-B700-FB3297370FF9}"/>
    <cellStyle name="Currency 3 6 2 3" xfId="19971" xr:uid="{7E22AFE1-2D3D-4C19-AF39-402153BBA22A}"/>
    <cellStyle name="Currency 3 6 2 5" xfId="7832" xr:uid="{86BC7CDE-BF7E-4A30-949B-E5D7CFCCDB9D}"/>
    <cellStyle name="Currency 3 6 3" xfId="10955" xr:uid="{7FC3BDDA-5148-494B-A595-E7361900924F}"/>
    <cellStyle name="Currency 3 6 3 3" xfId="22950" xr:uid="{302750DD-BDC7-4C9A-873B-C5DE52697BE3}"/>
    <cellStyle name="Currency 3 6 4" xfId="13683" xr:uid="{6EBAF9BE-0FF9-45A0-9CAC-46D8E824845B}"/>
    <cellStyle name="Currency 3 6 4 3" xfId="24321" xr:uid="{30BD8939-162B-4C42-81AE-1A73DE370D6E}"/>
    <cellStyle name="Currency 3 6 5" xfId="27301" xr:uid="{BC378F0A-F000-4214-8248-FB35C84D7F8C}"/>
    <cellStyle name="Currency 3 6 6" xfId="17002" xr:uid="{DC171AF7-9DBF-41AB-BA25-590529641B15}"/>
    <cellStyle name="Currency 3 6 7" xfId="32916" xr:uid="{E1BE0179-0CB9-4437-8C8D-69B2EE6E2EEB}"/>
    <cellStyle name="Currency 3 6 8" xfId="4656" xr:uid="{8D587186-EBFE-44A4-8BEE-369C127E6B47}"/>
    <cellStyle name="Currency 3 7" xfId="740" xr:uid="{E3F59866-D457-4128-BC09-5354985A4037}"/>
    <cellStyle name="Currency 3 7 2" xfId="7764" xr:uid="{DA95BC96-C197-4840-85CC-11C194C3942F}"/>
    <cellStyle name="Currency 3 7 2 2" xfId="30193" xr:uid="{8985EC46-18D5-4C24-AAF6-B38177392E08}"/>
    <cellStyle name="Currency 3 7 2 3" xfId="19903" xr:uid="{A2332001-05E4-49F6-B919-AB2B61FDFCC2}"/>
    <cellStyle name="Currency 3 7 3" xfId="10887" xr:uid="{01865AF9-8BAE-48AE-9148-A528E3B5FDE5}"/>
    <cellStyle name="Currency 3 7 3 3" xfId="22882" xr:uid="{6762FA1F-0FB3-4CBD-B582-B67211DB6E67}"/>
    <cellStyle name="Currency 3 7 4" xfId="13915" xr:uid="{3F6019C9-566C-46D7-8928-468CA96DADFF}"/>
    <cellStyle name="Currency 3 7 4 3" xfId="24555" xr:uid="{D50F88AD-75C8-4FA6-B543-63370CB8B906}"/>
    <cellStyle name="Currency 3 7 5" xfId="27233" xr:uid="{B72B91FE-949E-4C80-932E-1DCCD36BECEB}"/>
    <cellStyle name="Currency 3 7 6" xfId="16934" xr:uid="{F8987EE4-7198-45A5-AD31-441CC765560B}"/>
    <cellStyle name="Currency 3 7 8" xfId="4588" xr:uid="{1B000B4F-2D48-42AF-9DB8-2DE978DC6050}"/>
    <cellStyle name="Currency 3 8" xfId="4453" xr:uid="{1D202143-3D99-4523-83E7-50F3E341F176}"/>
    <cellStyle name="Currency 3 8 2" xfId="7629" xr:uid="{135536FB-E5D9-46D1-95E1-43D0BAEE8A76}"/>
    <cellStyle name="Currency 3 8 2 2" xfId="30058" xr:uid="{D2BE3783-B293-4B7C-AA10-BDF762037CAD}"/>
    <cellStyle name="Currency 3 8 2 3" xfId="19768" xr:uid="{F4E8E63B-8E72-4075-9279-F1629B72464B}"/>
    <cellStyle name="Currency 3 8 3" xfId="10752" xr:uid="{6CD9597D-58C7-4158-8846-C712DB3B88F6}"/>
    <cellStyle name="Currency 3 8 3 3" xfId="22747" xr:uid="{9ABB8F25-EBD8-4921-95C5-73A630038500}"/>
    <cellStyle name="Currency 3 8 4" xfId="14001" xr:uid="{5D074CD9-F0CF-428C-BD05-2F7CC01A2BC4}"/>
    <cellStyle name="Currency 3 8 4 3" xfId="24640" xr:uid="{04C0644E-2DC8-4D70-BF56-1030A596BC41}"/>
    <cellStyle name="Currency 3 8 5" xfId="27098" xr:uid="{9AD9D92B-EB1E-4EDA-851A-A63594F9EBD7}"/>
    <cellStyle name="Currency 3 8 6" xfId="16799" xr:uid="{0CDF154A-258D-43F4-9F51-A3C5C6915779}"/>
    <cellStyle name="Currency 3 9" xfId="4244" xr:uid="{9486D57B-623E-4E34-98F4-C3D53E04FE3D}"/>
    <cellStyle name="Currency 3 9 2" xfId="7419" xr:uid="{661F6DE1-CE58-4A3E-907D-BC7CAC588FE2}"/>
    <cellStyle name="Currency 3 9 2 2" xfId="29868" xr:uid="{19F47F6F-286E-4195-B431-9109CDC42785}"/>
    <cellStyle name="Currency 3 9 2 3" xfId="19578" xr:uid="{DA2D18AE-DE1C-4ADB-BC37-BB0007F40339}"/>
    <cellStyle name="Currency 3 9 3" xfId="10562" xr:uid="{0E8F9E39-9129-4E5F-917F-D1C26C7A04CB}"/>
    <cellStyle name="Currency 3 9 3 3" xfId="22557" xr:uid="{EE761144-3886-4738-9015-AB1C814CFB65}"/>
    <cellStyle name="Currency 3 9 4" xfId="14131" xr:uid="{263E84BC-C38D-4CEB-8A97-31C4624F3FA9}"/>
    <cellStyle name="Currency 3 9 4 3" xfId="24767" xr:uid="{FAD982CE-A65C-4DC6-A84E-4753F0B5BFD1}"/>
    <cellStyle name="Currency 3 9 5" xfId="26908" xr:uid="{F5E6340F-2D34-45EB-8930-96DDB0337E5E}"/>
    <cellStyle name="Currency 3 9 6" xfId="16609" xr:uid="{D75E5714-A286-4472-8B2B-3459BE176E4D}"/>
    <cellStyle name="Currency 30" xfId="1164" xr:uid="{BCEB5B09-DDCB-41AE-BCF7-0E900C92CBCF}"/>
    <cellStyle name="Currency 30 2" xfId="6548" xr:uid="{26A97D0E-F12A-4E7E-BDBD-47C069EC26FB}"/>
    <cellStyle name="Currency 30 2 2" xfId="29048" xr:uid="{13B79566-E86B-47C1-BDAB-1F08343F7045}"/>
    <cellStyle name="Currency 30 2 3" xfId="18755" xr:uid="{5A886339-96F9-4B62-8927-46B8BB236AFE}"/>
    <cellStyle name="Currency 30 3" xfId="9739" xr:uid="{0AFF6EAB-C813-4478-8D09-DF7847907F6B}"/>
    <cellStyle name="Currency 30 3 2" xfId="32009" xr:uid="{41379B2A-A29C-4109-A4DB-80D183FBC16E}"/>
    <cellStyle name="Currency 30 3 3" xfId="21733" xr:uid="{6B8E4C71-2472-4F1E-BD96-C3377BBB6AFA}"/>
    <cellStyle name="Currency 30 4" xfId="26085" xr:uid="{B64983AD-0860-483C-AAF0-FF338E843C57}"/>
    <cellStyle name="Currency 30 5" xfId="15785" xr:uid="{5D43DBD6-4454-4B2D-8483-CB04CA1E314C}"/>
    <cellStyle name="Currency 30 6" xfId="33239" xr:uid="{9672BDD5-F507-46A2-B767-F45DC95BD8B5}"/>
    <cellStyle name="Currency 30 7" xfId="3193" xr:uid="{53E878E9-7C39-46B5-8CE7-1273B461398D}"/>
    <cellStyle name="Currency 31" xfId="1165" xr:uid="{EEAA93DA-C068-4102-8934-47BA2DA8AEF2}"/>
    <cellStyle name="Currency 31 2" xfId="6298" xr:uid="{8A2E159E-4CCB-41BA-B635-84C7E52F3199}"/>
    <cellStyle name="Currency 31 2 2" xfId="28799" xr:uid="{D8690D98-0716-40F8-9256-848980079257}"/>
    <cellStyle name="Currency 31 2 3" xfId="18505" xr:uid="{6C42BB37-FDB5-4A73-BB4D-0C3B54B91F4C}"/>
    <cellStyle name="Currency 31 3" xfId="9489" xr:uid="{7A976B06-29C9-40CE-B01E-FDEAF75F67AA}"/>
    <cellStyle name="Currency 31 3 2" xfId="31759" xr:uid="{5FF28EE9-9EEA-46C9-9D4A-56C9B3DDC5A9}"/>
    <cellStyle name="Currency 31 3 3" xfId="21483" xr:uid="{952C4D89-A7BB-43BA-8A54-0DCB66F0CAF3}"/>
    <cellStyle name="Currency 31 4" xfId="25835" xr:uid="{19E3E6F8-2974-4F11-985A-4C2D96F6775C}"/>
    <cellStyle name="Currency 31 5" xfId="15535" xr:uid="{567CBFEB-8913-45CF-8B48-E629BBB73C5C}"/>
    <cellStyle name="Currency 31 6" xfId="32910" xr:uid="{89721D2B-8EF4-49DA-9FBD-320FBABA51B1}"/>
    <cellStyle name="Currency 31 7" xfId="3008" xr:uid="{3F5A1586-8AD1-4388-8D0F-75DDA3A0EE55}"/>
    <cellStyle name="Currency 32" xfId="1144" xr:uid="{7D575F73-28C3-4CA2-B2F4-ADACCC5F87B5}"/>
    <cellStyle name="Currency 32 2" xfId="6291" xr:uid="{7393EA34-76D1-4024-9CFA-DD3AD7C3BDB9}"/>
    <cellStyle name="Currency 32 2 2" xfId="28792" xr:uid="{2FB5051A-77EF-4DD5-81A3-A1E0EAB7B7B3}"/>
    <cellStyle name="Currency 32 2 3" xfId="18498" xr:uid="{3FC88F15-4A11-4D12-B170-3B258807D77A}"/>
    <cellStyle name="Currency 32 3" xfId="9482" xr:uid="{D8EFF025-C7E6-40CD-A539-6D8514191B2F}"/>
    <cellStyle name="Currency 32 3 2" xfId="31752" xr:uid="{B18AC091-AABE-43CE-B3F4-C628A1DD585B}"/>
    <cellStyle name="Currency 32 3 3" xfId="21476" xr:uid="{47A88C73-4B38-4AD0-80F4-518007D093C4}"/>
    <cellStyle name="Currency 32 4" xfId="25828" xr:uid="{7BF6D445-4D91-4BC0-A3AB-72D52090DA7D}"/>
    <cellStyle name="Currency 32 5" xfId="15528" xr:uid="{861674B3-4F17-4467-979B-248627E369C8}"/>
    <cellStyle name="Currency 32 6" xfId="32912" xr:uid="{FA6E7371-2FA2-402C-8BF1-4B1A35B60153}"/>
    <cellStyle name="Currency 32 7" xfId="3000" xr:uid="{B8980B18-19D0-4CA2-88F9-B6DA7EDBA41E}"/>
    <cellStyle name="Currency 33" xfId="5160" xr:uid="{5C055B2A-72EA-44DF-85A5-C2768AA6F624}"/>
    <cellStyle name="Currency 33 2" xfId="8354" xr:uid="{DC5ECF18-325F-4077-AC94-D9588FF38596}"/>
    <cellStyle name="Currency 33 2 2" xfId="30763" xr:uid="{90BC6B2F-CE33-40CB-9A0D-4430D73FA72C}"/>
    <cellStyle name="Currency 33 2 3" xfId="20477" xr:uid="{73A07DCE-1203-4876-9472-4EA2ECCF9BDD}"/>
    <cellStyle name="Currency 33 3" xfId="11457" xr:uid="{72A664BB-6230-40CC-8E8F-71B8E717E0B7}"/>
    <cellStyle name="Currency 33 3 3" xfId="23457" xr:uid="{86CB7B71-A16B-4EB0-9264-8119EE7DCAB1}"/>
    <cellStyle name="Currency 33 4" xfId="27803" xr:uid="{43BF9B6A-CFA4-43F1-89F2-6CD8BE21DEC9}"/>
    <cellStyle name="Currency 33 5" xfId="17509" xr:uid="{FDED2B4E-978A-4F90-A15B-6F2F5C2FD7AC}"/>
    <cellStyle name="Currency 33 6" xfId="33244" xr:uid="{F299B24B-BE1D-4867-A6C6-EC38549D6EF1}"/>
    <cellStyle name="Currency 34" xfId="2993" xr:uid="{39C36B18-F14F-4D58-991A-2E8EE728D037}"/>
    <cellStyle name="Currency 34 2" xfId="6284" xr:uid="{EF38EDA1-8514-4BE4-87EC-E7F0545072F2}"/>
    <cellStyle name="Currency 34 2 2" xfId="28785" xr:uid="{B734E08C-54DB-4E4D-8B5B-B1AE83B8A39D}"/>
    <cellStyle name="Currency 34 2 3" xfId="18491" xr:uid="{FEE0F1E5-0967-4C1F-95BB-07404BC6F80E}"/>
    <cellStyle name="Currency 34 3" xfId="9475" xr:uid="{E0797F2E-92BF-434C-835A-133220B77837}"/>
    <cellStyle name="Currency 34 3 2" xfId="31745" xr:uid="{588A4F75-A4CF-4181-953C-E70A9B9ADDC4}"/>
    <cellStyle name="Currency 34 3 3" xfId="21469" xr:uid="{B0C567BC-DCA3-41C9-8D90-DB7BD3FEAAC0}"/>
    <cellStyle name="Currency 34 4" xfId="25821" xr:uid="{07738A34-1A36-47E3-B5E3-A376E9A15552}"/>
    <cellStyle name="Currency 34 5" xfId="15521" xr:uid="{029B84E5-74D0-4747-BA70-0C2FDA8A27B8}"/>
    <cellStyle name="Currency 34 6" xfId="33243" xr:uid="{594EE039-9073-4BC1-A993-BBC3B6C693B6}"/>
    <cellStyle name="Currency 35" xfId="2985" xr:uid="{64A79441-E5F5-45BE-B485-5AEF4F22ABFE}"/>
    <cellStyle name="Currency 35 2" xfId="6277" xr:uid="{EB0A6708-A837-4CF3-9148-6068A8F78F1C}"/>
    <cellStyle name="Currency 35 2 2" xfId="28778" xr:uid="{C19C290C-8524-4344-A942-FC2641B97918}"/>
    <cellStyle name="Currency 35 2 3" xfId="18484" xr:uid="{9D67D228-354C-4F3B-A828-2957D683C481}"/>
    <cellStyle name="Currency 35 3" xfId="9468" xr:uid="{B7313ED2-1EE3-464A-984F-AF5D5A296559}"/>
    <cellStyle name="Currency 35 3 2" xfId="31738" xr:uid="{738F5095-7667-4811-A908-F6B505A24347}"/>
    <cellStyle name="Currency 35 3 3" xfId="21462" xr:uid="{F72276C6-99D0-4492-9D33-25DA3B15D292}"/>
    <cellStyle name="Currency 35 4" xfId="25814" xr:uid="{EED9803A-08DE-4BF4-BF5A-44906AF40652}"/>
    <cellStyle name="Currency 35 5" xfId="15514" xr:uid="{1DE71E6B-6908-44E6-AF69-9F2E45FBE74B}"/>
    <cellStyle name="Currency 35 6" xfId="33240" xr:uid="{6C83B318-A29D-4A6F-BAF1-34A05E5A70E6}"/>
    <cellStyle name="Currency 36" xfId="2982" xr:uid="{3CFA2CB9-0986-489D-B259-469E38263840}"/>
    <cellStyle name="Currency 36 2" xfId="6274" xr:uid="{758D67F5-7C13-47D6-8CAD-D66E5AB1BC34}"/>
    <cellStyle name="Currency 36 2 2" xfId="28775" xr:uid="{65F878D4-C5CA-4B09-8A5A-F1802FF822C9}"/>
    <cellStyle name="Currency 36 2 3" xfId="18481" xr:uid="{464EABD9-B82F-4946-B45B-DD0171FDB0D9}"/>
    <cellStyle name="Currency 36 3" xfId="9465" xr:uid="{91472D25-1091-4A8D-9BA0-AA9245FC5F42}"/>
    <cellStyle name="Currency 36 3 2" xfId="31735" xr:uid="{97B304C3-DDBF-44D4-ABE8-E87665C3D9D9}"/>
    <cellStyle name="Currency 36 3 3" xfId="21459" xr:uid="{2C3885C4-A7C8-44B2-AB46-8F34F52EE5F8}"/>
    <cellStyle name="Currency 36 4" xfId="25811" xr:uid="{38EEC74B-E2D8-4D4A-83EC-680921E7D033}"/>
    <cellStyle name="Currency 36 5" xfId="15511" xr:uid="{33E67B53-44CE-487D-B50C-EAF80F1D4DF4}"/>
    <cellStyle name="Currency 36 6" xfId="33242" xr:uid="{F64D0F44-A81B-4320-8705-40615B4A3794}"/>
    <cellStyle name="Currency 37" xfId="2895" xr:uid="{784A04BA-6273-4EDF-89F5-6CFB7E462A88}"/>
    <cellStyle name="Currency 37 2" xfId="6187" xr:uid="{67118AFA-1F3B-4AA7-A1F9-17FFF6B83E9C}"/>
    <cellStyle name="Currency 37 2 2" xfId="28688" xr:uid="{0B0B311B-72E6-4CA2-9424-04B9CFF000D7}"/>
    <cellStyle name="Currency 37 2 3" xfId="18394" xr:uid="{04C0D8E5-0A00-45BF-B4DA-A31CBA9B9EA7}"/>
    <cellStyle name="Currency 37 3" xfId="9378" xr:uid="{3987D430-A501-49F6-8F0D-C003F865A01D}"/>
    <cellStyle name="Currency 37 3 2" xfId="31648" xr:uid="{732A6C8E-FDA8-4D55-B417-2C486A29F22B}"/>
    <cellStyle name="Currency 37 3 3" xfId="21372" xr:uid="{FF869B3B-1B5E-4410-B5FD-C91B1F210360}"/>
    <cellStyle name="Currency 37 4" xfId="25724" xr:uid="{54706D84-D786-4070-939E-49E4DC5CE076}"/>
    <cellStyle name="Currency 37 5" xfId="15424" xr:uid="{0E5EA8C8-5566-4447-A2B4-ED69AE22FD62}"/>
    <cellStyle name="Currency 37 6" xfId="33245" xr:uid="{FD0732A8-9B15-4E58-AA28-2B1C41D47984}"/>
    <cellStyle name="Currency 38" xfId="2815" xr:uid="{51EBA78A-EEC7-4B53-B524-9CEC1A5C7287}"/>
    <cellStyle name="Currency 38 2" xfId="6099" xr:uid="{EDFA8EBD-9725-4F0A-B44B-284CFE021A1F}"/>
    <cellStyle name="Currency 38 2 2" xfId="28600" xr:uid="{FD1CE235-27D4-4D20-8B19-B173610D3D95}"/>
    <cellStyle name="Currency 38 2 3" xfId="18306" xr:uid="{04BC976B-D4D8-46AF-99E4-3FDA55D40F7F}"/>
    <cellStyle name="Currency 38 3" xfId="9290" xr:uid="{045997FC-904B-4905-B711-AACDE825C67D}"/>
    <cellStyle name="Currency 38 3 2" xfId="31560" xr:uid="{1E9DCE0C-5C79-473B-B0E0-A61EE4D77DC4}"/>
    <cellStyle name="Currency 38 3 3" xfId="21284" xr:uid="{CFF23D29-F18D-474B-8203-7E782C33CEB8}"/>
    <cellStyle name="Currency 38 4" xfId="25636" xr:uid="{25EAD659-E94A-483F-B665-A8590FE7A921}"/>
    <cellStyle name="Currency 38 5" xfId="15336" xr:uid="{ACACDD6D-7E39-43C7-9DCF-B162A6B4D8EA}"/>
    <cellStyle name="Currency 38 6" xfId="33241" xr:uid="{21C2E1F5-0C5A-4D64-B418-5F7F3D440D19}"/>
    <cellStyle name="Currency 39" xfId="2809" xr:uid="{DACE706F-C649-4333-BE73-70A921C50A3D}"/>
    <cellStyle name="Currency 39 2" xfId="6094" xr:uid="{69253B61-F12A-44A3-A22F-D62F05C6F7F1}"/>
    <cellStyle name="Currency 39 2 2" xfId="28595" xr:uid="{8E460E61-A8D6-4737-BEE3-BC0E8F068D31}"/>
    <cellStyle name="Currency 39 2 3" xfId="18301" xr:uid="{EF1B0BFD-07BC-4CBF-AB76-597DF853F493}"/>
    <cellStyle name="Currency 39 3" xfId="9285" xr:uid="{A637E4B7-80B8-4DD0-ACBF-0EE6620F2710}"/>
    <cellStyle name="Currency 39 3 2" xfId="31555" xr:uid="{0014A68E-3627-4651-9B8C-92EADAC8F1EB}"/>
    <cellStyle name="Currency 39 3 3" xfId="21279" xr:uid="{3CBEBDEB-FC6A-4750-9074-E1AD00A6C7C1}"/>
    <cellStyle name="Currency 39 4" xfId="25631" xr:uid="{03FAAC0E-6CA9-40E1-A70B-DD2F16574DC5}"/>
    <cellStyle name="Currency 39 5" xfId="15331" xr:uid="{9F020DD5-A339-4A2D-9A6F-C5CE9D5747F1}"/>
    <cellStyle name="Currency 4" xfId="112" xr:uid="{5D4AB426-CAF8-4FBC-A130-92CE3101B6AE}"/>
    <cellStyle name="Currency 4 10" xfId="4115" xr:uid="{43311127-C825-4E81-93A5-3C03337D25F1}"/>
    <cellStyle name="Currency 4 10 2" xfId="7290" xr:uid="{E52A3466-8B7F-4206-8FA0-9FD16FB21050}"/>
    <cellStyle name="Currency 4 10 2 2" xfId="29761" xr:uid="{A08BB8DA-6119-4738-A924-B4AB62B64534}"/>
    <cellStyle name="Currency 4 10 2 3" xfId="19471" xr:uid="{25320C20-A1D0-4DBD-9F2D-5142FB5C9DD8}"/>
    <cellStyle name="Currency 4 10 3" xfId="10455" xr:uid="{E0EBD846-AE33-433A-93B9-BDF3A12614C3}"/>
    <cellStyle name="Currency 4 10 3 3" xfId="22450" xr:uid="{0A8234A3-A0C3-4FFE-9186-CE08198D6D92}"/>
    <cellStyle name="Currency 4 10 4" xfId="26801" xr:uid="{CF847B35-A3D9-4D69-80C9-E0E20E921B8B}"/>
    <cellStyle name="Currency 4 10 5" xfId="16502" xr:uid="{B67ACAFC-427E-4DA8-A569-76F7D174ABEA}"/>
    <cellStyle name="Currency 4 11" xfId="3237" xr:uid="{8903F403-9B14-44B7-A6E9-728F5F5CA367}"/>
    <cellStyle name="Currency 4 11 2" xfId="6592" xr:uid="{BB81C61E-5334-47E0-9685-1E6854BEC863}"/>
    <cellStyle name="Currency 4 11 2 2" xfId="29092" xr:uid="{57B60C01-D9A7-40B8-9D1D-2014134D6393}"/>
    <cellStyle name="Currency 4 11 2 3" xfId="18799" xr:uid="{9CE780CE-133B-4B13-81E8-A05397652823}"/>
    <cellStyle name="Currency 4 11 3" xfId="9783" xr:uid="{D9AAA99A-472E-43D8-89FD-7A2234274AE4}"/>
    <cellStyle name="Currency 4 11 3 2" xfId="32053" xr:uid="{D595EB2F-0AF1-4B94-AB21-7D4DB794CE5D}"/>
    <cellStyle name="Currency 4 11 3 3" xfId="21777" xr:uid="{A906DB5A-964A-4DF1-B775-84251F003016}"/>
    <cellStyle name="Currency 4 11 4" xfId="26129" xr:uid="{93473174-DA3A-4544-B4B9-9C0C9BC5F9A9}"/>
    <cellStyle name="Currency 4 11 5" xfId="15829" xr:uid="{AFEC76DB-E65F-4AF9-A970-2A99501CCB53}"/>
    <cellStyle name="Currency 4 12" xfId="3052" xr:uid="{BC54D608-11D4-4480-AEB5-9FD4902E023E}"/>
    <cellStyle name="Currency 4 12 2" xfId="6341" xr:uid="{F77FD58F-E791-46ED-BD3E-395EB04E132B}"/>
    <cellStyle name="Currency 4 12 2 2" xfId="28842" xr:uid="{D69DC093-1F4B-495A-A6C7-888AA8FA3DDF}"/>
    <cellStyle name="Currency 4 12 2 3" xfId="18548" xr:uid="{14894263-6394-48AC-9BF6-4B69BEFAB22B}"/>
    <cellStyle name="Currency 4 12 3" xfId="9532" xr:uid="{3F06F72F-9941-4DE1-8026-8168D6E0D1BA}"/>
    <cellStyle name="Currency 4 12 3 2" xfId="31802" xr:uid="{75207155-FE70-4A28-B4B3-457283BF6C91}"/>
    <cellStyle name="Currency 4 12 3 3" xfId="21526" xr:uid="{10D5AA20-0DD9-43BB-A549-2ECF821C0330}"/>
    <cellStyle name="Currency 4 12 4" xfId="25878" xr:uid="{505960E0-267B-4BEC-B683-543F821B6857}"/>
    <cellStyle name="Currency 4 12 5" xfId="15578" xr:uid="{EC4E7371-AB93-4ADA-947B-1B48A0DF641C}"/>
    <cellStyle name="Currency 4 13" xfId="2938" xr:uid="{9BBF570B-40FF-4C1C-ADEB-FD08B73D10EC}"/>
    <cellStyle name="Currency 4 13 2" xfId="6230" xr:uid="{1A4C35EE-82DA-480F-B681-1540EC3F4287}"/>
    <cellStyle name="Currency 4 13 2 2" xfId="28731" xr:uid="{04C16D6F-B123-4052-831F-4666F500BD56}"/>
    <cellStyle name="Currency 4 13 2 3" xfId="18437" xr:uid="{45EFFF88-5C60-4121-9591-CFF44710DD4E}"/>
    <cellStyle name="Currency 4 13 3" xfId="9421" xr:uid="{C2C0DF57-3130-4C0E-AA56-30CB0DADF1C0}"/>
    <cellStyle name="Currency 4 13 3 2" xfId="31691" xr:uid="{253A2978-DE4F-42F8-A3EC-A142F046F6D6}"/>
    <cellStyle name="Currency 4 13 3 3" xfId="21415" xr:uid="{A365007E-49CA-478A-9512-55E1BDEED4B6}"/>
    <cellStyle name="Currency 4 13 4" xfId="25767" xr:uid="{D18939B0-0FC0-4B61-B052-5543A12F9133}"/>
    <cellStyle name="Currency 4 13 5" xfId="15467" xr:uid="{E8A7A0D9-0DCE-4044-9B15-24A95E233BDA}"/>
    <cellStyle name="Currency 4 14" xfId="2857" xr:uid="{4BCA41FC-4103-4AF2-95D0-82C78E3EE4BF}"/>
    <cellStyle name="Currency 4 14 2" xfId="6143" xr:uid="{06E3E789-5619-4350-89EC-221394EBECC4}"/>
    <cellStyle name="Currency 4 14 2 2" xfId="28644" xr:uid="{B15DFA3A-7CA9-4FC9-98B0-BC74B85118EA}"/>
    <cellStyle name="Currency 4 14 2 3" xfId="18350" xr:uid="{01F31FBE-14A0-45E4-9C41-4B6ADBF6B2FA}"/>
    <cellStyle name="Currency 4 14 3" xfId="9334" xr:uid="{8C28B303-41F4-4BF7-BF3C-22A06F04158B}"/>
    <cellStyle name="Currency 4 14 3 2" xfId="31604" xr:uid="{0ED1AF62-2E30-444A-B0FA-1567C152BCA6}"/>
    <cellStyle name="Currency 4 14 3 3" xfId="21328" xr:uid="{0CA93DAE-306B-4716-8F4E-988F6C84BB32}"/>
    <cellStyle name="Currency 4 14 4" xfId="25680" xr:uid="{8EF1C504-8D8B-4790-BCD6-3A02B055FE6D}"/>
    <cellStyle name="Currency 4 14 5" xfId="15380" xr:uid="{CA35F1BC-2348-4ECD-B43E-D9850D7D232F}"/>
    <cellStyle name="Currency 4 15" xfId="2759" xr:uid="{38441B6A-DCC6-4C64-9C98-98AC4C8640CF}"/>
    <cellStyle name="Currency 4 15 2" xfId="6044" xr:uid="{B1213AE6-8107-4E4C-A0B0-6D7E3951A9B3}"/>
    <cellStyle name="Currency 4 15 2 2" xfId="28545" xr:uid="{E90A2957-725D-4A86-8B34-09BC3E360EF8}"/>
    <cellStyle name="Currency 4 15 2 3" xfId="18251" xr:uid="{90957337-DE1C-496B-98AA-64DA77E21B5C}"/>
    <cellStyle name="Currency 4 15 3" xfId="9235" xr:uid="{0B14ABE8-F065-4E3C-BC14-829A32AECFEF}"/>
    <cellStyle name="Currency 4 15 3 2" xfId="31505" xr:uid="{EC451A27-B802-4CA9-8FF5-374836895385}"/>
    <cellStyle name="Currency 4 15 3 3" xfId="21229" xr:uid="{6D454687-8FDE-482D-87EB-9DDFAEEA4777}"/>
    <cellStyle name="Currency 4 15 4" xfId="25581" xr:uid="{DED2A6C9-3019-424C-884D-CAAFDE676CC7}"/>
    <cellStyle name="Currency 4 15 5" xfId="15281" xr:uid="{9B21D28C-46F8-4EBF-ACC7-FF9B71FD3ECA}"/>
    <cellStyle name="Currency 4 16" xfId="2586" xr:uid="{75B87DEE-5CC3-485D-9D1E-51DF68548893}"/>
    <cellStyle name="Currency 4 16 2" xfId="5900" xr:uid="{7DEB5083-8681-4C21-9F9F-AE7153B09619}"/>
    <cellStyle name="Currency 4 16 2 2" xfId="28408" xr:uid="{C9A93D9C-C114-498C-8F07-789F8BC573ED}"/>
    <cellStyle name="Currency 4 16 2 3" xfId="18114" xr:uid="{FC8F025F-FEF3-4E14-B457-C2C9E38EE848}"/>
    <cellStyle name="Currency 4 16 3" xfId="9098" xr:uid="{4B6027B0-8F4E-4272-A99B-B445812E5392}"/>
    <cellStyle name="Currency 4 16 3 2" xfId="31368" xr:uid="{FBE99CDF-F397-43DC-9576-9839F020710F}"/>
    <cellStyle name="Currency 4 16 3 3" xfId="21092" xr:uid="{BAD6013D-1BD9-4089-8053-8CC76D648D8C}"/>
    <cellStyle name="Currency 4 16 4" xfId="25444" xr:uid="{81C46214-FAE0-49EC-8620-40120E258EA7}"/>
    <cellStyle name="Currency 4 16 5" xfId="15144" xr:uid="{C86A8F11-8618-4480-A0D6-8D9DD5C057F4}"/>
    <cellStyle name="Currency 4 17" xfId="2563" xr:uid="{53AF2AE0-5732-4622-BAF8-D97248CD6B8E}"/>
    <cellStyle name="Currency 4 17 2" xfId="5877" xr:uid="{7CB3F974-D047-43B8-9A6F-D3518D4D0531}"/>
    <cellStyle name="Currency 4 17 2 2" xfId="28385" xr:uid="{F9345088-5AEB-46F2-A5A1-9E19B7EE5AE5}"/>
    <cellStyle name="Currency 4 17 2 3" xfId="18091" xr:uid="{8AB147D7-4327-421E-8FD6-727EAA1E8FE1}"/>
    <cellStyle name="Currency 4 17 3" xfId="9075" xr:uid="{88166D90-1BC4-4FA9-9416-1AF98083EE36}"/>
    <cellStyle name="Currency 4 17 3 2" xfId="31345" xr:uid="{E89F9D17-714E-4808-934A-D1A8B6BA5C06}"/>
    <cellStyle name="Currency 4 17 3 3" xfId="21069" xr:uid="{898E3167-852C-464D-A99B-BFA32B848F7A}"/>
    <cellStyle name="Currency 4 17 4" xfId="25421" xr:uid="{CB241C15-5131-4C29-91A0-10E3543F129A}"/>
    <cellStyle name="Currency 4 17 5" xfId="15121" xr:uid="{F30608A5-C3F4-49FC-A2B1-82BBA9CD174E}"/>
    <cellStyle name="Currency 4 18" xfId="2535" xr:uid="{E05BC910-A14C-4A98-8157-7057D57A7D92}"/>
    <cellStyle name="Currency 4 18 2" xfId="5850" xr:uid="{6A992A81-65AD-4594-8540-ED78B614D0F5}"/>
    <cellStyle name="Currency 4 18 2 2" xfId="28358" xr:uid="{0665F72F-7087-4D8B-A3EA-F637A1313E16}"/>
    <cellStyle name="Currency 4 18 2 3" xfId="18064" xr:uid="{A8AEA0C6-7475-470E-9C90-97E2BB9089A5}"/>
    <cellStyle name="Currency 4 18 3" xfId="9048" xr:uid="{EC5C76F2-8A5B-474C-A672-0029F106583E}"/>
    <cellStyle name="Currency 4 18 3 2" xfId="31318" xr:uid="{36D86F19-047A-4D7D-BE16-57B574277DBC}"/>
    <cellStyle name="Currency 4 18 3 3" xfId="21042" xr:uid="{00563EAE-B22C-436E-A4A0-0343FA80AF7F}"/>
    <cellStyle name="Currency 4 18 4" xfId="25394" xr:uid="{47E1FD0B-4ACC-4201-A643-97A7616E404C}"/>
    <cellStyle name="Currency 4 18 5" xfId="15094" xr:uid="{0DFB954E-C558-43FB-804B-263648E4ED72}"/>
    <cellStyle name="Currency 4 19" xfId="2462" xr:uid="{53711C2C-97B5-45A0-BB6C-D70B41FFF9EB}"/>
    <cellStyle name="Currency 4 19 2" xfId="5807" xr:uid="{F2BEC806-9613-4F2A-A910-170CD71BDC41}"/>
    <cellStyle name="Currency 4 19 2 2" xfId="28323" xr:uid="{2FDA36CC-59FF-4F06-8A26-39DB6FB1CF30}"/>
    <cellStyle name="Currency 4 19 2 3" xfId="18029" xr:uid="{8981FF35-D57C-435E-9918-727187C21CA1}"/>
    <cellStyle name="Currency 4 19 3" xfId="9013" xr:uid="{94643FE0-3BFF-4041-907A-75B4512AFD3C}"/>
    <cellStyle name="Currency 4 19 3 2" xfId="31283" xr:uid="{12754D1C-EE61-471C-8266-EF354DF6B1BE}"/>
    <cellStyle name="Currency 4 19 3 3" xfId="21007" xr:uid="{5D217D5F-07CE-4853-A25C-F564E29642ED}"/>
    <cellStyle name="Currency 4 19 4" xfId="25359" xr:uid="{954001C3-9F77-46D9-BB80-A1F8CBB4AFA1}"/>
    <cellStyle name="Currency 4 19 5" xfId="15059" xr:uid="{41D2FE7F-0D88-467D-AC8A-4B658A3D2935}"/>
    <cellStyle name="Currency 4 2" xfId="170" xr:uid="{D395A72A-44BD-4264-955F-649347A1E1C4}"/>
    <cellStyle name="Currency 4 2 10" xfId="9696" xr:uid="{A2004D72-FF48-44E6-8A2D-FEC9E1F32637}"/>
    <cellStyle name="Currency 4 2 10 2" xfId="31966" xr:uid="{4A95327F-11C4-4AFF-885B-BADF3F8D44FD}"/>
    <cellStyle name="Currency 4 2 10 3" xfId="21690" xr:uid="{B77722E4-EA61-4DED-B7CB-ACD62261ED47}"/>
    <cellStyle name="Currency 4 2 11" xfId="12815" xr:uid="{771CB481-27E7-4446-A64B-BBC676F724D8}"/>
    <cellStyle name="Currency 4 2 11 3" xfId="23686" xr:uid="{550A9BD7-8798-41B6-BED4-8D5DD2BFC7C5}"/>
    <cellStyle name="Currency 4 2 12" xfId="14324" xr:uid="{9E7FE45E-DA96-40AA-A19C-CF8354CC84F6}"/>
    <cellStyle name="Currency 4 2 12 2" xfId="26042" xr:uid="{0C8CB308-233C-4FFA-BE82-A0FA14BD79CB}"/>
    <cellStyle name="Currency 4 2 13" xfId="15742" xr:uid="{50ECF43A-245A-4DFB-8303-BD7C6727C784}"/>
    <cellStyle name="Currency 4 2 14" xfId="32871" xr:uid="{89F0C98F-221D-473A-8DAE-A4C8F49B4241}"/>
    <cellStyle name="Currency 4 2 15" xfId="1269" xr:uid="{3B11FF4E-325C-40C2-910D-DA9BE7D7E48A}"/>
    <cellStyle name="Currency 4 2 2" xfId="575" xr:uid="{D2C1EA5D-D924-4474-B346-E13F2034D9AB}"/>
    <cellStyle name="Currency 4 2 2 10" xfId="1449" xr:uid="{FBA24934-6F5F-4E46-BBCE-E99E67F0DB71}"/>
    <cellStyle name="Currency 4 2 2 2" xfId="1121" xr:uid="{2B1F6233-203E-4994-A315-12933A452474}"/>
    <cellStyle name="Currency 4 2 2 2 2" xfId="8289" xr:uid="{76E2387D-AB7C-4215-A92A-1C56A2E5D08E}"/>
    <cellStyle name="Currency 4 2 2 2 2 2" xfId="30699" xr:uid="{19DCAFC6-36DD-4CC3-9DA2-5BAC6D23C35C}"/>
    <cellStyle name="Currency 4 2 2 2 2 3" xfId="20412" xr:uid="{78433B23-49D0-4143-84E4-8011F57F45A1}"/>
    <cellStyle name="Currency 4 2 2 2 3" xfId="11393" xr:uid="{EA581496-F551-437C-A669-E6AE35D4A4F4}"/>
    <cellStyle name="Currency 4 2 2 2 3 3" xfId="23392" xr:uid="{130199E7-3C40-4693-9104-E9E4F62B7789}"/>
    <cellStyle name="Currency 4 2 2 2 4" xfId="13628" xr:uid="{3F28114A-80A5-4F0C-90E2-7773CD818F1F}"/>
    <cellStyle name="Currency 4 2 2 2 4 3" xfId="24266" xr:uid="{8C130736-253E-49E5-B70D-B628487F482C}"/>
    <cellStyle name="Currency 4 2 2 2 5" xfId="27738" xr:uid="{6E9D9C68-C66A-4227-B59E-A32B18C74C13}"/>
    <cellStyle name="Currency 4 2 2 2 6" xfId="17444" xr:uid="{2D315E32-B9D7-4864-958B-1501484C43F0}"/>
    <cellStyle name="Currency 4 2 2 2 8" xfId="5085" xr:uid="{4E69950B-736F-440A-A402-F22868EF3D44}"/>
    <cellStyle name="Currency 4 2 2 3" xfId="7202" xr:uid="{22C65CA5-9579-4135-9A38-3E8A83D86394}"/>
    <cellStyle name="Currency 4 2 2 3 2" xfId="29675" xr:uid="{03CEE647-5567-4011-81C9-C20AA3267458}"/>
    <cellStyle name="Currency 4 2 2 3 3" xfId="19384" xr:uid="{332FDCEE-1FB8-4D55-A56A-D6857E2A2F07}"/>
    <cellStyle name="Currency 4 2 2 4" xfId="10368" xr:uid="{8C5E533C-6656-49EF-B5C8-C70C985E08E4}"/>
    <cellStyle name="Currency 4 2 2 4 2" xfId="32637" xr:uid="{33A7E8DA-E602-4579-B059-18951DB73FB7}"/>
    <cellStyle name="Currency 4 2 2 4 3" xfId="22363" xr:uid="{1107D93D-4362-4230-B4B7-E2ADB32A7DBA}"/>
    <cellStyle name="Currency 4 2 2 5" xfId="13024" xr:uid="{9628E49B-481C-4677-A333-F296CAA25A2B}"/>
    <cellStyle name="Currency 4 2 2 5 3" xfId="23849" xr:uid="{276D9538-484A-4E57-B741-295E5C52B806}"/>
    <cellStyle name="Currency 4 2 2 6" xfId="14504" xr:uid="{66AAD6DD-D501-42BF-BC66-1135045F60AF}"/>
    <cellStyle name="Currency 4 2 2 6 2" xfId="26714" xr:uid="{2CCA8BF9-0710-4A29-B57F-322DD5B6A331}"/>
    <cellStyle name="Currency 4 2 2 7" xfId="16415" xr:uid="{097E0822-36D8-4B81-A889-F4E46431D576}"/>
    <cellStyle name="Currency 4 2 2 8" xfId="33076" xr:uid="{3A41F344-8AE7-435D-9D79-C4C018DD4CF8}"/>
    <cellStyle name="Currency 4 2 3" xfId="432" xr:uid="{A0381A97-3499-482B-AC23-F9F18893DC4D}"/>
    <cellStyle name="Currency 4 2 3 2" xfId="943" xr:uid="{436A4C0F-A6F4-46C3-B457-C59D20001360}"/>
    <cellStyle name="Currency 4 2 3 2 2" xfId="8057" xr:uid="{70C417AB-F4FB-495B-AC09-A53C987D969E}"/>
    <cellStyle name="Currency 4 2 3 2 2 2" xfId="30488" xr:uid="{A065E502-A47C-4973-B48B-D96926357A51}"/>
    <cellStyle name="Currency 4 2 3 2 2 3" xfId="20198" xr:uid="{9979FF31-4D63-479E-81FC-935659498633}"/>
    <cellStyle name="Currency 4 2 3 2 3" xfId="11180" xr:uid="{F19C138C-55E5-46CB-9CD4-2D6A339360B3}"/>
    <cellStyle name="Currency 4 2 3 2 3 3" xfId="23178" xr:uid="{98D77658-0C71-4B2A-8E93-7C2D641817E2}"/>
    <cellStyle name="Currency 4 2 3 2 4" xfId="27528" xr:uid="{D732B93D-A981-4347-9B91-46182CFFA93D}"/>
    <cellStyle name="Currency 4 2 3 2 5" xfId="17230" xr:uid="{FC4C6784-DB96-4F15-A946-878B98057271}"/>
    <cellStyle name="Currency 4 2 3 2 7" xfId="4870" xr:uid="{F4BB1825-1AD9-42D5-A0A3-03ED149A6F45}"/>
    <cellStyle name="Currency 4 2 3 3" xfId="7044" xr:uid="{833755C3-83C6-4CC8-8303-FD1D4F9BC0AB}"/>
    <cellStyle name="Currency 4 2 3 3 2" xfId="29514" xr:uid="{A0287AE0-2099-4C8B-9304-D88D4AF881ED}"/>
    <cellStyle name="Currency 4 2 3 3 3" xfId="19222" xr:uid="{0FEF92F2-233D-4F17-AFF6-3BC5AE7723EF}"/>
    <cellStyle name="Currency 4 2 3 4" xfId="10206" xr:uid="{494E00B0-8717-47B7-ACDE-237DE1CDDF85}"/>
    <cellStyle name="Currency 4 2 3 4 2" xfId="32476" xr:uid="{FFF79FA9-B103-4947-83F7-9E0E21C1AA47}"/>
    <cellStyle name="Currency 4 2 3 4 3" xfId="22201" xr:uid="{757BDA51-22A8-4A3D-B104-682B4E503A78}"/>
    <cellStyle name="Currency 4 2 3 5" xfId="13466" xr:uid="{C37EDCD1-639C-4D0B-BA8D-3233FD6838B5}"/>
    <cellStyle name="Currency 4 2 3 5 3" xfId="24104" xr:uid="{903E8610-79A6-49E8-9743-ACF3689D018E}"/>
    <cellStyle name="Currency 4 2 3 6" xfId="26552" xr:uid="{95062D2A-4B0B-480C-B43D-5B4628262708}"/>
    <cellStyle name="Currency 4 2 3 7" xfId="16253" xr:uid="{18A65A23-313F-409B-A184-039B1643E364}"/>
    <cellStyle name="Currency 4 2 3 8" xfId="32933" xr:uid="{55D87437-6DE7-4D19-9D4A-FBB1FD2FCBC4}"/>
    <cellStyle name="Currency 4 2 3 9" xfId="3874" xr:uid="{810D86C5-6330-449A-9D27-C4B9636EFFE1}"/>
    <cellStyle name="Currency 4 2 4" xfId="794" xr:uid="{A6D6BF0A-B3FB-455D-A630-D46BDBCEB200}"/>
    <cellStyle name="Currency 4 2 4 2" xfId="7928" xr:uid="{2112858E-0BD6-4ACE-A77F-16532CC33E70}"/>
    <cellStyle name="Currency 4 2 4 2 2" xfId="30356" xr:uid="{1D432769-3894-4321-9310-A53A2813B2EB}"/>
    <cellStyle name="Currency 4 2 4 2 3" xfId="20067" xr:uid="{8F61A7DA-4D27-4318-89E1-594C9BFDBFC6}"/>
    <cellStyle name="Currency 4 2 4 3" xfId="11051" xr:uid="{209E3C6C-B35C-413A-B4B0-A74FDBA972B6}"/>
    <cellStyle name="Currency 4 2 4 3 3" xfId="23046" xr:uid="{57D33480-A06C-4997-B216-5EBB8CF4868F}"/>
    <cellStyle name="Currency 4 2 4 4" xfId="13691" xr:uid="{59CAE011-E12C-47B8-9AE6-DE4A564DECE5}"/>
    <cellStyle name="Currency 4 2 4 4 3" xfId="24329" xr:uid="{C2125A82-6A84-49AB-9DB8-90A1F087922E}"/>
    <cellStyle name="Currency 4 2 4 5" xfId="27397" xr:uid="{A9CEBD0A-1949-4777-AFBD-A7FF8FA36DCF}"/>
    <cellStyle name="Currency 4 2 4 6" xfId="17098" xr:uid="{0F7320F1-7486-46A1-A7A6-BA555E051AF3}"/>
    <cellStyle name="Currency 4 2 4 8" xfId="4751" xr:uid="{C3FC0943-1F23-461B-B978-1BCC613359E6}"/>
    <cellStyle name="Currency 4 2 5" xfId="4550" xr:uid="{8CEFD5A2-7689-482C-90BC-66E5691CBE50}"/>
    <cellStyle name="Currency 4 2 5 2" xfId="7726" xr:uid="{49EEF889-72E2-4DB7-8FCB-6C5D0CE6917F}"/>
    <cellStyle name="Currency 4 2 5 2 2" xfId="30155" xr:uid="{26064DF4-BFD1-4DFB-945A-72DB2B3A00A3}"/>
    <cellStyle name="Currency 4 2 5 2 3" xfId="19865" xr:uid="{C273BAC9-64B3-407E-97D5-0740E23AA965}"/>
    <cellStyle name="Currency 4 2 5 3" xfId="10849" xr:uid="{FD505F95-B730-4F63-AFEB-3C1E9DCE0D04}"/>
    <cellStyle name="Currency 4 2 5 3 3" xfId="22844" xr:uid="{A521249C-E1E9-46A7-98DB-7B0452BDFD5B}"/>
    <cellStyle name="Currency 4 2 5 4" xfId="13673" xr:uid="{8073E79A-446D-4126-9069-6A2354647052}"/>
    <cellStyle name="Currency 4 2 5 4 3" xfId="24311" xr:uid="{7FAC6E46-EEC2-41FF-B3D5-FE46CE3CB0DF}"/>
    <cellStyle name="Currency 4 2 5 5" xfId="27195" xr:uid="{487F34D7-A68D-4D26-A238-22B86F905AAB}"/>
    <cellStyle name="Currency 4 2 5 6" xfId="16896" xr:uid="{9E43CA7C-3DFC-416D-B9BC-37A492EFA223}"/>
    <cellStyle name="Currency 4 2 6" xfId="4359" xr:uid="{50B28766-F9A0-496C-8A93-11473E5E495C}"/>
    <cellStyle name="Currency 4 2 6 2" xfId="7534" xr:uid="{20748D74-4516-493F-A82E-AED7EEDF439E}"/>
    <cellStyle name="Currency 4 2 6 2 2" xfId="29963" xr:uid="{CC0CB67E-4292-43B7-BDD1-6530109B228F}"/>
    <cellStyle name="Currency 4 2 6 2 3" xfId="19673" xr:uid="{4FC342FD-6860-402F-BBFF-0DDDB0F065EF}"/>
    <cellStyle name="Currency 4 2 6 3" xfId="10657" xr:uid="{F06F87EA-8242-4623-BB80-7912FBA66600}"/>
    <cellStyle name="Currency 4 2 6 3 3" xfId="22652" xr:uid="{6D9B4F5F-770F-4565-9558-6CCCD80EE684}"/>
    <cellStyle name="Currency 4 2 6 4" xfId="14201" xr:uid="{0CF84544-698D-415F-8EE7-40423C477D22}"/>
    <cellStyle name="Currency 4 2 6 4 3" xfId="24837" xr:uid="{2CBE596F-C617-4E0B-A44F-DE562B39562B}"/>
    <cellStyle name="Currency 4 2 6 5" xfId="27003" xr:uid="{E3A778E7-391C-4D32-81C8-6B9FC885DA5B}"/>
    <cellStyle name="Currency 4 2 6 6" xfId="16704" xr:uid="{BF2B7012-7434-4FE6-9265-84AEE220412F}"/>
    <cellStyle name="Currency 4 2 7" xfId="4172" xr:uid="{3B9840B1-1AB2-4B5A-8063-F853F2D09EB1}"/>
    <cellStyle name="Currency 4 2 7 2" xfId="7347" xr:uid="{B89DDB28-22E5-43FD-B188-B425DF513E7C}"/>
    <cellStyle name="Currency 4 2 7 2 2" xfId="29810" xr:uid="{004F7282-2EA1-4E26-B8D0-BD38C8510BD1}"/>
    <cellStyle name="Currency 4 2 7 2 3" xfId="19520" xr:uid="{BEA1D54C-5D4E-440C-A677-AC3BBD5FD437}"/>
    <cellStyle name="Currency 4 2 7 3" xfId="10504" xr:uid="{8E6E9860-6D82-4AC2-B5B8-A667B960A516}"/>
    <cellStyle name="Currency 4 2 7 3 3" xfId="22499" xr:uid="{32208824-DB5B-4DEE-A8E8-8DC334BF9526}"/>
    <cellStyle name="Currency 4 2 7 4" xfId="26850" xr:uid="{93CA7387-5C84-4F7E-8D54-ED066CE112BB}"/>
    <cellStyle name="Currency 4 2 7 5" xfId="16551" xr:uid="{F9529BD8-F737-4661-813D-2B7D1ADB004C}"/>
    <cellStyle name="Currency 4 2 8" xfId="3401" xr:uid="{D2E4245D-B0D3-48DB-8C01-2362543BD2FE}"/>
    <cellStyle name="Currency 4 2 8 2" xfId="6758" xr:uid="{A33E1419-E805-4265-9F4F-6FE3800E6A95}"/>
    <cellStyle name="Currency 4 2 8 2 2" xfId="29258" xr:uid="{5B6E10DC-97D6-45ED-B59C-DCF9C964DAC4}"/>
    <cellStyle name="Currency 4 2 8 2 3" xfId="18965" xr:uid="{6BBF7761-69FA-401B-BA73-8E7B6B5076C1}"/>
    <cellStyle name="Currency 4 2 8 3" xfId="9949" xr:uid="{B3AD5D48-64FA-4915-9467-B25CF6CBCC93}"/>
    <cellStyle name="Currency 4 2 8 3 2" xfId="32219" xr:uid="{7F2597BB-D82E-4BCC-98FC-78A58EEA7EAF}"/>
    <cellStyle name="Currency 4 2 8 3 3" xfId="21943" xr:uid="{C63C2572-C986-4A64-9C50-4FF9EF87F3D9}"/>
    <cellStyle name="Currency 4 2 8 4" xfId="26294" xr:uid="{E8F2F8E6-1CF2-4EFD-8BF3-359928603E04}"/>
    <cellStyle name="Currency 4 2 8 5" xfId="15995" xr:uid="{A90EE0F1-3451-4A07-98FA-E8A8EDF205A3}"/>
    <cellStyle name="Currency 4 2 9" xfId="6505" xr:uid="{6F25E2F0-8EFF-48EA-866D-6AC116020586}"/>
    <cellStyle name="Currency 4 2 9 2" xfId="29006" xr:uid="{2D5FF25F-0FA3-4E4F-ADD2-6ED2D4686971}"/>
    <cellStyle name="Currency 4 2 9 3" xfId="18712" xr:uid="{698FB2D3-4945-4D40-A769-07846DC7D1B3}"/>
    <cellStyle name="Currency 4 20" xfId="2363" xr:uid="{340E7B38-AF33-4F78-ABB6-DA3A839F8190}"/>
    <cellStyle name="Currency 4 20 2" xfId="5710" xr:uid="{4484D9E3-FD69-462B-B594-7E5E65ED5825}"/>
    <cellStyle name="Currency 4 20 2 2" xfId="28226" xr:uid="{B1EC4ECF-4C2D-4CC2-BEF8-F854EBB0CD4B}"/>
    <cellStyle name="Currency 4 20 2 3" xfId="17932" xr:uid="{4D29264D-DBD1-4660-BA57-04F568DD6E7F}"/>
    <cellStyle name="Currency 4 20 3" xfId="8916" xr:uid="{1F1A2850-E10F-482A-B3C8-2BC9D84FC9B6}"/>
    <cellStyle name="Currency 4 20 3 2" xfId="31186" xr:uid="{E0CAE119-EDED-41D8-96AC-1B4E180E2F20}"/>
    <cellStyle name="Currency 4 20 3 3" xfId="20910" xr:uid="{F5747D84-7F25-432D-AEBA-39690BBDAFE7}"/>
    <cellStyle name="Currency 4 20 4" xfId="25262" xr:uid="{531B78A0-2D97-43DB-938A-BB9C65BEDBD8}"/>
    <cellStyle name="Currency 4 20 5" xfId="14962" xr:uid="{630B7D3C-9B2E-47D7-9E2C-288687DF5A78}"/>
    <cellStyle name="Currency 4 21" xfId="2313" xr:uid="{9120A7BB-D7CB-424B-817B-20E4498C13CD}"/>
    <cellStyle name="Currency 4 21 2" xfId="5660" xr:uid="{5AD17E1F-3460-4C42-A2E7-C0C62D7D2502}"/>
    <cellStyle name="Currency 4 21 2 2" xfId="28176" xr:uid="{458428CB-BFCD-4237-BF42-379723A79FF9}"/>
    <cellStyle name="Currency 4 21 2 3" xfId="17882" xr:uid="{461B2C13-1486-47FF-B31D-3DB25B0FB44E}"/>
    <cellStyle name="Currency 4 21 3" xfId="8866" xr:uid="{7EBE7D71-4EF0-40B0-8AF4-2CFAF708CF53}"/>
    <cellStyle name="Currency 4 21 3 2" xfId="31136" xr:uid="{F1DBE0E1-1FE1-4B00-ABF8-5B5F8DE71CCA}"/>
    <cellStyle name="Currency 4 21 3 3" xfId="20860" xr:uid="{C25BCEA4-4128-45EA-9E14-14F090AE01D5}"/>
    <cellStyle name="Currency 4 21 4" xfId="25212" xr:uid="{08A021EA-90FB-424B-A0E4-E5ADFA7D267E}"/>
    <cellStyle name="Currency 4 21 5" xfId="14912" xr:uid="{5A4527A1-41EF-42EC-A912-C5E24E2E8B1E}"/>
    <cellStyle name="Currency 4 22" xfId="2292" xr:uid="{0488AD36-CF7B-44F0-AECE-23158C9E4167}"/>
    <cellStyle name="Currency 4 22 2" xfId="5639" xr:uid="{7297C0FC-46D4-4A09-AA33-4290DA14173A}"/>
    <cellStyle name="Currency 4 22 2 2" xfId="28155" xr:uid="{847FF3D5-7928-4691-9459-71E108EC1DE5}"/>
    <cellStyle name="Currency 4 22 2 3" xfId="17861" xr:uid="{4B7C6B32-EEE0-44B1-9B6F-ACCC8E949409}"/>
    <cellStyle name="Currency 4 22 3" xfId="8845" xr:uid="{5BAE3BB6-4A54-4539-9A3A-0C67BCCAA5AA}"/>
    <cellStyle name="Currency 4 22 3 2" xfId="31115" xr:uid="{1D22C0EF-332A-4AB1-BCBC-D1091AEC447F}"/>
    <cellStyle name="Currency 4 22 3 3" xfId="20839" xr:uid="{E059248B-D0C9-4C94-88BF-50706B44ACB6}"/>
    <cellStyle name="Currency 4 22 4" xfId="25191" xr:uid="{F5C76BCB-49A8-4FB9-B005-7120FB7C0AF4}"/>
    <cellStyle name="Currency 4 22 5" xfId="14891" xr:uid="{0BA139E3-2113-48F2-B1B5-7135D2095B5B}"/>
    <cellStyle name="Currency 4 23" xfId="2266" xr:uid="{DA7B0CD7-A284-470F-9ACB-4E62575DED7C}"/>
    <cellStyle name="Currency 4 23 2" xfId="5613" xr:uid="{D780D31A-BD85-4B94-8246-E24992FE136F}"/>
    <cellStyle name="Currency 4 23 2 2" xfId="28129" xr:uid="{D6441989-4F5D-449B-B33E-6B069E2B1BC1}"/>
    <cellStyle name="Currency 4 23 2 3" xfId="17835" xr:uid="{9311D29E-1901-40E3-BB09-70124F42B7E4}"/>
    <cellStyle name="Currency 4 23 3" xfId="8819" xr:uid="{1898692C-15F0-4BC9-B9B2-4940EB54434E}"/>
    <cellStyle name="Currency 4 23 3 2" xfId="31089" xr:uid="{5C500EEC-D279-4097-8453-3E1775EEF393}"/>
    <cellStyle name="Currency 4 23 3 3" xfId="20813" xr:uid="{39816292-46FE-4294-9F17-28C0CE46C74A}"/>
    <cellStyle name="Currency 4 23 4" xfId="25165" xr:uid="{BC367E89-A4DF-43EA-88D8-09F781E57841}"/>
    <cellStyle name="Currency 4 23 5" xfId="14865" xr:uid="{E331DBF4-500C-41E6-AC50-CA3F4805D35A}"/>
    <cellStyle name="Currency 4 24" xfId="2188" xr:uid="{0066CE5F-8682-4C2C-A25B-941150F7D8F8}"/>
    <cellStyle name="Currency 4 24 2" xfId="5576" xr:uid="{B56F2DC5-A327-4119-8549-6C85096EF1AA}"/>
    <cellStyle name="Currency 4 24 2 2" xfId="28093" xr:uid="{15E916DE-5573-4F0F-9E17-237BFE75AD70}"/>
    <cellStyle name="Currency 4 24 2 3" xfId="17799" xr:uid="{E8320429-BF3C-4A62-B9E4-47ACBB180C01}"/>
    <cellStyle name="Currency 4 24 3" xfId="8782" xr:uid="{885A3AD4-F642-4955-B6B1-F8C746F769E6}"/>
    <cellStyle name="Currency 4 24 3 2" xfId="31053" xr:uid="{00906B5D-7820-4E68-AC9B-C443D0CB5BA6}"/>
    <cellStyle name="Currency 4 24 3 3" xfId="20777" xr:uid="{4F5D1787-8B24-430C-80FD-2F07ED6E195B}"/>
    <cellStyle name="Currency 4 24 4" xfId="25128" xr:uid="{FB799AA5-36AA-4E63-9465-0FABEF5B84D1}"/>
    <cellStyle name="Currency 4 24 5" xfId="14828" xr:uid="{F0AFB092-5313-4C61-B7D0-AF206FB1F0FA}"/>
    <cellStyle name="Currency 4 25" xfId="1679" xr:uid="{D1143AC4-10A4-4DCF-BE91-03464C3133B7}"/>
    <cellStyle name="Currency 4 25 2" xfId="5329" xr:uid="{0611D17E-038D-48A1-BD87-38F7D1781BAD}"/>
    <cellStyle name="Currency 4 25 2 2" xfId="27926" xr:uid="{266CDBF5-E5AC-4164-82D7-CE3AC3905605}"/>
    <cellStyle name="Currency 4 25 2 3" xfId="17632" xr:uid="{34D1328E-AD8A-4354-B380-6A320BD3A545}"/>
    <cellStyle name="Currency 4 25 3" xfId="8606" xr:uid="{0BD2ECBD-485E-47E7-9254-192C4CAE4BA5}"/>
    <cellStyle name="Currency 4 25 3 2" xfId="30886" xr:uid="{D7C53C15-2FD7-4DFD-B26D-15E155455775}"/>
    <cellStyle name="Currency 4 25 3 3" xfId="20610" xr:uid="{7A86F6AE-37AE-47C1-A71B-B6B1CB545CBF}"/>
    <cellStyle name="Currency 4 25 4" xfId="24952" xr:uid="{47778BD4-74D0-4675-B8AA-F08D7CFE5A27}"/>
    <cellStyle name="Currency 4 25 5" xfId="14652" xr:uid="{00DADFBB-B1E0-40DC-B004-3C840B728657}"/>
    <cellStyle name="Currency 4 26" xfId="5290" xr:uid="{16FB63A1-D868-46A6-B101-72BFC0461C55}"/>
    <cellStyle name="Currency 4 26 2" xfId="27837" xr:uid="{A42DF507-E6C7-4BB9-9B70-952C925CBFA1}"/>
    <cellStyle name="Currency 4 26 3" xfId="17539" xr:uid="{63D6FE89-8625-4362-9F3C-E54D09796623}"/>
    <cellStyle name="Currency 4 27" xfId="8572" xr:uid="{DAF60C19-2D07-406D-AA10-473321A2C105}"/>
    <cellStyle name="Currency 4 27 2" xfId="30793" xr:uid="{10D2EC2A-58BA-4949-B535-7CBE4F31C981}"/>
    <cellStyle name="Currency 4 27 3" xfId="20514" xr:uid="{B7C9455D-D066-4FAA-A588-6C9D1B97675E}"/>
    <cellStyle name="Currency 4 28" xfId="12359" xr:uid="{42591FAE-C0EA-48BE-9119-6F6EC55134DB}"/>
    <cellStyle name="Currency 4 28 3" xfId="23504" xr:uid="{2C6FF00C-6104-4FB4-A765-1F9E6820C10C}"/>
    <cellStyle name="Currency 4 29" xfId="14256" xr:uid="{EC5A0CD1-C2D7-4411-B779-64DE108FEB48}"/>
    <cellStyle name="Currency 4 29 2" xfId="24918" xr:uid="{0F65DEAD-7649-41F7-9317-6643597EA5B3}"/>
    <cellStyle name="Currency 4 3" xfId="240" xr:uid="{D92D3C9A-85E4-4BFB-B978-958636A0AF0A}"/>
    <cellStyle name="Currency 4 3 10" xfId="32891" xr:uid="{77B4A04C-0504-4115-9B45-AB9D81C162E9}"/>
    <cellStyle name="Currency 4 3 12" xfId="3116" xr:uid="{3ADDD8D3-0FB5-41D8-B9B1-C359F700A178}"/>
    <cellStyle name="Currency 4 3 2" xfId="881" xr:uid="{A66B2495-2B49-4A85-A097-5B411E920A30}"/>
    <cellStyle name="Currency 4 3 2 2" xfId="5128" xr:uid="{BD5EE44D-1B40-4F8E-932F-CCFCADD3B1B7}"/>
    <cellStyle name="Currency 4 3 2 2 2" xfId="8337" xr:uid="{5E9E9CF6-2AEB-4702-A311-0D5DADC82160}"/>
    <cellStyle name="Currency 4 3 2 2 2 2" xfId="30747" xr:uid="{B975A914-FCBF-4D5F-92C7-16E33978613E}"/>
    <cellStyle name="Currency 4 3 2 2 2 3" xfId="20461" xr:uid="{E20758D3-E630-455E-908E-7213C285C74E}"/>
    <cellStyle name="Currency 4 3 2 2 3" xfId="11441" xr:uid="{E1D89C45-316E-4624-ADC2-F6C4AA1C736A}"/>
    <cellStyle name="Currency 4 3 2 2 3 3" xfId="23441" xr:uid="{506F6664-0C68-4FCF-8A4F-5D97EB57C65A}"/>
    <cellStyle name="Currency 4 3 2 2 4" xfId="13550" xr:uid="{A7EF76C0-3F0C-41D4-BDE8-CB0853583690}"/>
    <cellStyle name="Currency 4 3 2 2 4 3" xfId="24186" xr:uid="{B7F6C057-E8F0-4CDA-93A9-5FABA904F515}"/>
    <cellStyle name="Currency 4 3 2 2 5" xfId="27787" xr:uid="{E3D2AE86-FF7D-44F2-8E55-28731026B378}"/>
    <cellStyle name="Currency 4 3 2 2 6" xfId="17493" xr:uid="{C24B1230-F78E-42FA-A2AC-C0EE352748D1}"/>
    <cellStyle name="Currency 4 3 2 3" xfId="7124" xr:uid="{61BD0131-7158-495F-855A-EE822F4E949D}"/>
    <cellStyle name="Currency 4 3 2 3 2" xfId="29595" xr:uid="{AE309DD2-E46E-4FBD-9851-641D8DF385AA}"/>
    <cellStyle name="Currency 4 3 2 3 3" xfId="19304" xr:uid="{A9F8134A-F550-4C1F-81AE-6F6D0E541F4A}"/>
    <cellStyle name="Currency 4 3 2 4" xfId="10288" xr:uid="{CB784A7F-0BB4-4909-A6DF-843BEA40BB8C}"/>
    <cellStyle name="Currency 4 3 2 4 2" xfId="32557" xr:uid="{4C4DFBE3-48DD-4B5E-8A38-3380ED5C04CC}"/>
    <cellStyle name="Currency 4 3 2 4 3" xfId="22283" xr:uid="{941FCD00-BCB0-4D16-AF89-7EC3F8F603E6}"/>
    <cellStyle name="Currency 4 3 2 5" xfId="12947" xr:uid="{B0BB6235-8F87-434C-851A-1DCFC384BDCB}"/>
    <cellStyle name="Currency 4 3 2 5 3" xfId="23769" xr:uid="{469B980A-93AC-47C1-894A-0D84F2A82F46}"/>
    <cellStyle name="Currency 4 3 2 6" xfId="26634" xr:uid="{9A95CFF8-C5AD-4C49-966D-03BE7F46C7A4}"/>
    <cellStyle name="Currency 4 3 2 7" xfId="16335" xr:uid="{170BA6EB-5461-467A-A648-3567624206B3}"/>
    <cellStyle name="Currency 4 3 2 8" xfId="33146" xr:uid="{680C230C-97A8-4626-A9F7-8FC95D153D0A}"/>
    <cellStyle name="Currency 4 3 2 9" xfId="3979" xr:uid="{82504C21-D0DB-423B-8BD9-51366C163EF8}"/>
    <cellStyle name="Currency 4 3 3" xfId="3799" xr:uid="{B9EE75D9-09A0-4BC6-AC6E-A1F4FCF15774}"/>
    <cellStyle name="Currency 4 3 3 2" xfId="4920" xr:uid="{D849355F-A078-4B51-8DDF-1C6A2FE84F42}"/>
    <cellStyle name="Currency 4 3 3 2 2" xfId="8108" xr:uid="{85B875DF-8C2D-425D-BB9B-7DCE35337493}"/>
    <cellStyle name="Currency 4 3 3 2 2 2" xfId="30531" xr:uid="{1044695B-C988-4961-AD79-E806EA36D746}"/>
    <cellStyle name="Currency 4 3 3 2 2 3" xfId="20241" xr:uid="{60407637-EB8B-4821-8E91-88BE2E580B7D}"/>
    <cellStyle name="Currency 4 3 3 2 3" xfId="11223" xr:uid="{ACDB3701-CF53-46D3-B451-E2039E8C9688}"/>
    <cellStyle name="Currency 4 3 3 2 3 3" xfId="23221" xr:uid="{DE5766DC-F1FE-404C-AAAF-450697C3FBCD}"/>
    <cellStyle name="Currency 4 3 3 2 4" xfId="27570" xr:uid="{922C5365-D013-4B0E-933E-8BC5596D529E}"/>
    <cellStyle name="Currency 4 3 3 2 5" xfId="17273" xr:uid="{21E61FD2-9F64-47D6-B566-0B3524F6E563}"/>
    <cellStyle name="Currency 4 3 3 3" xfId="6962" xr:uid="{E204F368-CE6C-46FC-B93D-AF24F64686C8}"/>
    <cellStyle name="Currency 4 3 3 3 2" xfId="29433" xr:uid="{1BEC7741-79EE-458A-A972-694B00135B3F}"/>
    <cellStyle name="Currency 4 3 3 3 3" xfId="19140" xr:uid="{2BCD4C43-08BF-4840-BAD8-3630DCAEFB02}"/>
    <cellStyle name="Currency 4 3 3 4" xfId="10125" xr:uid="{99CE3B69-1BAB-40BA-94D9-B5D01F07F230}"/>
    <cellStyle name="Currency 4 3 3 4 2" xfId="32394" xr:uid="{BC7D16FD-AED8-481D-881F-6318735C0F21}"/>
    <cellStyle name="Currency 4 3 3 4 3" xfId="22119" xr:uid="{5EF735B7-FA82-4510-8E32-3119ACBB6BC3}"/>
    <cellStyle name="Currency 4 3 3 5" xfId="13390" xr:uid="{04B1DFFD-ED94-412B-AFDE-183CBE610B99}"/>
    <cellStyle name="Currency 4 3 3 5 3" xfId="24026" xr:uid="{A2584FA4-6093-4D14-8CDF-A39879D45EE0}"/>
    <cellStyle name="Currency 4 3 3 6" xfId="26470" xr:uid="{643D80DF-56C8-4263-BB69-7BAEC3249F1B}"/>
    <cellStyle name="Currency 4 3 3 7" xfId="16171" xr:uid="{90BDF9AF-042A-4753-9613-F8BBB88F2926}"/>
    <cellStyle name="Currency 4 3 3 8" xfId="32957" xr:uid="{7BBC711A-5B45-4E38-AC5C-B968B2FD03E6}"/>
    <cellStyle name="Currency 4 3 4" xfId="3319" xr:uid="{E534FFC8-10EF-4786-A709-369EA10FBEC7}"/>
    <cellStyle name="Currency 4 3 4 2" xfId="6676" xr:uid="{025736E5-5858-4D6A-94D6-D60B5128417E}"/>
    <cellStyle name="Currency 4 3 4 2 2" xfId="29176" xr:uid="{C0101437-2366-4B2D-8275-14168056CD9E}"/>
    <cellStyle name="Currency 4 3 4 2 3" xfId="18883" xr:uid="{1CC0C267-A932-406B-941B-561E5D040954}"/>
    <cellStyle name="Currency 4 3 4 3" xfId="9867" xr:uid="{19A0AE53-ECA3-4767-9CFE-ED19F9D78A7C}"/>
    <cellStyle name="Currency 4 3 4 3 2" xfId="32137" xr:uid="{AB6ADEAA-747F-45CF-B094-3DCBCCDE6FD3}"/>
    <cellStyle name="Currency 4 3 4 3 3" xfId="21861" xr:uid="{009180A4-CB59-4BFA-A989-79B22C6DFCE0}"/>
    <cellStyle name="Currency 4 3 4 4" xfId="26212" xr:uid="{8333D27C-416D-49C1-9B8B-6F8D51432452}"/>
    <cellStyle name="Currency 4 3 4 5" xfId="15913" xr:uid="{C2D611A3-FF7D-41BB-A628-D68DF290F671}"/>
    <cellStyle name="Currency 4 3 5" xfId="6423" xr:uid="{C46AA6AF-0D83-413B-B8CE-1FCA55215C0E}"/>
    <cellStyle name="Currency 4 3 5 2" xfId="28924" xr:uid="{8E7231B2-2CFC-4784-9DDF-C1A8025106F1}"/>
    <cellStyle name="Currency 4 3 5 3" xfId="18630" xr:uid="{34D6425D-3574-477B-8641-2B4E5F22A44F}"/>
    <cellStyle name="Currency 4 3 6" xfId="9614" xr:uid="{E6335739-5CEA-4364-A9AD-AC2CB304AE83}"/>
    <cellStyle name="Currency 4 3 6 2" xfId="31884" xr:uid="{94DC3E96-3669-479B-87A4-B021E9C4AC14}"/>
    <cellStyle name="Currency 4 3 6 3" xfId="21608" xr:uid="{63408307-4276-4751-9713-7BA6228E7A1B}"/>
    <cellStyle name="Currency 4 3 7" xfId="12735" xr:uid="{6FA8803D-7D96-4E73-B263-56FCD8E87FBD}"/>
    <cellStyle name="Currency 4 3 7 3" xfId="23604" xr:uid="{9AC0BB4D-54F4-4A85-909F-13DEC70F990C}"/>
    <cellStyle name="Currency 4 3 8" xfId="25960" xr:uid="{AC394D14-5E11-4218-9CC5-34DEF8F2F142}"/>
    <cellStyle name="Currency 4 3 9" xfId="15660" xr:uid="{EFAC2902-2959-46F5-BD85-6577D9315CE6}"/>
    <cellStyle name="Currency 4 30" xfId="14618" xr:uid="{0AB1E501-24C7-434E-AEAC-2D40465B2D5D}"/>
    <cellStyle name="Currency 4 31" xfId="32858" xr:uid="{27B34B39-4A53-46EB-951B-9C69AE151AE2}"/>
    <cellStyle name="Currency 4 33" xfId="1201" xr:uid="{4240C00F-2484-4764-BDF8-786E0D6B8F8F}"/>
    <cellStyle name="Currency 4 4" xfId="300" xr:uid="{1224D969-648E-41DF-B097-42BB99D3E998}"/>
    <cellStyle name="Currency 4 4 2" xfId="5009" xr:uid="{61C03E46-77F8-4404-9A1E-F52FE65A27A9}"/>
    <cellStyle name="Currency 4 4 2 2" xfId="8207" xr:uid="{94C11449-594A-486A-ACA4-C2177899A6A4}"/>
    <cellStyle name="Currency 4 4 2 2 2" xfId="30619" xr:uid="{21540033-B5EC-4A4C-9DFB-E9FF46C8D3FD}"/>
    <cellStyle name="Currency 4 4 2 2 3" xfId="20330" xr:uid="{7E742895-A806-4444-8E44-B7ED7B83BA83}"/>
    <cellStyle name="Currency 4 4 2 3" xfId="11312" xr:uid="{816687B2-6894-42E4-9CFB-5BE05242B907}"/>
    <cellStyle name="Currency 4 4 2 3 3" xfId="23310" xr:uid="{BE098920-272E-491C-A6F5-9755823AB5DD}"/>
    <cellStyle name="Currency 4 4 2 4" xfId="27656" xr:uid="{38E5902E-7EFF-4AE2-B9A6-A0CDCAF9B002}"/>
    <cellStyle name="Currency 4 4 2 5" xfId="17362" xr:uid="{B67754D5-C7B8-4B32-9168-6ECA83F94E3E}"/>
    <cellStyle name="Currency 4 4 2 6" xfId="33206" xr:uid="{4490DE9D-3876-4EEA-8190-6F13CF0CA5F1}"/>
    <cellStyle name="Currency 4 4 3" xfId="6847" xr:uid="{4DC61D67-CAC4-4746-91D4-00B4E20DC90C}"/>
    <cellStyle name="Currency 4 4 3 2" xfId="29333" xr:uid="{AB632CF1-B967-4833-A619-83DC4A90061B}"/>
    <cellStyle name="Currency 4 4 3 3" xfId="19040" xr:uid="{13E49757-1D96-4D84-8A81-64C0D5526457}"/>
    <cellStyle name="Currency 4 4 3 4" xfId="32978" xr:uid="{0FAD82E8-082B-4386-A150-FFF114F9B639}"/>
    <cellStyle name="Currency 4 4 4" xfId="10025" xr:uid="{B120181D-D375-436B-8278-6A35352C20BF}"/>
    <cellStyle name="Currency 4 4 4 2" xfId="32294" xr:uid="{66F9C36D-C4CC-4611-9295-30F47EEC1B9B}"/>
    <cellStyle name="Currency 4 4 4 3" xfId="22019" xr:uid="{FE74D49C-D922-4B4F-8D4E-225A8C84BC73}"/>
    <cellStyle name="Currency 4 4 5" xfId="13102" xr:uid="{8FA84E04-0823-45EC-8B70-CF2F5514132D}"/>
    <cellStyle name="Currency 4 4 5 3" xfId="23926" xr:uid="{BBE45F59-B40E-474E-BCF8-090EFC7C8034}"/>
    <cellStyle name="Currency 4 4 6" xfId="26370" xr:uid="{49787A73-381B-47B6-A0C2-6E825F1EDD03}"/>
    <cellStyle name="Currency 4 4 7" xfId="16071" xr:uid="{589A25CF-BDB0-4E7A-B39C-90E9E9E64AB8}"/>
    <cellStyle name="Currency 4 4 8" xfId="32904" xr:uid="{8FD9EC2A-33B3-407C-85BD-4CCFC1DC2BFE}"/>
    <cellStyle name="Currency 4 4 9" xfId="3473" xr:uid="{502827A8-D7F5-4857-8C1B-5B22E7345C33}"/>
    <cellStyle name="Currency 4 5" xfId="4794" xr:uid="{CE278378-BB03-49B7-BE68-5CFE6A82C9F0}"/>
    <cellStyle name="Currency 4 5 2" xfId="7980" xr:uid="{91C0E4CD-4F01-4B23-8FEC-B56B40688C2F}"/>
    <cellStyle name="Currency 4 5 2 2" xfId="30410" xr:uid="{970E4703-C2A0-4285-AE14-D31F9AC5283B}"/>
    <cellStyle name="Currency 4 5 2 3" xfId="20120" xr:uid="{33A6DB63-F4BA-4ACC-A3EB-4FB6E0C12817}"/>
    <cellStyle name="Currency 4 5 3" xfId="11102" xr:uid="{F1E55E5E-D45F-4960-AF43-35EE637C41A2}"/>
    <cellStyle name="Currency 4 5 3 3" xfId="23100" xr:uid="{6C65F05B-D4F3-4C82-A59F-8F1108E8F93C}"/>
    <cellStyle name="Currency 4 5 4" xfId="13840" xr:uid="{4CF380DA-EA80-4388-BE43-9DAC32CC290F}"/>
    <cellStyle name="Currency 4 5 4 3" xfId="24480" xr:uid="{C4D28EE2-E3C4-4EE3-851B-C8552CA4F793}"/>
    <cellStyle name="Currency 4 5 5" xfId="27451" xr:uid="{463BAF2F-7462-4E33-BEE2-80C3FA7335C1}"/>
    <cellStyle name="Currency 4 5 6" xfId="17152" xr:uid="{D5B238A9-34C9-40B8-8549-0D7374F63252}"/>
    <cellStyle name="Currency 4 5 7" xfId="33019" xr:uid="{FD05F8B5-73CE-4E11-9BAB-4E3890B75F4D}"/>
    <cellStyle name="Currency 4 6" xfId="4674" xr:uid="{AB86A16D-8517-4DDB-8659-CAB0F5B14094}"/>
    <cellStyle name="Currency 4 6 2" xfId="7850" xr:uid="{B904B226-55CC-44E9-8C30-1A3D9C2455B0}"/>
    <cellStyle name="Currency 4 6 2 2" xfId="30278" xr:uid="{B95B7B62-B473-4088-A57B-201F04068983}"/>
    <cellStyle name="Currency 4 6 2 3" xfId="19989" xr:uid="{AC7518D9-A898-4F56-ADFB-989ADC537A79}"/>
    <cellStyle name="Currency 4 6 3" xfId="10973" xr:uid="{BC95C975-0E1A-4597-A8E3-4DBAC8B264CB}"/>
    <cellStyle name="Currency 4 6 3 3" xfId="22968" xr:uid="{7B1E1358-BE7F-41CF-BED1-1C886DCCA5CC}"/>
    <cellStyle name="Currency 4 6 4" xfId="13969" xr:uid="{87EF7048-D2E8-46A6-BA82-C32042266F1F}"/>
    <cellStyle name="Currency 4 6 4 3" xfId="24606" xr:uid="{5B271866-5F4C-4A54-897E-7D8E531CC4F7}"/>
    <cellStyle name="Currency 4 6 5" xfId="27319" xr:uid="{FD6D195E-FAA4-4A38-A891-EC0DD675335F}"/>
    <cellStyle name="Currency 4 6 6" xfId="17020" xr:uid="{5A4367BE-B9A8-4D68-B491-3962A147F462}"/>
    <cellStyle name="Currency 4 6 7" xfId="32919" xr:uid="{F176960B-28BB-401F-B971-C9CBB141A753}"/>
    <cellStyle name="Currency 4 7" xfId="4606" xr:uid="{F7258E9E-334A-4803-B7EA-4FE330AFC6F8}"/>
    <cellStyle name="Currency 4 7 2" xfId="7782" xr:uid="{29BA4522-492C-4CB7-99BD-63AAFAF806C2}"/>
    <cellStyle name="Currency 4 7 2 2" xfId="30211" xr:uid="{FAC69A62-50C0-4BEF-9627-925A4455F9A1}"/>
    <cellStyle name="Currency 4 7 2 3" xfId="19921" xr:uid="{07DB6612-74E0-44B9-8045-4ED8ACD78BA8}"/>
    <cellStyle name="Currency 4 7 3" xfId="10905" xr:uid="{E3F4DA86-0773-46FB-BC70-79B1601C2CB5}"/>
    <cellStyle name="Currency 4 7 3 3" xfId="22900" xr:uid="{1DBAECBB-7DE6-4E02-88F4-09B2003E8F2F}"/>
    <cellStyle name="Currency 4 7 4" xfId="13798" xr:uid="{11AA551A-62A8-4426-8078-546E187214EC}"/>
    <cellStyle name="Currency 4 7 4 3" xfId="24437" xr:uid="{65EAB1DF-76CD-4634-AA68-D7F427B48B19}"/>
    <cellStyle name="Currency 4 7 5" xfId="27251" xr:uid="{F9DA8DAD-53F8-4168-9446-A95F9A129D02}"/>
    <cellStyle name="Currency 4 7 6" xfId="16952" xr:uid="{BFE9990F-4A54-4EE1-96A1-27EF9A2B19B0}"/>
    <cellStyle name="Currency 4 8" xfId="4471" xr:uid="{129C21F8-B237-4BC6-88EF-E3F957BBB0E8}"/>
    <cellStyle name="Currency 4 8 2" xfId="7647" xr:uid="{A9E1BCC3-8CD2-4A36-B15A-D010FC298ED9}"/>
    <cellStyle name="Currency 4 8 2 2" xfId="30076" xr:uid="{5722EDA3-69B1-4A86-9143-C2D49BB0E989}"/>
    <cellStyle name="Currency 4 8 2 3" xfId="19786" xr:uid="{613DBC2C-951B-43C2-9FC5-AF95418107BD}"/>
    <cellStyle name="Currency 4 8 3" xfId="10770" xr:uid="{80D0452F-7E22-4E7B-A3A3-9D7DE184F966}"/>
    <cellStyle name="Currency 4 8 3 3" xfId="22765" xr:uid="{CA943B99-6219-44E0-99DE-7D8922A113F8}"/>
    <cellStyle name="Currency 4 8 4" xfId="13686" xr:uid="{9E93EDE9-04F7-4921-B764-18A4A9761323}"/>
    <cellStyle name="Currency 4 8 4 3" xfId="24324" xr:uid="{D3D7BB28-EBEC-4C2E-8148-B2F433E9BBF8}"/>
    <cellStyle name="Currency 4 8 5" xfId="27116" xr:uid="{EBD6A597-02AA-4BA2-98C9-B0B470ADEC04}"/>
    <cellStyle name="Currency 4 8 6" xfId="16817" xr:uid="{20CA5E0B-BAB8-40E0-A81E-808BFDE55BDE}"/>
    <cellStyle name="Currency 4 9" xfId="4268" xr:uid="{0C9D3C72-F3B4-40DD-86A0-138ADEDB0393}"/>
    <cellStyle name="Currency 4 9 2" xfId="7443" xr:uid="{32137EE9-216D-4F1E-B08E-7CEFDF05ABF8}"/>
    <cellStyle name="Currency 4 9 2 2" xfId="29886" xr:uid="{5E917A5C-BB9A-4328-A2FD-01A5B332E241}"/>
    <cellStyle name="Currency 4 9 2 3" xfId="19596" xr:uid="{0F1CBECE-1174-4422-96DD-582C973531E0}"/>
    <cellStyle name="Currency 4 9 3" xfId="10580" xr:uid="{671B8DF1-CCAA-49AB-AE2D-4EB99E5BC843}"/>
    <cellStyle name="Currency 4 9 3 3" xfId="22575" xr:uid="{CB9F99F6-640E-49E3-8163-9C2E9786B595}"/>
    <cellStyle name="Currency 4 9 4" xfId="14140" xr:uid="{F719991A-1CAB-4D9B-AD9D-6C5773B318CA}"/>
    <cellStyle name="Currency 4 9 4 3" xfId="24776" xr:uid="{283E9E2F-A10D-4E55-998D-23D5DEAC3B10}"/>
    <cellStyle name="Currency 4 9 5" xfId="26926" xr:uid="{6C0338CA-B1BB-46EC-AE7B-6BF491B5F16B}"/>
    <cellStyle name="Currency 4 9 6" xfId="16627" xr:uid="{D7EB35B5-BC13-4C27-8A17-CB59BCCC43AD}"/>
    <cellStyle name="Currency 40" xfId="2804" xr:uid="{B68E7D6B-6DD3-483B-8D82-3182F8117D2D}"/>
    <cellStyle name="Currency 40 2" xfId="6089" xr:uid="{FD25095E-5A43-4FBD-A230-BD631549CC4B}"/>
    <cellStyle name="Currency 40 2 2" xfId="28590" xr:uid="{A2C47A73-8299-48EA-83EA-DAD74853E898}"/>
    <cellStyle name="Currency 40 2 3" xfId="18296" xr:uid="{7B2D054A-3D4B-4FAA-B336-9DB155F70E5B}"/>
    <cellStyle name="Currency 40 3" xfId="9280" xr:uid="{07C06B3A-FFB6-4753-91F7-B4F866FE030A}"/>
    <cellStyle name="Currency 40 3 2" xfId="31550" xr:uid="{A13CBD70-F776-417E-BD88-80875EBE3842}"/>
    <cellStyle name="Currency 40 3 3" xfId="21274" xr:uid="{1DF3567D-B5FD-4953-8405-1A5797123CF4}"/>
    <cellStyle name="Currency 40 4" xfId="25626" xr:uid="{98F9FE4F-A8B2-477B-810C-4A37B308C6AD}"/>
    <cellStyle name="Currency 40 5" xfId="15326" xr:uid="{AEDB6C7E-8242-44FE-9F72-11585D44C24E}"/>
    <cellStyle name="Currency 41" xfId="2799" xr:uid="{A90E5D5F-8793-42B5-AE0F-0BC15492947C}"/>
    <cellStyle name="Currency 41 2" xfId="6084" xr:uid="{10D84907-1DFC-4B6A-AD54-9929EA54B422}"/>
    <cellStyle name="Currency 41 2 2" xfId="28585" xr:uid="{78E25F67-C4D1-47F9-9E33-F9D02B1F9957}"/>
    <cellStyle name="Currency 41 2 3" xfId="18291" xr:uid="{CC5C7072-838F-4B6E-B9FA-40DEB5F84D2C}"/>
    <cellStyle name="Currency 41 3" xfId="9275" xr:uid="{680FFACB-00F6-4810-90E8-3992BA545D25}"/>
    <cellStyle name="Currency 41 3 2" xfId="31545" xr:uid="{27540209-15E9-42C0-A7CC-0B57389EC6E2}"/>
    <cellStyle name="Currency 41 3 3" xfId="21269" xr:uid="{B38AF516-B86C-43EF-B0DB-82A2169E0EC1}"/>
    <cellStyle name="Currency 41 4" xfId="25621" xr:uid="{036451E1-A516-4CB8-86DA-1159BDAAAD11}"/>
    <cellStyle name="Currency 41 5" xfId="15321" xr:uid="{DCBA5D4A-0A19-4D76-8099-42508B53009E}"/>
    <cellStyle name="Currency 42" xfId="2794" xr:uid="{22B9BCA0-DEF1-4059-942D-D5F6DB03EED8}"/>
    <cellStyle name="Currency 42 2" xfId="6079" xr:uid="{24B76D4F-F231-4323-B58C-713742524B87}"/>
    <cellStyle name="Currency 42 2 2" xfId="28580" xr:uid="{412BEC13-3459-4070-AE0C-9CCA9EE192F9}"/>
    <cellStyle name="Currency 42 2 3" xfId="18286" xr:uid="{DF81FE88-C988-405A-B921-BFD10531E8E5}"/>
    <cellStyle name="Currency 42 3" xfId="9270" xr:uid="{E2ACCC78-C0FA-48E7-BAFC-B161EC91D955}"/>
    <cellStyle name="Currency 42 3 2" xfId="31540" xr:uid="{5227981A-F9DA-4C63-A8F3-E163B6B98FF9}"/>
    <cellStyle name="Currency 42 3 3" xfId="21264" xr:uid="{6C64B2F9-5552-413B-8471-9775D5EEB4B4}"/>
    <cellStyle name="Currency 42 4" xfId="25616" xr:uid="{76817B1E-8327-439C-B9C8-BFA625D69D7C}"/>
    <cellStyle name="Currency 42 5" xfId="15316" xr:uid="{C0810A43-C609-44E8-BBDF-263F1692E994}"/>
    <cellStyle name="Currency 43" xfId="2789" xr:uid="{74C7CC46-AC95-4E8F-96CF-2D61363DF41A}"/>
    <cellStyle name="Currency 43 2" xfId="6074" xr:uid="{D0B72D79-E2A2-4C90-9379-6E4B3EF57D4A}"/>
    <cellStyle name="Currency 43 2 2" xfId="28575" xr:uid="{4FD6D1D1-AA74-47F7-A19B-9DCDC62BC769}"/>
    <cellStyle name="Currency 43 2 3" xfId="18281" xr:uid="{F96D869E-F1DD-4454-BA95-47BD7E0375F2}"/>
    <cellStyle name="Currency 43 3" xfId="9265" xr:uid="{8C765B3C-A4FF-4D6E-AFD8-5469D10930B2}"/>
    <cellStyle name="Currency 43 3 2" xfId="31535" xr:uid="{E37E8B63-C2B6-4B77-8905-05184F1982EB}"/>
    <cellStyle name="Currency 43 3 3" xfId="21259" xr:uid="{03823D71-5182-408F-B453-5485B3354B3D}"/>
    <cellStyle name="Currency 43 4" xfId="25611" xr:uid="{11E323CB-8D90-4046-A02D-1B11F7689279}"/>
    <cellStyle name="Currency 43 5" xfId="15311" xr:uid="{60A9CF07-5CE9-4FC9-B0FF-2C10144FA545}"/>
    <cellStyle name="Currency 44" xfId="2784" xr:uid="{4ABA415C-EE96-4DD0-82EE-09A00B210D67}"/>
    <cellStyle name="Currency 44 2" xfId="6069" xr:uid="{70A6DF7F-781B-4D46-BFDD-AC97DB24E00C}"/>
    <cellStyle name="Currency 44 2 2" xfId="28570" xr:uid="{509E030E-1209-4670-B48A-394F28CA9EEB}"/>
    <cellStyle name="Currency 44 2 3" xfId="18276" xr:uid="{F1625FEC-1578-42DC-BFBA-8E48EDD4E2E4}"/>
    <cellStyle name="Currency 44 3" xfId="9260" xr:uid="{43C0DC63-CA5A-45CD-A5C8-269A5D6FABB3}"/>
    <cellStyle name="Currency 44 3 2" xfId="31530" xr:uid="{A18834A3-FAB5-4422-898D-003FB5A34085}"/>
    <cellStyle name="Currency 44 3 3" xfId="21254" xr:uid="{518B32D5-ED0E-459C-8F4B-CB938CDCD400}"/>
    <cellStyle name="Currency 44 4" xfId="25606" xr:uid="{2B04224B-3DDF-4446-92E1-6B17D9A3D2E7}"/>
    <cellStyle name="Currency 44 5" xfId="15306" xr:uid="{DBAD22BC-35CE-43C2-AC12-717F612F8AF1}"/>
    <cellStyle name="Currency 45" xfId="2779" xr:uid="{B90DC07F-A719-4D50-9A7E-E653ED411BAD}"/>
    <cellStyle name="Currency 45 2" xfId="6064" xr:uid="{108F603B-2E03-4BE9-AE43-33D20CE74456}"/>
    <cellStyle name="Currency 45 2 2" xfId="28565" xr:uid="{9B29FC5E-1E2D-4471-BDAE-60164681EF7B}"/>
    <cellStyle name="Currency 45 2 3" xfId="18271" xr:uid="{1A4F9382-9DC3-4595-88E0-FB106C3558BD}"/>
    <cellStyle name="Currency 45 3" xfId="9255" xr:uid="{CAAE918C-F018-4382-BDCA-2D111C8F5487}"/>
    <cellStyle name="Currency 45 3 2" xfId="31525" xr:uid="{3354CF5C-EAF6-40AD-9146-50F968F63EAF}"/>
    <cellStyle name="Currency 45 3 3" xfId="21249" xr:uid="{8374EA04-9997-4E6A-B4AE-34272CD192BF}"/>
    <cellStyle name="Currency 45 4" xfId="25601" xr:uid="{AAE9AE3D-DD08-4320-894F-86F47EA32A62}"/>
    <cellStyle name="Currency 45 5" xfId="15301" xr:uid="{F14B75FD-E522-46D2-97EA-7985DD330803}"/>
    <cellStyle name="Currency 46" xfId="2774" xr:uid="{E247DB9B-0EA3-4A48-8282-33BAFEAF08D9}"/>
    <cellStyle name="Currency 46 2" xfId="6059" xr:uid="{87943E7F-A440-4751-88BC-619ABEC4D90B}"/>
    <cellStyle name="Currency 46 2 2" xfId="28560" xr:uid="{B2290666-00D6-4F9C-878E-580489991559}"/>
    <cellStyle name="Currency 46 2 3" xfId="18266" xr:uid="{7856A0BA-254A-4F09-81CC-35C7ADC6E1C5}"/>
    <cellStyle name="Currency 46 3" xfId="9250" xr:uid="{5FF8F287-5E6A-4B39-8AF5-17AFD5A8F7D6}"/>
    <cellStyle name="Currency 46 3 2" xfId="31520" xr:uid="{482B87F6-C7C7-407E-A893-1D18F95B8BFD}"/>
    <cellStyle name="Currency 46 3 3" xfId="21244" xr:uid="{CE4E1FA7-0337-4F19-BAD8-707CD169DBC9}"/>
    <cellStyle name="Currency 46 4" xfId="25596" xr:uid="{12546BF1-A97B-49D9-B6E0-31EBE382BC2F}"/>
    <cellStyle name="Currency 46 5" xfId="15296" xr:uid="{965714B4-2186-470A-A932-63E5A1DFC9A7}"/>
    <cellStyle name="Currency 47" xfId="2719" xr:uid="{9B4E05A0-5C09-4F4C-A280-31458B9E5A07}"/>
    <cellStyle name="Currency 47 2" xfId="6006" xr:uid="{65D3A4A3-F158-40F4-BEC0-686332D1ED83}"/>
    <cellStyle name="Currency 47 2 2" xfId="28507" xr:uid="{BFE49E90-2235-450B-BCDF-2F8C6F4223A6}"/>
    <cellStyle name="Currency 47 2 3" xfId="18213" xr:uid="{22869D0D-9C52-4E95-A9A2-D3705A500813}"/>
    <cellStyle name="Currency 47 3" xfId="9197" xr:uid="{D28776EA-E6E6-4EF1-91F5-EBCFF1217B7E}"/>
    <cellStyle name="Currency 47 3 2" xfId="31467" xr:uid="{E85D2903-5A8C-4154-A790-9B0688BBE4D5}"/>
    <cellStyle name="Currency 47 3 3" xfId="21191" xr:uid="{EE454F51-9BA9-4B45-B0AA-18A1CCC232E2}"/>
    <cellStyle name="Currency 47 4" xfId="25543" xr:uid="{05DB4CFF-B08B-4F5B-8DAD-E916B98F0F38}"/>
    <cellStyle name="Currency 47 5" xfId="15243" xr:uid="{6A014937-23F7-40D3-87EB-6AD59555EFEE}"/>
    <cellStyle name="Currency 48" xfId="2714" xr:uid="{BE0C4445-D090-401B-A9D9-7104F9F46743}"/>
    <cellStyle name="Currency 48 2" xfId="6001" xr:uid="{0859289D-2632-429B-B703-9E181F43ACAF}"/>
    <cellStyle name="Currency 48 2 2" xfId="28502" xr:uid="{2E24987C-78EF-4D7F-BCB4-26886C42E601}"/>
    <cellStyle name="Currency 48 2 3" xfId="18208" xr:uid="{F530D19A-3276-46D9-85EE-633130F18025}"/>
    <cellStyle name="Currency 48 3" xfId="9192" xr:uid="{146CCE2D-7EE5-4926-8292-105A8C86B94E}"/>
    <cellStyle name="Currency 48 3 2" xfId="31462" xr:uid="{7F198AB6-8E0C-4F2D-BDE8-13B7CF8BE2B2}"/>
    <cellStyle name="Currency 48 3 3" xfId="21186" xr:uid="{C8417F2E-9888-475A-AEC5-35EBC7086124}"/>
    <cellStyle name="Currency 48 4" xfId="25538" xr:uid="{84601100-29EA-43B4-9E3D-0193F64AEBAC}"/>
    <cellStyle name="Currency 48 5" xfId="15238" xr:uid="{DDBE6D6C-65CB-4E0A-98EB-03B048F6AD5F}"/>
    <cellStyle name="Currency 49" xfId="2709" xr:uid="{85D8338F-5B59-4D38-B63D-977D756E0F17}"/>
    <cellStyle name="Currency 49 2" xfId="5996" xr:uid="{23B0DF9D-6561-46FF-85E0-1B9270D4FECE}"/>
    <cellStyle name="Currency 49 2 2" xfId="28497" xr:uid="{1EDB74C4-EC26-46D7-98D6-8586D9EB1D4B}"/>
    <cellStyle name="Currency 49 2 3" xfId="18203" xr:uid="{B9964F87-2980-4469-A85B-5A4E5A9D5A48}"/>
    <cellStyle name="Currency 49 3" xfId="9187" xr:uid="{06C1ACAC-2DE9-477F-9D07-F58F149193AA}"/>
    <cellStyle name="Currency 49 3 2" xfId="31457" xr:uid="{9C5575F1-32B0-4643-97D3-7819F0720FCC}"/>
    <cellStyle name="Currency 49 3 3" xfId="21181" xr:uid="{B5C15D75-F053-44F6-AE69-86ED3D666173}"/>
    <cellStyle name="Currency 49 4" xfId="25533" xr:uid="{D318A31D-F6D9-44F2-A469-44251AB5E764}"/>
    <cellStyle name="Currency 49 5" xfId="15233" xr:uid="{CD7CD4E0-A66E-4A9F-AF1E-DD9984671B7E}"/>
    <cellStyle name="Currency 5" xfId="114" xr:uid="{154CBB76-7C68-478C-8210-60C9A2C9DA39}"/>
    <cellStyle name="Currency 5 10" xfId="4117" xr:uid="{1A300378-1AB6-4533-BF89-D05A0F4FBCDC}"/>
    <cellStyle name="Currency 5 10 2" xfId="7292" xr:uid="{1DDE00AF-A267-4B4E-8D5A-BA7FEC7549D7}"/>
    <cellStyle name="Currency 5 10 2 2" xfId="29763" xr:uid="{4252D936-4D86-4058-B624-EC824349FA5E}"/>
    <cellStyle name="Currency 5 10 2 3" xfId="19473" xr:uid="{4207D90A-13B8-481E-B6A0-EB01FFF45341}"/>
    <cellStyle name="Currency 5 10 3" xfId="10457" xr:uid="{17A778F2-87A3-4E44-B8B5-68F410FEE100}"/>
    <cellStyle name="Currency 5 10 3 3" xfId="22452" xr:uid="{1726E415-9FFC-4993-936F-58374F1C5C40}"/>
    <cellStyle name="Currency 5 10 4" xfId="26803" xr:uid="{EF4349E6-1AC0-4335-82DF-3C6810A7DB86}"/>
    <cellStyle name="Currency 5 10 5" xfId="16504" xr:uid="{46C08F01-268F-4BA4-9AAF-62E5F9809126}"/>
    <cellStyle name="Currency 5 11" xfId="3239" xr:uid="{FA30B106-B2FD-44CE-A6CE-BECBA837180A}"/>
    <cellStyle name="Currency 5 11 2" xfId="6594" xr:uid="{21489198-A45F-478A-9598-D5ED72C262D6}"/>
    <cellStyle name="Currency 5 11 2 2" xfId="29094" xr:uid="{1A04F189-A302-46B0-BDE9-1E4245AADFFD}"/>
    <cellStyle name="Currency 5 11 2 3" xfId="18801" xr:uid="{8AF28F28-1FBB-49F5-BA94-7E6193CDCC36}"/>
    <cellStyle name="Currency 5 11 3" xfId="9785" xr:uid="{6F11AECD-DBC8-4A80-8B08-102337090100}"/>
    <cellStyle name="Currency 5 11 3 2" xfId="32055" xr:uid="{BAA78C80-3D0B-44CC-862F-0849FA2DD5B2}"/>
    <cellStyle name="Currency 5 11 3 3" xfId="21779" xr:uid="{A51F5327-DD5E-4831-90E7-630E202DC423}"/>
    <cellStyle name="Currency 5 11 4" xfId="26131" xr:uid="{A637504A-BBB3-47A4-9A3A-3AAD514CB6B1}"/>
    <cellStyle name="Currency 5 11 5" xfId="15831" xr:uid="{4356888C-39EA-4426-A26B-73D475B716DC}"/>
    <cellStyle name="Currency 5 12" xfId="3054" xr:uid="{B584F689-BFF2-4BA1-8D9A-350B58FEF2C9}"/>
    <cellStyle name="Currency 5 12 2" xfId="6343" xr:uid="{7D65220F-E4B2-4548-933A-116904639785}"/>
    <cellStyle name="Currency 5 12 2 2" xfId="28844" xr:uid="{6EEF1676-E73F-4EF5-A141-BAA2E491A59E}"/>
    <cellStyle name="Currency 5 12 2 3" xfId="18550" xr:uid="{E25D23AC-07FD-420F-8E83-66177DB44EA7}"/>
    <cellStyle name="Currency 5 12 3" xfId="9534" xr:uid="{CC190649-107A-4D7B-9834-8952F6132014}"/>
    <cellStyle name="Currency 5 12 3 2" xfId="31804" xr:uid="{685C45CA-2878-4D53-AC1F-7CA037B9450D}"/>
    <cellStyle name="Currency 5 12 3 3" xfId="21528" xr:uid="{1907E545-E975-4703-A25E-8188F021FCFC}"/>
    <cellStyle name="Currency 5 12 4" xfId="25880" xr:uid="{F47C8BA3-5AB6-466C-8ACE-EF9841564BD3}"/>
    <cellStyle name="Currency 5 12 5" xfId="15580" xr:uid="{AABD351C-48F1-41D0-954E-FD5CF3418A2C}"/>
    <cellStyle name="Currency 5 13" xfId="2940" xr:uid="{EBBC5232-58E3-4BA5-A76A-42D6EDF9F452}"/>
    <cellStyle name="Currency 5 13 2" xfId="6232" xr:uid="{1CD3F25B-3E6B-402F-B0AE-592E16666432}"/>
    <cellStyle name="Currency 5 13 2 2" xfId="28733" xr:uid="{EFF87AA2-B8B3-4487-BBCF-AFAF177B207F}"/>
    <cellStyle name="Currency 5 13 2 3" xfId="18439" xr:uid="{64F4DC75-DD50-4119-8EC6-45BA755F70E7}"/>
    <cellStyle name="Currency 5 13 3" xfId="9423" xr:uid="{498F14B2-7970-4F0B-9F4D-50CA4FBFEF3E}"/>
    <cellStyle name="Currency 5 13 3 2" xfId="31693" xr:uid="{C5B7534F-72A0-48DD-9F91-F8909ACBDEFF}"/>
    <cellStyle name="Currency 5 13 3 3" xfId="21417" xr:uid="{6844D032-C7E5-48AD-9BE4-FFB72DB1C74B}"/>
    <cellStyle name="Currency 5 13 4" xfId="25769" xr:uid="{2EB4BA7E-E6C7-4F54-96A9-8DABE46FB920}"/>
    <cellStyle name="Currency 5 13 5" xfId="15469" xr:uid="{CC390A78-DE0B-4FB7-BDD3-ACA67B6B9F1D}"/>
    <cellStyle name="Currency 5 14" xfId="2859" xr:uid="{DC927E91-6C5C-4F2A-9F6B-36EEDB738B3E}"/>
    <cellStyle name="Currency 5 14 2" xfId="6145" xr:uid="{F87E4D82-FDA8-4C56-AF23-F3EF384DA5A3}"/>
    <cellStyle name="Currency 5 14 2 2" xfId="28646" xr:uid="{199033B1-A521-4303-AC62-FEE9744B9F0B}"/>
    <cellStyle name="Currency 5 14 2 3" xfId="18352" xr:uid="{2076CEFC-F81F-4582-A3A2-76B6E4DEF0FF}"/>
    <cellStyle name="Currency 5 14 3" xfId="9336" xr:uid="{3B7FCCAD-DCC0-4CC3-A12D-E3C2BC82BE55}"/>
    <cellStyle name="Currency 5 14 3 2" xfId="31606" xr:uid="{3502B360-D624-4F79-9486-64AE3B1EE071}"/>
    <cellStyle name="Currency 5 14 3 3" xfId="21330" xr:uid="{286E2F75-C7BB-4E2F-9D5C-BDD9ED194281}"/>
    <cellStyle name="Currency 5 14 4" xfId="25682" xr:uid="{606FAED3-F050-42E0-A5AB-FC34937B02A2}"/>
    <cellStyle name="Currency 5 14 5" xfId="15382" xr:uid="{E72B87A2-8057-4696-8114-12CA02BDB335}"/>
    <cellStyle name="Currency 5 15" xfId="2761" xr:uid="{473BAB69-F9B8-4221-872A-46FF6BCC07C1}"/>
    <cellStyle name="Currency 5 15 2" xfId="6046" xr:uid="{F4C2A2E1-8A14-4164-9C85-DDDAC7B1F490}"/>
    <cellStyle name="Currency 5 15 2 2" xfId="28547" xr:uid="{479E1AF2-41FB-4578-8189-606787716D3F}"/>
    <cellStyle name="Currency 5 15 2 3" xfId="18253" xr:uid="{B4A2904B-3900-4D7C-BE2B-50720C272196}"/>
    <cellStyle name="Currency 5 15 3" xfId="9237" xr:uid="{E1828DE8-5E0A-4013-A5A5-3B53A83538F3}"/>
    <cellStyle name="Currency 5 15 3 2" xfId="31507" xr:uid="{2986A889-19A4-4718-A920-B5D1C645FBC7}"/>
    <cellStyle name="Currency 5 15 3 3" xfId="21231" xr:uid="{8E3385CD-6984-40B6-88ED-9E219B978E88}"/>
    <cellStyle name="Currency 5 15 4" xfId="25583" xr:uid="{9FCA484D-E930-421A-9C43-5062C891EB97}"/>
    <cellStyle name="Currency 5 15 5" xfId="15283" xr:uid="{A1D1BEF4-4DB7-4E15-841B-F8855F03FC51}"/>
    <cellStyle name="Currency 5 16" xfId="2557" xr:uid="{0739E091-D141-4915-BCE7-649E06B17CBA}"/>
    <cellStyle name="Currency 5 16 2" xfId="5871" xr:uid="{21F88768-812F-4DD2-983C-C3A80BC95CB6}"/>
    <cellStyle name="Currency 5 16 2 2" xfId="28379" xr:uid="{462AC70E-A9C1-41B6-9337-9126FEDB6C2C}"/>
    <cellStyle name="Currency 5 16 2 3" xfId="18085" xr:uid="{1C5AB0A6-11F3-44BB-92F6-EF7B280C8CEB}"/>
    <cellStyle name="Currency 5 16 3" xfId="9069" xr:uid="{83A23058-1D69-4B8C-8C0C-ACF2A9B761A3}"/>
    <cellStyle name="Currency 5 16 3 2" xfId="31339" xr:uid="{402A585E-41F3-4678-8476-4712FF4C032D}"/>
    <cellStyle name="Currency 5 16 3 3" xfId="21063" xr:uid="{7D1C4E1F-EE99-4230-BA4C-53E8D0BB2074}"/>
    <cellStyle name="Currency 5 16 4" xfId="25415" xr:uid="{B347E62D-50B7-44C4-B158-849F0D3DD400}"/>
    <cellStyle name="Currency 5 16 5" xfId="15115" xr:uid="{694323F8-D4D0-41FE-9EF2-BFA3FB72A2C2}"/>
    <cellStyle name="Currency 5 17" xfId="2483" xr:uid="{BC3F6E11-353F-49B2-ACAF-8A4038148862}"/>
    <cellStyle name="Currency 5 17 2" xfId="5827" xr:uid="{CBB235CF-3732-426D-BECC-A39D9C34B498}"/>
    <cellStyle name="Currency 5 17 2 2" xfId="28343" xr:uid="{E6C489F6-BBA5-43B2-B5C0-5A97B7A29F61}"/>
    <cellStyle name="Currency 5 17 2 3" xfId="18049" xr:uid="{5637A5D7-FDCB-463F-8AE5-617A11C9CD50}"/>
    <cellStyle name="Currency 5 17 3" xfId="9033" xr:uid="{E6FC612B-3B9A-4104-A86F-4400552E7382}"/>
    <cellStyle name="Currency 5 17 3 2" xfId="31303" xr:uid="{51DCA527-F565-416B-A40C-102138156D44}"/>
    <cellStyle name="Currency 5 17 3 3" xfId="21027" xr:uid="{60ED7829-6CB0-487B-B0FD-3AEF3E14600A}"/>
    <cellStyle name="Currency 5 17 4" xfId="25379" xr:uid="{FC268E3D-90F6-49EC-9560-DCFCDD3D5456}"/>
    <cellStyle name="Currency 5 17 5" xfId="15079" xr:uid="{5AD64FF3-9EAA-438D-8D15-09E94EE85E82}"/>
    <cellStyle name="Currency 5 18" xfId="2456" xr:uid="{9E5723E1-C757-40B2-B215-C26739760417}"/>
    <cellStyle name="Currency 5 18 2" xfId="5801" xr:uid="{5486E4F1-2A8B-4000-BCB5-66F571BF787C}"/>
    <cellStyle name="Currency 5 18 2 2" xfId="28317" xr:uid="{9CCFA8F2-7895-486F-88EF-EB39D0C2125E}"/>
    <cellStyle name="Currency 5 18 2 3" xfId="18023" xr:uid="{53042D67-63E4-4984-83BC-291011D06C6F}"/>
    <cellStyle name="Currency 5 18 3" xfId="9007" xr:uid="{10662216-1D13-43ED-B0A4-2C5CF6A70636}"/>
    <cellStyle name="Currency 5 18 3 2" xfId="31277" xr:uid="{FF767D13-8836-4D78-B383-38FDBF67BAAE}"/>
    <cellStyle name="Currency 5 18 3 3" xfId="21001" xr:uid="{E9C41839-1955-421C-A245-48D266DA1BE6}"/>
    <cellStyle name="Currency 5 18 4" xfId="25353" xr:uid="{F6DC246B-2FD2-41E0-86C6-E94A6A76203E}"/>
    <cellStyle name="Currency 5 18 5" xfId="15053" xr:uid="{45C7F12A-920E-4F3D-8DE9-5EDB471CD15F}"/>
    <cellStyle name="Currency 5 19" xfId="2288" xr:uid="{4E7F6E16-7392-4BB5-B2E9-6E09714077C5}"/>
    <cellStyle name="Currency 5 19 2" xfId="5635" xr:uid="{497A6DF6-F2F5-4D3B-992B-E18D2840BE98}"/>
    <cellStyle name="Currency 5 19 2 2" xfId="28151" xr:uid="{E803F574-D221-4D99-A28C-30AB1F466296}"/>
    <cellStyle name="Currency 5 19 2 3" xfId="17857" xr:uid="{2A04EEA1-456D-4EAB-8859-F48B1A864799}"/>
    <cellStyle name="Currency 5 19 3" xfId="8841" xr:uid="{1D12D846-DD38-4EB6-9CA1-0A2411DEBEB3}"/>
    <cellStyle name="Currency 5 19 3 2" xfId="31111" xr:uid="{5E2C8B7D-1C81-46A9-89A7-1F73767630A3}"/>
    <cellStyle name="Currency 5 19 3 3" xfId="20835" xr:uid="{CB8A96B3-787A-44FB-88D4-A536EFA109B5}"/>
    <cellStyle name="Currency 5 19 4" xfId="25187" xr:uid="{72D5E242-A807-4361-88D6-6E534629570D}"/>
    <cellStyle name="Currency 5 19 5" xfId="14887" xr:uid="{DA92514E-D383-4929-8281-B831EF8A244A}"/>
    <cellStyle name="Currency 5 2" xfId="172" xr:uid="{53B38040-1272-49A0-98FF-411DD3AAC1A2}"/>
    <cellStyle name="Currency 5 2 10" xfId="9698" xr:uid="{934DA472-2C86-44FF-A0AE-DF659A642679}"/>
    <cellStyle name="Currency 5 2 10 2" xfId="31968" xr:uid="{EF081484-75BB-428F-9871-E46A4CD287C9}"/>
    <cellStyle name="Currency 5 2 10 3" xfId="21692" xr:uid="{0761DDEC-F4E4-4A8A-8FEF-4ACED01850EC}"/>
    <cellStyle name="Currency 5 2 11" xfId="12817" xr:uid="{597A9F6D-CFC2-4ACD-839E-E87BC6D2CF94}"/>
    <cellStyle name="Currency 5 2 11 3" xfId="23688" xr:uid="{A5B13F58-E8D5-4881-ABB6-0D946056AF0A}"/>
    <cellStyle name="Currency 5 2 12" xfId="14326" xr:uid="{4DB6F021-2E05-4340-8AA2-0B8027914C75}"/>
    <cellStyle name="Currency 5 2 12 2" xfId="26044" xr:uid="{716AC3D4-8C38-4EE1-8EF5-321D1D027D20}"/>
    <cellStyle name="Currency 5 2 13" xfId="15744" xr:uid="{0CCD1EEF-78C3-425A-8559-57A8AB4ADE99}"/>
    <cellStyle name="Currency 5 2 14" xfId="32872" xr:uid="{7D7AC26F-C985-43D4-AEDB-041C61BD77F6}"/>
    <cellStyle name="Currency 5 2 15" xfId="1271" xr:uid="{4A17F48A-E58D-4D57-863C-ADD8996BA64E}"/>
    <cellStyle name="Currency 5 2 2" xfId="554" xr:uid="{5B39C3B4-B9BC-4B97-B600-ABF03E7A51FC}"/>
    <cellStyle name="Currency 5 2 2 10" xfId="1423" xr:uid="{2E6DE38C-D925-4608-8857-3BA8DB9F5491}"/>
    <cellStyle name="Currency 5 2 2 2" xfId="1096" xr:uid="{0A6A8ACB-EA32-42BB-BD32-2ED95C8340E1}"/>
    <cellStyle name="Currency 5 2 2 2 2" xfId="8291" xr:uid="{2232F7EB-465F-4E0C-99E1-C288D8E6A7DB}"/>
    <cellStyle name="Currency 5 2 2 2 2 2" xfId="30701" xr:uid="{F6B00CB6-3649-4D11-B3A2-BA611E1C65B6}"/>
    <cellStyle name="Currency 5 2 2 2 2 3" xfId="20414" xr:uid="{BE99D7E3-85D4-4016-9DA8-03F2C9F9AFBA}"/>
    <cellStyle name="Currency 5 2 2 2 3" xfId="11395" xr:uid="{AFE1B519-3D5D-426A-8932-89B90EAE7933}"/>
    <cellStyle name="Currency 5 2 2 2 3 3" xfId="23394" xr:uid="{9890E605-ECF6-4957-9C45-D36BEC92D3D0}"/>
    <cellStyle name="Currency 5 2 2 2 4" xfId="13630" xr:uid="{81C3209D-977E-4A23-B430-8AAD18472F79}"/>
    <cellStyle name="Currency 5 2 2 2 4 3" xfId="24268" xr:uid="{167FDDA5-66B4-4971-8321-A82D914ABA0F}"/>
    <cellStyle name="Currency 5 2 2 2 5" xfId="27740" xr:uid="{2933FBFC-51E2-4503-B180-BBAA8C4E3639}"/>
    <cellStyle name="Currency 5 2 2 2 6" xfId="17446" xr:uid="{4E10323E-B9F8-48E2-899E-9AAD0B6FD43D}"/>
    <cellStyle name="Currency 5 2 2 2 8" xfId="5087" xr:uid="{7AE1E548-D046-460C-9B33-5C9DE2E45FC7}"/>
    <cellStyle name="Currency 5 2 2 3" xfId="7204" xr:uid="{ABF53E63-B73B-4518-8858-66A6B3D6C1A2}"/>
    <cellStyle name="Currency 5 2 2 3 2" xfId="29677" xr:uid="{0E78CF0A-F29C-47F6-ABFE-BCEA48CBD31D}"/>
    <cellStyle name="Currency 5 2 2 3 3" xfId="19386" xr:uid="{03683FC8-09C1-4C9D-BC7F-D50F5CE40AEF}"/>
    <cellStyle name="Currency 5 2 2 4" xfId="10370" xr:uid="{64D3F0DA-AE92-44B6-8E12-C96FDF03789E}"/>
    <cellStyle name="Currency 5 2 2 4 2" xfId="32639" xr:uid="{89AA0735-784C-470E-B1BE-FC9289D705BF}"/>
    <cellStyle name="Currency 5 2 2 4 3" xfId="22365" xr:uid="{A635F9D4-9824-4CDC-8847-2D972B78C966}"/>
    <cellStyle name="Currency 5 2 2 5" xfId="13026" xr:uid="{8F739B1F-7664-4498-A8DB-DAB402707344}"/>
    <cellStyle name="Currency 5 2 2 5 3" xfId="23851" xr:uid="{49D0E6C1-4F62-4B5C-9EB6-56072B74DCD7}"/>
    <cellStyle name="Currency 5 2 2 6" xfId="14478" xr:uid="{40E47CB9-C3A7-46E8-B770-528AE50FB3BB}"/>
    <cellStyle name="Currency 5 2 2 6 2" xfId="26716" xr:uid="{C986B801-192F-4451-BFA8-C67DC061CF6B}"/>
    <cellStyle name="Currency 5 2 2 7" xfId="16417" xr:uid="{8B0E1CE1-A7FF-4F54-8726-2DDFD735F8BA}"/>
    <cellStyle name="Currency 5 2 2 8" xfId="33078" xr:uid="{645BA66F-32C2-426B-92C1-2B781F25512E}"/>
    <cellStyle name="Currency 5 2 3" xfId="434" xr:uid="{9E427DB2-A88B-4E85-B384-092F08D031BA}"/>
    <cellStyle name="Currency 5 2 3 2" xfId="945" xr:uid="{8577E2E6-F423-4B23-8C53-3758E827AFB4}"/>
    <cellStyle name="Currency 5 2 3 2 2" xfId="8059" xr:uid="{DDE6B357-E2BC-4947-BFBF-83BF31FC50BC}"/>
    <cellStyle name="Currency 5 2 3 2 2 2" xfId="30490" xr:uid="{C0BA42D8-E096-44ED-953E-67327C405D57}"/>
    <cellStyle name="Currency 5 2 3 2 2 3" xfId="20200" xr:uid="{4ED87A16-01AF-4A3D-8CE9-877B914A8F36}"/>
    <cellStyle name="Currency 5 2 3 2 3" xfId="11182" xr:uid="{2FF6235F-7124-4E7A-9248-CF49C5DF9335}"/>
    <cellStyle name="Currency 5 2 3 2 3 3" xfId="23180" xr:uid="{72C8954C-AC02-46F9-8ACF-31EDDF0884D0}"/>
    <cellStyle name="Currency 5 2 3 2 4" xfId="27530" xr:uid="{662E3006-241E-465B-AFE3-CDF70FD2942B}"/>
    <cellStyle name="Currency 5 2 3 2 5" xfId="17232" xr:uid="{CC03B407-04FB-49FB-9ED7-BB6F0DC8DD8E}"/>
    <cellStyle name="Currency 5 2 3 2 7" xfId="4872" xr:uid="{CD917C73-4875-48DC-9984-0086AFB96878}"/>
    <cellStyle name="Currency 5 2 3 3" xfId="7046" xr:uid="{47D7F64D-050E-4B27-AB93-94B099624547}"/>
    <cellStyle name="Currency 5 2 3 3 2" xfId="29516" xr:uid="{DE4B6790-9F76-4F21-B404-C85E8D938530}"/>
    <cellStyle name="Currency 5 2 3 3 3" xfId="19224" xr:uid="{E7B07E0A-8876-4249-B2DC-2CF8D4A71EA9}"/>
    <cellStyle name="Currency 5 2 3 4" xfId="10208" xr:uid="{456C71BE-8D7B-480D-AD87-3BD34F32D9D3}"/>
    <cellStyle name="Currency 5 2 3 4 2" xfId="32478" xr:uid="{034FCE82-553A-479D-AB87-C30CD5CC4C62}"/>
    <cellStyle name="Currency 5 2 3 4 3" xfId="22203" xr:uid="{FB81E4FB-2991-4E40-8C1F-F19CA8E684B0}"/>
    <cellStyle name="Currency 5 2 3 5" xfId="13468" xr:uid="{F5058EF8-9C86-417A-B19F-DC52920DA8F7}"/>
    <cellStyle name="Currency 5 2 3 5 3" xfId="24106" xr:uid="{39BF711C-A9C4-4578-B43F-BEBCE23CB041}"/>
    <cellStyle name="Currency 5 2 3 6" xfId="26554" xr:uid="{49A64C41-FFCA-433F-8616-D92B8A1E6C81}"/>
    <cellStyle name="Currency 5 2 3 7" xfId="16255" xr:uid="{7155BA36-51FF-4614-ACBC-EE9B978ECDF9}"/>
    <cellStyle name="Currency 5 2 3 8" xfId="32934" xr:uid="{8E0DB9D7-4F5D-4250-B0BD-0CD1311C1EE7}"/>
    <cellStyle name="Currency 5 2 3 9" xfId="3876" xr:uid="{C6CEE0B9-D8AA-4745-A961-8A8BD10C945C}"/>
    <cellStyle name="Currency 5 2 4" xfId="796" xr:uid="{FDC9E4B0-648F-44A5-BC69-BE8CEC1F7495}"/>
    <cellStyle name="Currency 5 2 4 2" xfId="7930" xr:uid="{A54FF5F2-3DE8-437B-86EC-03D50945C72C}"/>
    <cellStyle name="Currency 5 2 4 2 2" xfId="30358" xr:uid="{E53216FD-C32D-429F-A1D7-5DF9272A9FA5}"/>
    <cellStyle name="Currency 5 2 4 2 3" xfId="20069" xr:uid="{78D37938-80EF-478D-9518-59DC6DC269B0}"/>
    <cellStyle name="Currency 5 2 4 3" xfId="11053" xr:uid="{08521F54-D8B8-4037-95E7-837EBC094E75}"/>
    <cellStyle name="Currency 5 2 4 3 3" xfId="23048" xr:uid="{463C073E-4ABE-4F79-B6AF-C1678CBB2421}"/>
    <cellStyle name="Currency 5 2 4 4" xfId="13943" xr:uid="{A585891D-4643-4089-B16A-1963F8BC60F8}"/>
    <cellStyle name="Currency 5 2 4 4 3" xfId="24583" xr:uid="{0F4B9D1B-3A93-489E-8A97-4033B26EC5A5}"/>
    <cellStyle name="Currency 5 2 4 5" xfId="27399" xr:uid="{A851FB59-3B2D-42A2-A7FE-A3F557DC1E20}"/>
    <cellStyle name="Currency 5 2 4 6" xfId="17100" xr:uid="{F9563D51-A616-4625-A977-96ABBF2F207E}"/>
    <cellStyle name="Currency 5 2 4 8" xfId="4753" xr:uid="{8659CCC8-DCC4-4164-8CA9-37FE2E9D3815}"/>
    <cellStyle name="Currency 5 2 5" xfId="4552" xr:uid="{E036328F-D5CB-4402-B0AA-BD9EC164EC17}"/>
    <cellStyle name="Currency 5 2 5 2" xfId="7728" xr:uid="{C26B2614-6FF7-45D0-9182-C74763C3AECB}"/>
    <cellStyle name="Currency 5 2 5 2 2" xfId="30157" xr:uid="{7311F967-E42C-455A-8FE1-25BDF9D741BF}"/>
    <cellStyle name="Currency 5 2 5 2 3" xfId="19867" xr:uid="{4513574E-2BAD-4377-8B51-B780D2062DE4}"/>
    <cellStyle name="Currency 5 2 5 3" xfId="10851" xr:uid="{2AB47095-E4FE-459C-8238-5B4CD0006598}"/>
    <cellStyle name="Currency 5 2 5 3 3" xfId="22846" xr:uid="{545D9E06-0CEB-4F8B-A302-5A74ABB03FD1}"/>
    <cellStyle name="Currency 5 2 5 4" xfId="14012" xr:uid="{1F3AABF1-AF8A-4078-87D3-76B10565330D}"/>
    <cellStyle name="Currency 5 2 5 4 3" xfId="24651" xr:uid="{08D9456E-E28C-4703-B00A-B36D4F8CF4A8}"/>
    <cellStyle name="Currency 5 2 5 5" xfId="27197" xr:uid="{26E9D93F-F787-4CEB-8B45-9509197C3394}"/>
    <cellStyle name="Currency 5 2 5 6" xfId="16898" xr:uid="{4053DB17-A132-4212-811B-339771687058}"/>
    <cellStyle name="Currency 5 2 6" xfId="4361" xr:uid="{39F19C13-EB50-4962-BE0D-9361A77CE16F}"/>
    <cellStyle name="Currency 5 2 6 2" xfId="7536" xr:uid="{9FA9D4E4-1D58-4E93-8315-11428ADA6ED4}"/>
    <cellStyle name="Currency 5 2 6 2 2" xfId="29965" xr:uid="{EF59D9AE-3889-4272-81A8-7731F6F752FC}"/>
    <cellStyle name="Currency 5 2 6 2 3" xfId="19675" xr:uid="{6CBAFC54-7B17-49FF-88E6-BA9C9E7BE7F5}"/>
    <cellStyle name="Currency 5 2 6 3" xfId="10659" xr:uid="{4E46DFEC-193D-4464-9314-1C4BC1D66CF2}"/>
    <cellStyle name="Currency 5 2 6 3 3" xfId="22654" xr:uid="{83A68013-B59A-4602-B369-EC46E07D90A2}"/>
    <cellStyle name="Currency 5 2 6 4" xfId="14196" xr:uid="{1629A8B3-90BB-48D5-9C68-68529526DFA8}"/>
    <cellStyle name="Currency 5 2 6 4 3" xfId="24832" xr:uid="{B8239264-DC50-486D-B3EB-B5963EF7F7E5}"/>
    <cellStyle name="Currency 5 2 6 5" xfId="27005" xr:uid="{C574FA53-7B01-46A6-ACE4-9CC5A4D4F042}"/>
    <cellStyle name="Currency 5 2 6 6" xfId="16706" xr:uid="{FE1F4C21-CCD5-465A-B81A-8819860AEE02}"/>
    <cellStyle name="Currency 5 2 7" xfId="4174" xr:uid="{7E8E46A5-085C-444C-B431-98D7CFFAC7E2}"/>
    <cellStyle name="Currency 5 2 7 2" xfId="7349" xr:uid="{855879D2-158E-4E29-8CE6-5FE74E8519B9}"/>
    <cellStyle name="Currency 5 2 7 2 2" xfId="29812" xr:uid="{800650F1-DAB0-4F33-8611-B8C4C8A1CB94}"/>
    <cellStyle name="Currency 5 2 7 2 3" xfId="19522" xr:uid="{FF23285C-75BD-4CB9-AFDD-9BC00731B4ED}"/>
    <cellStyle name="Currency 5 2 7 3" xfId="10506" xr:uid="{113AE23B-3C4A-4FBA-9898-91183695A3E8}"/>
    <cellStyle name="Currency 5 2 7 3 3" xfId="22501" xr:uid="{8F196701-7391-41A0-8A0C-DE0B45F07623}"/>
    <cellStyle name="Currency 5 2 7 4" xfId="26852" xr:uid="{6A034A34-867B-46DC-BACD-A8DDFFB9F7D1}"/>
    <cellStyle name="Currency 5 2 7 5" xfId="16553" xr:uid="{9028DB4A-415D-4F65-8276-65F92E745E00}"/>
    <cellStyle name="Currency 5 2 8" xfId="3403" xr:uid="{D78B9B91-CD4B-4387-860C-697A89D8E00C}"/>
    <cellStyle name="Currency 5 2 8 2" xfId="6760" xr:uid="{E0C48623-620B-4B40-A771-D4560F1CA82A}"/>
    <cellStyle name="Currency 5 2 8 2 2" xfId="29260" xr:uid="{58CF0BE9-ADE5-48BA-9C64-5B2D19EA70E6}"/>
    <cellStyle name="Currency 5 2 8 2 3" xfId="18967" xr:uid="{00042CD8-4F6C-4761-B15C-E73A3AD413A1}"/>
    <cellStyle name="Currency 5 2 8 3" xfId="9951" xr:uid="{C60957A7-9958-406A-9E4E-857CBBAAF764}"/>
    <cellStyle name="Currency 5 2 8 3 2" xfId="32221" xr:uid="{9767F718-97A6-40BE-9724-E45D78DD9793}"/>
    <cellStyle name="Currency 5 2 8 3 3" xfId="21945" xr:uid="{8B3844DD-962F-4EF9-9988-728C82D48C2C}"/>
    <cellStyle name="Currency 5 2 8 4" xfId="26296" xr:uid="{FA988974-BB0B-45C1-9742-6E2538F32434}"/>
    <cellStyle name="Currency 5 2 8 5" xfId="15997" xr:uid="{7365066F-3D1C-4CE4-ADCD-2E38964F49BA}"/>
    <cellStyle name="Currency 5 2 9" xfId="6507" xr:uid="{237575DD-C807-4C74-B576-427F61BF8A38}"/>
    <cellStyle name="Currency 5 2 9 2" xfId="29008" xr:uid="{A4AE7B19-6DC4-4B7F-B441-95FF31C6F2AF}"/>
    <cellStyle name="Currency 5 2 9 3" xfId="18714" xr:uid="{78547B08-60D9-46F0-A51A-0E09939EA0C6}"/>
    <cellStyle name="Currency 5 20" xfId="2264" xr:uid="{D7122346-B2A9-4A76-92B3-B0840670955D}"/>
    <cellStyle name="Currency 5 20 2" xfId="5609" xr:uid="{DA10B4A1-ADB9-4EE8-AAB0-A02109C79C9B}"/>
    <cellStyle name="Currency 5 20 2 2" xfId="28125" xr:uid="{CA303605-5A88-439E-8389-1B052D3F4B0D}"/>
    <cellStyle name="Currency 5 20 2 3" xfId="17831" xr:uid="{70BE2369-53F4-4B5C-B1E8-4D492FDEB997}"/>
    <cellStyle name="Currency 5 20 3" xfId="8815" xr:uid="{81BC1C31-7105-45C7-8B73-DAA2F137FD63}"/>
    <cellStyle name="Currency 5 20 3 2" xfId="31085" xr:uid="{020D868A-72A4-4F45-AFC2-ED2C9FC432B4}"/>
    <cellStyle name="Currency 5 20 3 3" xfId="20809" xr:uid="{6652AC65-C415-4EAE-806B-F4D0C0BE6D93}"/>
    <cellStyle name="Currency 5 20 4" xfId="25161" xr:uid="{C1985E2E-22C1-4EFD-8860-03354A82A4E8}"/>
    <cellStyle name="Currency 5 20 5" xfId="14861" xr:uid="{627B2201-EA28-4444-93A3-BFD4DA577F28}"/>
    <cellStyle name="Currency 5 21" xfId="2190" xr:uid="{BCA5BBFC-0857-4167-9E30-42EDBFA8C9A6}"/>
    <cellStyle name="Currency 5 21 2" xfId="5578" xr:uid="{EE86EC83-29D4-4E57-9856-8678D3ED2F82}"/>
    <cellStyle name="Currency 5 21 2 2" xfId="28095" xr:uid="{AA184B46-5680-4553-A008-13AF8ECCFF61}"/>
    <cellStyle name="Currency 5 21 2 3" xfId="17801" xr:uid="{AF5C13C2-D7AB-42F6-8966-0367F645C305}"/>
    <cellStyle name="Currency 5 21 3" xfId="8784" xr:uid="{E0738E74-FE52-48FB-88EB-3F8746359D2A}"/>
    <cellStyle name="Currency 5 21 3 2" xfId="31055" xr:uid="{66D0753D-8545-487F-958C-1136CE88E463}"/>
    <cellStyle name="Currency 5 21 3 3" xfId="20779" xr:uid="{E124C519-7F7B-4FE1-8C69-A2D58B769810}"/>
    <cellStyle name="Currency 5 21 4" xfId="25130" xr:uid="{24A7B6F2-9919-4F63-8E48-20E0CA64C09F}"/>
    <cellStyle name="Currency 5 21 5" xfId="14830" xr:uid="{AED0CF98-F25C-487E-B139-F226013F5A9C}"/>
    <cellStyle name="Currency 5 22" xfId="1678" xr:uid="{51D66A46-FBA6-4890-BB7C-9C19E6FB6169}"/>
    <cellStyle name="Currency 5 22 2" xfId="5328" xr:uid="{66EE142A-FB31-4AD4-8808-38440FAF09EA}"/>
    <cellStyle name="Currency 5 22 2 2" xfId="27925" xr:uid="{9EC59849-E83B-4304-B21F-91A225E08BBA}"/>
    <cellStyle name="Currency 5 22 2 3" xfId="17631" xr:uid="{3340B272-9526-45E6-BF5E-0500D0C7ED43}"/>
    <cellStyle name="Currency 5 22 3" xfId="8605" xr:uid="{EE6F7320-8AE0-4D50-B573-862C58634A79}"/>
    <cellStyle name="Currency 5 22 3 2" xfId="30885" xr:uid="{3D0568D6-4733-4855-ACC5-8D16E34B628E}"/>
    <cellStyle name="Currency 5 22 3 3" xfId="20609" xr:uid="{F5223BD8-FDDB-4C47-9D15-2BC0B81DE2DD}"/>
    <cellStyle name="Currency 5 22 4" xfId="24951" xr:uid="{C3FFB2E5-A270-4807-A534-CEC3C7FF1BA3}"/>
    <cellStyle name="Currency 5 22 5" xfId="14651" xr:uid="{597B38F4-D37C-4C7F-B3F3-33B23A3ED819}"/>
    <cellStyle name="Currency 5 23" xfId="5309" xr:uid="{F831918E-3B2E-452D-B638-BBDA84136E9C}"/>
    <cellStyle name="Currency 5 23 2" xfId="27823" xr:uid="{E4B56B03-374F-43C2-9D78-13BAC704383E}"/>
    <cellStyle name="Currency 5 23 3" xfId="17527" xr:uid="{598A6C72-6E24-48E4-80AF-6153237D8CE3}"/>
    <cellStyle name="Currency 5 24" xfId="8587" xr:uid="{848F738F-C597-48F0-8AF0-06AEA3F43FA7}"/>
    <cellStyle name="Currency 5 24 2" xfId="30781" xr:uid="{35274C5F-4715-4943-B0E3-BCE43FDD3703}"/>
    <cellStyle name="Currency 5 24 3" xfId="20498" xr:uid="{6DE831DA-C304-4CB9-9592-997BB0A334A5}"/>
    <cellStyle name="Currency 5 25" xfId="12362" xr:uid="{8DE33F3C-F2D3-4A4B-B437-05635A052BDF}"/>
    <cellStyle name="Currency 5 25 3" xfId="23506" xr:uid="{63CA8997-FFD1-46E9-A3CE-5675B8C24C7C}"/>
    <cellStyle name="Currency 5 26" xfId="14258" xr:uid="{9C5A71D2-CA56-4243-ACA2-D53A200A5DAF}"/>
    <cellStyle name="Currency 5 26 2" xfId="24933" xr:uid="{02B8963C-3F5C-4EFD-BE31-3F2BD2F5EEFE}"/>
    <cellStyle name="Currency 5 27" xfId="14633" xr:uid="{3F7EC668-311C-41D5-97F4-57CF54EF2468}"/>
    <cellStyle name="Currency 5 28" xfId="32859" xr:uid="{3BBAD0D8-96A0-4A15-89BD-254146C1F843}"/>
    <cellStyle name="Currency 5 29" xfId="1203" xr:uid="{25FC6060-877F-44AD-AFBC-4668F8FD3067}"/>
    <cellStyle name="Currency 5 3" xfId="242" xr:uid="{F59D5EE4-B47D-40FD-A830-05F65D7737D5}"/>
    <cellStyle name="Currency 5 3 10" xfId="32892" xr:uid="{462D4CF7-8737-4F39-B306-E5D1DB56E305}"/>
    <cellStyle name="Currency 5 3 12" xfId="3118" xr:uid="{C10EE0B7-C474-44D0-8AC2-E97FDC156533}"/>
    <cellStyle name="Currency 5 3 2" xfId="863" xr:uid="{96EA65E5-C937-4A23-B7E1-E15C18A72A02}"/>
    <cellStyle name="Currency 5 3 2 2" xfId="5123" xr:uid="{56778CDD-42A5-4730-B5D2-21890E0A48D3}"/>
    <cellStyle name="Currency 5 3 2 2 2" xfId="8332" xr:uid="{FF0E020F-67EB-4726-818B-A988835ADDBE}"/>
    <cellStyle name="Currency 5 3 2 2 2 2" xfId="30742" xr:uid="{6298BE32-1564-4BC5-8B86-C4034747912B}"/>
    <cellStyle name="Currency 5 3 2 2 2 3" xfId="20456" xr:uid="{1D70CE2F-2D68-4480-AAE9-98160E4FCB23}"/>
    <cellStyle name="Currency 5 3 2 2 3" xfId="11436" xr:uid="{F87222EE-AA67-4137-954E-F7569A721BED}"/>
    <cellStyle name="Currency 5 3 2 2 3 3" xfId="23436" xr:uid="{2CF75D28-62AF-495C-982D-F693D21F78C5}"/>
    <cellStyle name="Currency 5 3 2 2 4" xfId="13552" xr:uid="{044F3AEB-DE2A-4DB2-B479-6C74F2BE36C4}"/>
    <cellStyle name="Currency 5 3 2 2 4 3" xfId="24188" xr:uid="{B49A7566-9A7B-4A3F-9E0B-ABE44C08E216}"/>
    <cellStyle name="Currency 5 3 2 2 5" xfId="27782" xr:uid="{0DCEF881-33AB-4CCC-8CAB-2DDC7F281EB3}"/>
    <cellStyle name="Currency 5 3 2 2 6" xfId="17488" xr:uid="{D74F53AF-135A-4F8A-B71A-21EF41F7909C}"/>
    <cellStyle name="Currency 5 3 2 3" xfId="7126" xr:uid="{87119124-C9D2-4416-8D5B-BA4595D284CA}"/>
    <cellStyle name="Currency 5 3 2 3 2" xfId="29597" xr:uid="{F897DC80-1462-459D-8B54-BA7B4CF6D421}"/>
    <cellStyle name="Currency 5 3 2 3 3" xfId="19306" xr:uid="{E5742739-1335-4CEA-AA1F-5FDB5FD7654C}"/>
    <cellStyle name="Currency 5 3 2 4" xfId="10290" xr:uid="{E58D1AFB-2732-42C2-BA3B-6DB85CA5C693}"/>
    <cellStyle name="Currency 5 3 2 4 2" xfId="32559" xr:uid="{1AC04E18-04D4-4A14-BB57-994A7F08DE2A}"/>
    <cellStyle name="Currency 5 3 2 4 3" xfId="22285" xr:uid="{0548C81A-88D0-4B59-B7E6-9851243097C7}"/>
    <cellStyle name="Currency 5 3 2 5" xfId="12949" xr:uid="{05002904-0959-4138-ACEB-E0223C378598}"/>
    <cellStyle name="Currency 5 3 2 5 3" xfId="23771" xr:uid="{C5EE7AA9-5259-4F6D-AD6B-C11B4373041E}"/>
    <cellStyle name="Currency 5 3 2 6" xfId="26636" xr:uid="{85E4AE89-0E5F-42E2-99DD-2E35C2B6D9F0}"/>
    <cellStyle name="Currency 5 3 2 7" xfId="16337" xr:uid="{17CDB32D-7591-473E-B6C5-5F7FF7B217FF}"/>
    <cellStyle name="Currency 5 3 2 8" xfId="33148" xr:uid="{0A717712-FE2B-4311-BC0B-C71D7E124CB7}"/>
    <cellStyle name="Currency 5 3 2 9" xfId="3981" xr:uid="{4D95199D-8FD3-4CD1-B812-A183A0163264}"/>
    <cellStyle name="Currency 5 3 3" xfId="3801" xr:uid="{427F2718-91A4-4919-A6EC-B8F60D44FAC9}"/>
    <cellStyle name="Currency 5 3 3 2" xfId="4922" xr:uid="{2247C444-24C8-4B55-B386-3BBAC93ED67E}"/>
    <cellStyle name="Currency 5 3 3 2 2" xfId="8110" xr:uid="{04297A1D-CF61-42AA-995C-BE8E5982140A}"/>
    <cellStyle name="Currency 5 3 3 2 2 2" xfId="30533" xr:uid="{5D968F73-091C-40BA-8AAA-A09462FD5A64}"/>
    <cellStyle name="Currency 5 3 3 2 2 3" xfId="20243" xr:uid="{8574FDFC-FDF4-4AC7-BB8D-BD9A38900BD8}"/>
    <cellStyle name="Currency 5 3 3 2 3" xfId="11225" xr:uid="{6B7EB8A1-E95C-4A13-B504-E1F823A97DA9}"/>
    <cellStyle name="Currency 5 3 3 2 3 3" xfId="23223" xr:uid="{57C17B95-51BF-4B7A-9172-79DC2A725005}"/>
    <cellStyle name="Currency 5 3 3 2 4" xfId="27572" xr:uid="{002DC322-DF96-46CD-87D0-9C3BE8C2EC5E}"/>
    <cellStyle name="Currency 5 3 3 2 5" xfId="17275" xr:uid="{52C1B89C-DAF1-4D97-9C4C-683B370502A1}"/>
    <cellStyle name="Currency 5 3 3 3" xfId="6964" xr:uid="{0ED92697-80D9-4DF9-B441-07EB98C3D40C}"/>
    <cellStyle name="Currency 5 3 3 3 2" xfId="29435" xr:uid="{427579A5-0C13-4581-AA4F-493D5D9BB357}"/>
    <cellStyle name="Currency 5 3 3 3 3" xfId="19142" xr:uid="{613EF38A-4066-49FB-A230-1798E5AF9178}"/>
    <cellStyle name="Currency 5 3 3 4" xfId="10127" xr:uid="{E03DB7B4-00C5-4497-ADC5-1E15F97CDFED}"/>
    <cellStyle name="Currency 5 3 3 4 2" xfId="32396" xr:uid="{7FE11382-32B4-4306-A2EA-0E50223F95F8}"/>
    <cellStyle name="Currency 5 3 3 4 3" xfId="22121" xr:uid="{3E3719F1-B336-4036-A64D-4C22417980FF}"/>
    <cellStyle name="Currency 5 3 3 5" xfId="13392" xr:uid="{E4A1E3CE-F986-4008-AED5-3722BADAACBF}"/>
    <cellStyle name="Currency 5 3 3 5 3" xfId="24028" xr:uid="{20D07EE2-3FF3-4B04-99CB-B6B077B97928}"/>
    <cellStyle name="Currency 5 3 3 6" xfId="26472" xr:uid="{8D1B8248-333A-4A06-9B3A-F1DB880EEA13}"/>
    <cellStyle name="Currency 5 3 3 7" xfId="16173" xr:uid="{A1F6456C-96C9-4C7C-9C72-D7B4BCA3DA45}"/>
    <cellStyle name="Currency 5 3 3 8" xfId="32958" xr:uid="{A6CA5734-8BB8-429B-A796-2137BA137D07}"/>
    <cellStyle name="Currency 5 3 4" xfId="3321" xr:uid="{79610F32-6C4C-4BB8-9EEF-E6895D54E883}"/>
    <cellStyle name="Currency 5 3 4 2" xfId="6678" xr:uid="{8E27F3F2-0320-4624-A3D4-48F62E093326}"/>
    <cellStyle name="Currency 5 3 4 2 2" xfId="29178" xr:uid="{E197009C-0FEF-4909-BAEA-365135E69FA2}"/>
    <cellStyle name="Currency 5 3 4 2 3" xfId="18885" xr:uid="{A07FE295-738C-4644-B171-92BA9F41EC46}"/>
    <cellStyle name="Currency 5 3 4 3" xfId="9869" xr:uid="{CC930287-502E-4260-BE26-83909F6A58E8}"/>
    <cellStyle name="Currency 5 3 4 3 2" xfId="32139" xr:uid="{F8498C15-42EE-40B5-AFD1-27D2E04D4725}"/>
    <cellStyle name="Currency 5 3 4 3 3" xfId="21863" xr:uid="{FA87ED30-20A4-46F7-A889-376A19B7BA5A}"/>
    <cellStyle name="Currency 5 3 4 4" xfId="26214" xr:uid="{C4DB95F0-DB0C-45DE-820A-62AFE7A55FF4}"/>
    <cellStyle name="Currency 5 3 4 5" xfId="15915" xr:uid="{4A6A061E-B20E-47DA-9A34-DF3876D3FFE5}"/>
    <cellStyle name="Currency 5 3 5" xfId="6425" xr:uid="{D75E09D7-FF67-4AD0-A53E-AE5553CD624C}"/>
    <cellStyle name="Currency 5 3 5 2" xfId="28926" xr:uid="{72800F1F-2D2A-4BE6-AC44-B019982A77F3}"/>
    <cellStyle name="Currency 5 3 5 3" xfId="18632" xr:uid="{919D6584-6D2A-4D59-B436-194CA44CC767}"/>
    <cellStyle name="Currency 5 3 6" xfId="9616" xr:uid="{94576E41-C270-41BD-94F5-9C42440880CB}"/>
    <cellStyle name="Currency 5 3 6 2" xfId="31886" xr:uid="{00E58448-CF84-4CB9-BE15-3BD3CCA9DAF9}"/>
    <cellStyle name="Currency 5 3 6 3" xfId="21610" xr:uid="{875953B0-23EF-4AEB-9BD2-0E44D84DF641}"/>
    <cellStyle name="Currency 5 3 7" xfId="12737" xr:uid="{9F2F24AB-AA2B-40A9-ADA3-E15FF0FEE205}"/>
    <cellStyle name="Currency 5 3 7 3" xfId="23606" xr:uid="{D77131D7-6A7C-4580-BD8B-5000BC9E497B}"/>
    <cellStyle name="Currency 5 3 8" xfId="25962" xr:uid="{715AB7D2-36CA-42A6-9D34-996ACB9BEAD0}"/>
    <cellStyle name="Currency 5 3 9" xfId="15662" xr:uid="{37BCAD52-F881-48BD-A8C3-A7A9154EAE88}"/>
    <cellStyle name="Currency 5 4" xfId="302" xr:uid="{7FD27110-EA61-437A-9BD0-C0AC10367606}"/>
    <cellStyle name="Currency 5 4 2" xfId="5011" xr:uid="{7EB2FA93-55E5-46AD-9429-B84A830DB148}"/>
    <cellStyle name="Currency 5 4 2 2" xfId="8209" xr:uid="{4AA66F47-783E-4AED-94C4-079ACD552F0A}"/>
    <cellStyle name="Currency 5 4 2 2 2" xfId="30621" xr:uid="{BD9B1644-A91C-4483-80F1-F8240C83CF29}"/>
    <cellStyle name="Currency 5 4 2 2 3" xfId="20332" xr:uid="{AD34A71D-10D1-488F-870A-2F2C10855E91}"/>
    <cellStyle name="Currency 5 4 2 3" xfId="11314" xr:uid="{3845C62C-77DE-4C41-96D7-E1483553DB55}"/>
    <cellStyle name="Currency 5 4 2 3 3" xfId="23312" xr:uid="{16FABB8C-6D77-449C-B7FA-82B14238DCBC}"/>
    <cellStyle name="Currency 5 4 2 4" xfId="27658" xr:uid="{6BF77E1C-88F1-480E-A10C-F3F9209B8D81}"/>
    <cellStyle name="Currency 5 4 2 5" xfId="17364" xr:uid="{80E6F3E2-D848-46D5-BF9E-8B9B3084589D}"/>
    <cellStyle name="Currency 5 4 2 6" xfId="33208" xr:uid="{232BB2CF-8C47-46C2-B449-D64BB03E07C2}"/>
    <cellStyle name="Currency 5 4 3" xfId="6849" xr:uid="{2E2455D1-4CFB-49D7-AB41-525605E5EA21}"/>
    <cellStyle name="Currency 5 4 3 2" xfId="29335" xr:uid="{9A206F45-3415-46C7-A49D-BCF771D704DB}"/>
    <cellStyle name="Currency 5 4 3 3" xfId="19042" xr:uid="{F7CF85F1-C7B1-43D4-A86F-B89FA4F772AD}"/>
    <cellStyle name="Currency 5 4 3 4" xfId="32979" xr:uid="{86F58425-FC93-44D0-BCFA-9DC6C7378F94}"/>
    <cellStyle name="Currency 5 4 4" xfId="10027" xr:uid="{CB11B837-5F81-42C1-B254-46D44BA1E55D}"/>
    <cellStyle name="Currency 5 4 4 2" xfId="32296" xr:uid="{3C685508-1F45-4C91-AB2C-4729D533F302}"/>
    <cellStyle name="Currency 5 4 4 3" xfId="22021" xr:uid="{3266CCED-961B-4F03-A39F-637C0DFC83B5}"/>
    <cellStyle name="Currency 5 4 5" xfId="13104" xr:uid="{47E47247-0A50-4CC2-994A-F2C7DF4018E4}"/>
    <cellStyle name="Currency 5 4 5 3" xfId="23928" xr:uid="{06A395C0-D955-43C6-8EB6-58BB777518EE}"/>
    <cellStyle name="Currency 5 4 6" xfId="26372" xr:uid="{4BD1709D-F275-45FB-8AEF-456ED5B1B94A}"/>
    <cellStyle name="Currency 5 4 7" xfId="16073" xr:uid="{DAC54DF6-83F3-452E-A92C-5572DCB6D441}"/>
    <cellStyle name="Currency 5 4 8" xfId="32905" xr:uid="{C4F37C13-9650-4E72-88F9-25A7457E40BE}"/>
    <cellStyle name="Currency 5 4 9" xfId="3475" xr:uid="{53FB9B2D-A8AC-49E4-8D93-8BD48DC2074E}"/>
    <cellStyle name="Currency 5 5" xfId="4796" xr:uid="{BD429A79-8639-43A9-A6E2-CC7828EA9629}"/>
    <cellStyle name="Currency 5 5 2" xfId="7982" xr:uid="{01E15FEA-E882-41BE-A182-31F53576DA16}"/>
    <cellStyle name="Currency 5 5 2 2" xfId="30412" xr:uid="{B594BC6B-CDA4-4EBF-9C69-A3F48A5EEF34}"/>
    <cellStyle name="Currency 5 5 2 3" xfId="20122" xr:uid="{A2C588D6-4207-4129-AA1D-27AF86ECDF5F}"/>
    <cellStyle name="Currency 5 5 3" xfId="11104" xr:uid="{35F0BDBB-0FFA-4E4B-8C6D-DB3528677381}"/>
    <cellStyle name="Currency 5 5 3 3" xfId="23102" xr:uid="{BE846838-5B2D-4903-AC35-5C74F36DB5E4}"/>
    <cellStyle name="Currency 5 5 4" xfId="13842" xr:uid="{4FE94907-1B66-473A-B3F9-7078251FD111}"/>
    <cellStyle name="Currency 5 5 4 3" xfId="24482" xr:uid="{9C9E344F-C5FF-4754-ADF7-7629BABF2173}"/>
    <cellStyle name="Currency 5 5 5" xfId="27453" xr:uid="{8FCA0FD4-EAD5-42C2-8A60-97AC8735B186}"/>
    <cellStyle name="Currency 5 5 6" xfId="17154" xr:uid="{72F5B14C-2CE8-4A55-9C59-879EC931A8F9}"/>
    <cellStyle name="Currency 5 5 7" xfId="33021" xr:uid="{C1176E01-3E0E-4C70-87E3-E36E1ED03104}"/>
    <cellStyle name="Currency 5 6" xfId="4676" xr:uid="{0F91C318-A651-4947-A0BD-617840C0442E}"/>
    <cellStyle name="Currency 5 6 2" xfId="7852" xr:uid="{CCF3088C-9D8D-4E14-937F-7C043D392718}"/>
    <cellStyle name="Currency 5 6 2 2" xfId="30280" xr:uid="{7D1E740A-DC0F-42FF-888A-B99E75542ACC}"/>
    <cellStyle name="Currency 5 6 2 3" xfId="19991" xr:uid="{5BA514D2-B766-4921-B4D9-2CA31EBF76E4}"/>
    <cellStyle name="Currency 5 6 3" xfId="10975" xr:uid="{FBDE2688-E123-4715-8880-0612F37F73C4}"/>
    <cellStyle name="Currency 5 6 3 3" xfId="22970" xr:uid="{8B25FFC1-3545-4A10-8083-518B3EFE4051}"/>
    <cellStyle name="Currency 5 6 4" xfId="13952" xr:uid="{F6687054-9FA5-46DB-B5A8-889987407DBC}"/>
    <cellStyle name="Currency 5 6 4 3" xfId="24593" xr:uid="{D71E52B3-3960-47B4-81D8-7DAAD76F3CD0}"/>
    <cellStyle name="Currency 5 6 5" xfId="27321" xr:uid="{43207429-C884-499A-A1E8-7830A1BC2505}"/>
    <cellStyle name="Currency 5 6 6" xfId="17022" xr:uid="{ED990971-9C2A-4C50-8108-B5099672C6E7}"/>
    <cellStyle name="Currency 5 6 7" xfId="32920" xr:uid="{37F6F4FB-C207-411B-9FFE-F741CF454B69}"/>
    <cellStyle name="Currency 5 7" xfId="4608" xr:uid="{08660F7D-1490-4C6F-9241-EA1531738519}"/>
    <cellStyle name="Currency 5 7 2" xfId="7784" xr:uid="{B3302C58-283C-436C-858C-7E7F67065FBB}"/>
    <cellStyle name="Currency 5 7 2 2" xfId="30213" xr:uid="{758F3A93-7F9A-49C2-A6FC-B1DC41B55728}"/>
    <cellStyle name="Currency 5 7 2 3" xfId="19923" xr:uid="{76658123-25E4-43BF-B8AE-268EBF460ADD}"/>
    <cellStyle name="Currency 5 7 3" xfId="10907" xr:uid="{C5B97CB9-ADA3-4A57-BB97-A5CC6EC7D1C1}"/>
    <cellStyle name="Currency 5 7 3 3" xfId="22902" xr:uid="{0C257848-8EC3-4E9F-AA28-5C428AFDF634}"/>
    <cellStyle name="Currency 5 7 4" xfId="13973" xr:uid="{CAC2EE87-2D90-4E78-BFE6-E3EAF23C460E}"/>
    <cellStyle name="Currency 5 7 4 3" xfId="24610" xr:uid="{3D6B24B9-2A9D-4E4D-B1FF-3AF3A2C30E04}"/>
    <cellStyle name="Currency 5 7 5" xfId="27253" xr:uid="{BF1F4DF1-63A2-4A91-B436-9D6574C94237}"/>
    <cellStyle name="Currency 5 7 6" xfId="16954" xr:uid="{34B2B556-BE36-41A5-92F9-99266171844F}"/>
    <cellStyle name="Currency 5 8" xfId="4473" xr:uid="{C84C7647-41A1-4F7D-B829-3F86ED19A88D}"/>
    <cellStyle name="Currency 5 8 2" xfId="7649" xr:uid="{BB5E390A-55FB-4EE0-B8C2-78D890ACAA97}"/>
    <cellStyle name="Currency 5 8 2 2" xfId="30078" xr:uid="{0298A847-751F-4A37-AD4E-C89EAB6C8F28}"/>
    <cellStyle name="Currency 5 8 2 3" xfId="19788" xr:uid="{06B77150-45FD-48A1-A178-DAADA64C2825}"/>
    <cellStyle name="Currency 5 8 3" xfId="10772" xr:uid="{854E9F93-BDA1-4C77-8ABF-9A88E0ABFCE6}"/>
    <cellStyle name="Currency 5 8 3 3" xfId="22767" xr:uid="{E15AF8FE-0637-4BDA-89CB-D50B0AF2C957}"/>
    <cellStyle name="Currency 5 8 4" xfId="13959" xr:uid="{436F6E91-F4E4-4088-90F7-A61833603D22}"/>
    <cellStyle name="Currency 5 8 4 3" xfId="24597" xr:uid="{B9C6116B-A106-4CE5-8264-5A089D22546B}"/>
    <cellStyle name="Currency 5 8 5" xfId="27118" xr:uid="{5D4EEB3E-5076-4824-AB99-899BB15B5E9F}"/>
    <cellStyle name="Currency 5 8 6" xfId="16819" xr:uid="{807860C9-9101-422E-8DDB-304E8EB5ED16}"/>
    <cellStyle name="Currency 5 9" xfId="4270" xr:uid="{9493027A-1CAC-4015-BCAB-EF971B7166D2}"/>
    <cellStyle name="Currency 5 9 2" xfId="7445" xr:uid="{B9682DA5-4951-4C04-A88C-B6D142D52498}"/>
    <cellStyle name="Currency 5 9 2 2" xfId="29888" xr:uid="{BEFC2095-0A47-4900-BD15-A8D9A6399607}"/>
    <cellStyle name="Currency 5 9 2 3" xfId="19598" xr:uid="{AF29B82F-09B9-4AA4-A0F0-F69842F4C37C}"/>
    <cellStyle name="Currency 5 9 3" xfId="10582" xr:uid="{D2392023-AEEB-4118-A27A-B5D8EC88EA7E}"/>
    <cellStyle name="Currency 5 9 3 3" xfId="22577" xr:uid="{4FA1E1B7-C2CD-4273-A127-CA26C039DE14}"/>
    <cellStyle name="Currency 5 9 4" xfId="14135" xr:uid="{8CAD551A-D42E-4B37-BD2F-6D3B24A682A3}"/>
    <cellStyle name="Currency 5 9 4 3" xfId="24771" xr:uid="{759565C7-7462-4DDC-BF60-4AA7F58A0E35}"/>
    <cellStyle name="Currency 5 9 5" xfId="26928" xr:uid="{8B6D6744-514C-46C4-A409-3460C0DDB7EF}"/>
    <cellStyle name="Currency 5 9 6" xfId="16629" xr:uid="{A5BD49D6-7AC3-4E3E-A9C1-16EA6C53EA89}"/>
    <cellStyle name="Currency 50" xfId="2705" xr:uid="{CB28A0B0-29AE-4DCD-B910-073606E47990}"/>
    <cellStyle name="Currency 50 2" xfId="5992" xr:uid="{DCC4A0F8-D7A8-490B-84B5-1583A1B4D756}"/>
    <cellStyle name="Currency 50 2 2" xfId="28493" xr:uid="{DE38D32D-8E4B-43C5-9E78-7AD86D3DABC6}"/>
    <cellStyle name="Currency 50 2 3" xfId="18199" xr:uid="{D6A9E69F-76F9-4067-96AF-E97287758733}"/>
    <cellStyle name="Currency 50 3" xfId="9183" xr:uid="{E5D599E6-F333-4911-9328-C45BB9DF4731}"/>
    <cellStyle name="Currency 50 3 2" xfId="31453" xr:uid="{E8FD37D4-2597-48F4-928F-CB96B85B635B}"/>
    <cellStyle name="Currency 50 3 3" xfId="21177" xr:uid="{2203FA78-8153-4172-B35C-67B61FE67DC3}"/>
    <cellStyle name="Currency 50 4" xfId="25529" xr:uid="{2D346B8F-F33D-46A7-8BBE-7102375A3A1F}"/>
    <cellStyle name="Currency 50 5" xfId="15229" xr:uid="{B8A24B96-E74E-4B57-9B52-41CA16B02F12}"/>
    <cellStyle name="Currency 51" xfId="2661" xr:uid="{7A279AFD-BB22-4C34-ACE8-B2C125C3BE17}"/>
    <cellStyle name="Currency 51 2" xfId="5973" xr:uid="{6D50711A-6FD6-4B48-8F3C-0A92E9F2530C}"/>
    <cellStyle name="Currency 51 2 2" xfId="28481" xr:uid="{090CFBD8-2A0C-4EBF-B59B-D89A3F9D027B}"/>
    <cellStyle name="Currency 51 2 3" xfId="18187" xr:uid="{CE958B0E-7E82-4E03-8A52-661B9BEE39E4}"/>
    <cellStyle name="Currency 51 3" xfId="9171" xr:uid="{DBCD44CD-6658-48C8-A78D-5972844DC330}"/>
    <cellStyle name="Currency 51 3 2" xfId="31441" xr:uid="{D399F1B4-7939-40C5-8F38-FD879E590D21}"/>
    <cellStyle name="Currency 51 3 3" xfId="21165" xr:uid="{03CAD0F3-A00A-4FB6-AE0C-CBA8E50EC96E}"/>
    <cellStyle name="Currency 51 4" xfId="25517" xr:uid="{500614FF-296C-4646-A8F3-48A8450F6952}"/>
    <cellStyle name="Currency 51 5" xfId="15217" xr:uid="{46C6C863-7F5C-4399-A010-3564EBBA2B04}"/>
    <cellStyle name="Currency 52" xfId="2665" xr:uid="{3C1279C2-DEA6-45D6-B8D4-E5A9652BBDA5}"/>
    <cellStyle name="Currency 52 2" xfId="5977" xr:uid="{D9B94451-011A-4EEC-921A-F61E9C76714B}"/>
    <cellStyle name="Currency 52 2 2" xfId="28485" xr:uid="{C6D370A9-2F43-42F5-8234-B35A81C2EF31}"/>
    <cellStyle name="Currency 52 2 3" xfId="18191" xr:uid="{CBAF6341-F206-44DE-955A-F11EE5534386}"/>
    <cellStyle name="Currency 52 3" xfId="9175" xr:uid="{06D01E68-B644-4C8F-A061-EB7D8CC445FB}"/>
    <cellStyle name="Currency 52 3 2" xfId="31445" xr:uid="{761D1772-92BC-48B5-A6F8-75BCAE4975AF}"/>
    <cellStyle name="Currency 52 3 3" xfId="21169" xr:uid="{1CDE52E9-5E4D-43E7-8F52-125FC37952D6}"/>
    <cellStyle name="Currency 52 4" xfId="25521" xr:uid="{6594DEED-9A9A-4228-A82B-9B3D83F9E16B}"/>
    <cellStyle name="Currency 52 5" xfId="15221" xr:uid="{C77ED09B-C962-450F-8CF1-4628A73598B8}"/>
    <cellStyle name="Currency 53" xfId="2657" xr:uid="{C3C9BD74-4E28-4B59-A4DE-29DE0AA67932}"/>
    <cellStyle name="Currency 53 2" xfId="5969" xr:uid="{C35B298F-BBD9-4A41-8985-C69B633A91EE}"/>
    <cellStyle name="Currency 53 2 2" xfId="28477" xr:uid="{898598DA-A9F9-4BB0-8696-15E2F4FA434F}"/>
    <cellStyle name="Currency 53 2 3" xfId="18183" xr:uid="{9E5E61E6-89D1-45FC-91AB-BAB4AC988151}"/>
    <cellStyle name="Currency 53 3" xfId="9167" xr:uid="{4A59C6EF-FC13-438B-B624-03A3FA056014}"/>
    <cellStyle name="Currency 53 3 2" xfId="31437" xr:uid="{049AD456-0537-4BB3-B7DD-B33624DB00D7}"/>
    <cellStyle name="Currency 53 3 3" xfId="21161" xr:uid="{3277A7AC-3445-4BE2-A9F8-261DDB98FDCF}"/>
    <cellStyle name="Currency 53 4" xfId="25513" xr:uid="{66B542EE-3554-4404-89E2-A8869E8A0699}"/>
    <cellStyle name="Currency 53 5" xfId="15213" xr:uid="{FA66E4B8-D44F-43C3-A63B-3FCB7FCCA0C7}"/>
    <cellStyle name="Currency 54" xfId="2652" xr:uid="{88E2F95A-399B-4FE2-B803-EF014B4D065F}"/>
    <cellStyle name="Currency 54 2" xfId="5964" xr:uid="{A9C90443-A10C-4A0D-8268-F2105675084F}"/>
    <cellStyle name="Currency 54 2 2" xfId="28472" xr:uid="{28BF461F-90E4-43B1-8391-6031E1BEB15A}"/>
    <cellStyle name="Currency 54 2 3" xfId="18178" xr:uid="{7779889C-5EB7-4FBA-801F-2EBEE57D0A30}"/>
    <cellStyle name="Currency 54 3" xfId="9162" xr:uid="{8F62D029-637A-43CB-9E2E-DC9E60099D93}"/>
    <cellStyle name="Currency 54 3 2" xfId="31432" xr:uid="{FB38C321-0E69-47A3-88C3-7B6820DAA98E}"/>
    <cellStyle name="Currency 54 3 3" xfId="21156" xr:uid="{26A0553E-E1BB-4458-80F3-C519DCFAA70A}"/>
    <cellStyle name="Currency 54 4" xfId="25508" xr:uid="{AEAF6EB8-41F5-4C61-BC29-5F559AE17F28}"/>
    <cellStyle name="Currency 54 5" xfId="15208" xr:uid="{51F6C3E7-C55F-403E-AC89-2ECA0C3AF290}"/>
    <cellStyle name="Currency 55" xfId="5163" xr:uid="{E68381C7-64D9-4631-95B6-7CB6423170DD}"/>
    <cellStyle name="Currency 55 2" xfId="8357" xr:uid="{83A2F0D4-3FF2-4A70-8DBF-170D62128333}"/>
    <cellStyle name="Currency 55 2 2" xfId="30766" xr:uid="{73312401-CEEE-410A-BDB4-9020A549AE76}"/>
    <cellStyle name="Currency 55 2 3" xfId="20480" xr:uid="{551FBE4D-659F-44F9-AD18-CA4DED4512C4}"/>
    <cellStyle name="Currency 55 3" xfId="11460" xr:uid="{B4A1C34C-8533-4B8C-8BD3-403BBF3C4CC7}"/>
    <cellStyle name="Currency 55 3 3" xfId="23460" xr:uid="{08DFC971-7E46-4631-B7C2-3F757021B052}"/>
    <cellStyle name="Currency 55 4" xfId="27806" xr:uid="{6FB0B187-2C14-4EE9-B995-C1C23D9145AA}"/>
    <cellStyle name="Currency 55 5" xfId="17512" xr:uid="{A754B10A-1BC0-4B3D-99E0-2C837F109981}"/>
    <cellStyle name="Currency 56" xfId="2647" xr:uid="{B1E21FF9-A90B-455D-8B9D-499E672C24D5}"/>
    <cellStyle name="Currency 56 2" xfId="5960" xr:uid="{C849A512-07CD-4245-8EAA-746954FE6C91}"/>
    <cellStyle name="Currency 56 2 2" xfId="28468" xr:uid="{14874D43-9274-4C65-9F19-A88AB17F44D8}"/>
    <cellStyle name="Currency 56 2 3" xfId="18174" xr:uid="{5F6B297A-EE72-4318-9FEC-FD254B42FD30}"/>
    <cellStyle name="Currency 56 3" xfId="9158" xr:uid="{131A6841-AEA0-414A-9598-A32D14A387CE}"/>
    <cellStyle name="Currency 56 3 2" xfId="31428" xr:uid="{5F1979A0-6A2C-49DC-A937-962FED544D4A}"/>
    <cellStyle name="Currency 56 3 3" xfId="21152" xr:uid="{A00332FB-B11A-4AD0-902D-4D4866B9500D}"/>
    <cellStyle name="Currency 56 4" xfId="25504" xr:uid="{9B792C77-3B95-4838-A168-B2375F5E03DA}"/>
    <cellStyle name="Currency 56 5" xfId="15204" xr:uid="{8C9A196B-D6AB-4062-8130-BDF2AB2B1DB6}"/>
    <cellStyle name="Currency 57" xfId="2642" xr:uid="{7917D000-BFFB-4316-99CC-1E78BE72E662}"/>
    <cellStyle name="Currency 57 2" xfId="5955" xr:uid="{3C6F7057-F6D8-49D3-BF21-FADED1AF6DFA}"/>
    <cellStyle name="Currency 57 2 2" xfId="28463" xr:uid="{8E4258F3-DEB8-481F-9D93-E75DAB97EE28}"/>
    <cellStyle name="Currency 57 2 3" xfId="18169" xr:uid="{3EECAE25-B974-46EB-B0EC-99DAE288295D}"/>
    <cellStyle name="Currency 57 3" xfId="9153" xr:uid="{BBB2D16D-7EE6-4F45-81F3-BCAA9B928ED4}"/>
    <cellStyle name="Currency 57 3 2" xfId="31423" xr:uid="{9436B336-FEC5-494C-9AF8-18E4B3E9B27F}"/>
    <cellStyle name="Currency 57 3 3" xfId="21147" xr:uid="{6233B01E-05A8-4A3C-B8E2-2FC8DB5AFADB}"/>
    <cellStyle name="Currency 57 4" xfId="25499" xr:uid="{9C4EDD4D-1CAE-46B9-BE64-72616F17665B}"/>
    <cellStyle name="Currency 57 5" xfId="15199" xr:uid="{D94C59C8-7DF1-4CCB-92FB-F33C72B69C78}"/>
    <cellStyle name="Currency 58" xfId="2637" xr:uid="{F750CB35-CE95-4713-A1B7-D368D7E4A05E}"/>
    <cellStyle name="Currency 58 2" xfId="5950" xr:uid="{3A31FB51-AF89-4439-B4F1-3FFB67CE2334}"/>
    <cellStyle name="Currency 58 2 2" xfId="28458" xr:uid="{54FE0C0D-54C8-494C-A524-2B711BAEC2A1}"/>
    <cellStyle name="Currency 58 2 3" xfId="18164" xr:uid="{3ACE44C8-4A01-469D-B2FA-AFEB9FFE9175}"/>
    <cellStyle name="Currency 58 3" xfId="9148" xr:uid="{934C4245-4027-4CB2-9B57-145DC4CCF3FA}"/>
    <cellStyle name="Currency 58 3 2" xfId="31418" xr:uid="{25BF8857-40A4-44DD-A06D-E690F8658F9F}"/>
    <cellStyle name="Currency 58 3 3" xfId="21142" xr:uid="{A75C0E05-20A0-42DA-8321-3E0F08B4F68D}"/>
    <cellStyle name="Currency 58 4" xfId="25494" xr:uid="{737E812B-161E-47BF-BBBB-BF5ECC1DBE07}"/>
    <cellStyle name="Currency 58 5" xfId="15194" xr:uid="{78458774-3979-4882-986A-DA159C1743E5}"/>
    <cellStyle name="Currency 59" xfId="2625" xr:uid="{CB1229C1-5E25-4556-A680-171FE96F7295}"/>
    <cellStyle name="Currency 59 2" xfId="5939" xr:uid="{F0DB716C-C5FC-4282-B757-3B7747517FF3}"/>
    <cellStyle name="Currency 59 2 2" xfId="28447" xr:uid="{3FDB5B8B-688A-4139-B18C-20F12E4CDE45}"/>
    <cellStyle name="Currency 59 2 3" xfId="18153" xr:uid="{69E88D83-38B1-4E3B-A221-D7CD144295A9}"/>
    <cellStyle name="Currency 59 3" xfId="9137" xr:uid="{E6784667-605E-44B2-B47F-D4E54703F1A8}"/>
    <cellStyle name="Currency 59 3 2" xfId="31407" xr:uid="{6BB321B3-BCF3-46E4-85BB-DF7DD4CDDFC8}"/>
    <cellStyle name="Currency 59 3 3" xfId="21131" xr:uid="{3B9750FB-F508-430B-AC86-8B9A0D32EB6E}"/>
    <cellStyle name="Currency 59 4" xfId="25483" xr:uid="{EC34B9CC-E62F-4D6B-ABA3-685D09425FE4}"/>
    <cellStyle name="Currency 59 5" xfId="15183" xr:uid="{6AC3D997-B620-45D6-AF3C-DF266BF65A02}"/>
    <cellStyle name="Currency 6" xfId="121" xr:uid="{6141790A-5C72-4426-8C6F-A2197C097FF5}"/>
    <cellStyle name="Currency 6 10" xfId="4120" xr:uid="{75F23A6B-53EA-4C7E-B5F8-500923F332A0}"/>
    <cellStyle name="Currency 6 10 2" xfId="7295" xr:uid="{F68496B9-8334-4D85-B88F-9ADF82FB0F13}"/>
    <cellStyle name="Currency 6 10 2 2" xfId="29766" xr:uid="{02D96400-EB8F-4007-B6AA-B536F1C2296E}"/>
    <cellStyle name="Currency 6 10 2 3" xfId="19476" xr:uid="{FE4B946F-3A90-4C6E-8330-262B4A31B61E}"/>
    <cellStyle name="Currency 6 10 3" xfId="10460" xr:uid="{994DF9E3-E398-45B3-AA2F-98742C0DEC34}"/>
    <cellStyle name="Currency 6 10 3 3" xfId="22455" xr:uid="{657F72AA-0BB3-4FBB-9CE2-AD584FB9D603}"/>
    <cellStyle name="Currency 6 10 4" xfId="26806" xr:uid="{7EFA1962-AB61-446D-98F3-DEBC47F7AF95}"/>
    <cellStyle name="Currency 6 10 5" xfId="16507" xr:uid="{13C2F8CA-E3E4-428E-96BD-FE0456B3F892}"/>
    <cellStyle name="Currency 6 11" xfId="3242" xr:uid="{EB6FAF7E-7DFE-496F-9CB7-F32B4CA74138}"/>
    <cellStyle name="Currency 6 11 2" xfId="6597" xr:uid="{8AF72FBE-E36D-4628-B1A9-464C5B116AC4}"/>
    <cellStyle name="Currency 6 11 2 2" xfId="29097" xr:uid="{11CECB95-D91D-4177-852D-FD3D62EBF98A}"/>
    <cellStyle name="Currency 6 11 2 3" xfId="18804" xr:uid="{3AE5A905-4B3C-4D1C-AF33-20BD0457BD16}"/>
    <cellStyle name="Currency 6 11 3" xfId="9788" xr:uid="{4BB74C3E-5325-4799-98EA-DC74BD8D9667}"/>
    <cellStyle name="Currency 6 11 3 2" xfId="32058" xr:uid="{2957ED8A-3DB4-45A8-A14C-0BA70442FD79}"/>
    <cellStyle name="Currency 6 11 3 3" xfId="21782" xr:uid="{FC1CF6FD-827E-48E5-A3B4-736C92C7B824}"/>
    <cellStyle name="Currency 6 11 4" xfId="26134" xr:uid="{616DD417-09D3-4A3E-BA53-1AAB7CA4BB0D}"/>
    <cellStyle name="Currency 6 11 5" xfId="15834" xr:uid="{5DEEBD9B-9761-4574-8ECA-3E4B5CEABD02}"/>
    <cellStyle name="Currency 6 12" xfId="3057" xr:uid="{EF8E9615-77BF-4EB3-A6B2-0AAEBBB404FF}"/>
    <cellStyle name="Currency 6 12 2" xfId="6346" xr:uid="{E7349587-50BE-42EE-96E9-DFBA2A748CD2}"/>
    <cellStyle name="Currency 6 12 2 2" xfId="28847" xr:uid="{51972235-B81B-4F5C-AFF6-0FC44C2087D1}"/>
    <cellStyle name="Currency 6 12 2 3" xfId="18553" xr:uid="{AE28AFC6-3704-4480-99A0-ECA9DABB962A}"/>
    <cellStyle name="Currency 6 12 3" xfId="9537" xr:uid="{0C4673DF-9009-4B9E-B958-8D41EA34C139}"/>
    <cellStyle name="Currency 6 12 3 2" xfId="31807" xr:uid="{EBD34ADC-F771-4F89-9179-644D4CBFD77D}"/>
    <cellStyle name="Currency 6 12 3 3" xfId="21531" xr:uid="{378C4F26-6686-4132-9422-7C5CB1BAB1A2}"/>
    <cellStyle name="Currency 6 12 4" xfId="25883" xr:uid="{728578BA-2FE0-4511-95E3-F8403A3E44C3}"/>
    <cellStyle name="Currency 6 12 5" xfId="15583" xr:uid="{B6E8C46D-5F17-453E-8C4B-EDFC40BC8E80}"/>
    <cellStyle name="Currency 6 13" xfId="2943" xr:uid="{754F9A69-0DCC-4D8C-A3BE-91D5310980BD}"/>
    <cellStyle name="Currency 6 13 2" xfId="6235" xr:uid="{D97D157C-7DFB-4DAA-A428-579BCBBB1BCC}"/>
    <cellStyle name="Currency 6 13 2 2" xfId="28736" xr:uid="{B77C8A99-4B84-4B71-9C6F-B69805997C46}"/>
    <cellStyle name="Currency 6 13 2 3" xfId="18442" xr:uid="{DEFD493C-AF2B-4A77-B429-9635554068E7}"/>
    <cellStyle name="Currency 6 13 3" xfId="9426" xr:uid="{BB1DDE55-282E-402F-9019-D8C437ADF263}"/>
    <cellStyle name="Currency 6 13 3 2" xfId="31696" xr:uid="{7EDFD379-62EE-4708-86E7-F459D55494E1}"/>
    <cellStyle name="Currency 6 13 3 3" xfId="21420" xr:uid="{2BE846E6-93D8-4042-A33D-D98117B80549}"/>
    <cellStyle name="Currency 6 13 4" xfId="25772" xr:uid="{F79FFBF4-AD24-4E11-B782-341E26A26F49}"/>
    <cellStyle name="Currency 6 13 5" xfId="15472" xr:uid="{19AB83D8-D3B9-4AFF-A9F5-E042EBEFE0AE}"/>
    <cellStyle name="Currency 6 14" xfId="2862" xr:uid="{6EADA1D1-BCA9-4B6D-AF9B-4611877AD321}"/>
    <cellStyle name="Currency 6 14 2" xfId="6148" xr:uid="{4CC83D0B-F061-41B0-AC0E-5F5C21E97EAF}"/>
    <cellStyle name="Currency 6 14 2 2" xfId="28649" xr:uid="{65214A41-3DD2-45CA-BA9C-4C90038BFF9C}"/>
    <cellStyle name="Currency 6 14 2 3" xfId="18355" xr:uid="{6720D275-6DA3-42C4-810C-FBA79E35C44A}"/>
    <cellStyle name="Currency 6 14 3" xfId="9339" xr:uid="{D71CCE4A-CFDE-469D-A919-2CF773B8FE58}"/>
    <cellStyle name="Currency 6 14 3 2" xfId="31609" xr:uid="{DEE5F456-CEFA-40CC-8B5E-5FD063E240AD}"/>
    <cellStyle name="Currency 6 14 3 3" xfId="21333" xr:uid="{22F960D0-76BF-4301-A2F7-E7A7A0AA9B41}"/>
    <cellStyle name="Currency 6 14 4" xfId="25685" xr:uid="{5DE93DFB-0A42-4FC1-9AF5-DFDCCD517D66}"/>
    <cellStyle name="Currency 6 14 5" xfId="15385" xr:uid="{01FEA95C-E442-446B-AE94-91B0DCEF2F63}"/>
    <cellStyle name="Currency 6 15" xfId="2764" xr:uid="{1CF13D69-20DD-4CE6-BDDE-BF24DCC45824}"/>
    <cellStyle name="Currency 6 15 2" xfId="6049" xr:uid="{C5E54FE0-F785-4688-B9EE-16388026C534}"/>
    <cellStyle name="Currency 6 15 2 2" xfId="28550" xr:uid="{61BB3CFF-36D7-47DB-95F9-A0CD558F62E3}"/>
    <cellStyle name="Currency 6 15 2 3" xfId="18256" xr:uid="{AEC137E3-69AD-4213-AC47-0EAB88E99604}"/>
    <cellStyle name="Currency 6 15 3" xfId="9240" xr:uid="{9571AE73-EFB6-491D-BFE5-74889E3C0B97}"/>
    <cellStyle name="Currency 6 15 3 2" xfId="31510" xr:uid="{CBA9ED00-1A4B-4E98-BD38-39FB55268D87}"/>
    <cellStyle name="Currency 6 15 3 3" xfId="21234" xr:uid="{FDC452CB-4FFB-41EA-B1C6-64C025A8515A}"/>
    <cellStyle name="Currency 6 15 4" xfId="25586" xr:uid="{63146F69-3E1F-4B12-93AF-B16F75DD7F33}"/>
    <cellStyle name="Currency 6 15 5" xfId="15286" xr:uid="{26150B41-9847-450E-A1A2-A98CD9781D32}"/>
    <cellStyle name="Currency 6 16" xfId="2452" xr:uid="{AA1C2D9A-98CE-4AA0-BFD3-3266A7896150}"/>
    <cellStyle name="Currency 6 16 2" xfId="5797" xr:uid="{33AF7009-FA62-4BD6-A086-D7D19AAC0D3C}"/>
    <cellStyle name="Currency 6 16 2 2" xfId="28313" xr:uid="{D8871A74-DFBE-4298-9E05-E16C2881DC97}"/>
    <cellStyle name="Currency 6 16 2 3" xfId="18019" xr:uid="{F6FB2CC6-916C-40B3-BB6F-062031CC6161}"/>
    <cellStyle name="Currency 6 16 3" xfId="9003" xr:uid="{94C6CF22-4D6A-40CE-9FF0-057A6AD79C56}"/>
    <cellStyle name="Currency 6 16 3 2" xfId="31273" xr:uid="{C8A67ADE-8E67-466D-A428-139DA2E751DC}"/>
    <cellStyle name="Currency 6 16 3 3" xfId="20997" xr:uid="{C154361F-F081-4D1C-AEA1-E3D1D6562E5C}"/>
    <cellStyle name="Currency 6 16 4" xfId="25349" xr:uid="{66CAAA48-1A52-4F5A-BB3D-80A7EC3EFFB5}"/>
    <cellStyle name="Currency 6 16 5" xfId="15049" xr:uid="{CB8607D7-B95A-43DB-83EA-DF0ABE9E776A}"/>
    <cellStyle name="Currency 6 17" xfId="2261" xr:uid="{2D9784AB-EAE4-438C-8956-CBEC5B9C5EB4}"/>
    <cellStyle name="Currency 6 17 2" xfId="5604" xr:uid="{7BAD18F8-0894-4F7F-957F-B2D8185D9571}"/>
    <cellStyle name="Currency 6 17 2 2" xfId="28120" xr:uid="{5FDC9281-3CE7-4492-9B44-CC847236B754}"/>
    <cellStyle name="Currency 6 17 2 3" xfId="17826" xr:uid="{F8F41946-7A0E-43F3-AA31-950696D1D333}"/>
    <cellStyle name="Currency 6 17 3" xfId="8810" xr:uid="{154A3558-0E55-4F7C-80A2-8F2F6E2A92C5}"/>
    <cellStyle name="Currency 6 17 3 2" xfId="31080" xr:uid="{5AD78499-D563-43BB-BA8E-CAFBABDAEE82}"/>
    <cellStyle name="Currency 6 17 3 3" xfId="20804" xr:uid="{EFD1D31A-4C51-4E90-938C-24691465931F}"/>
    <cellStyle name="Currency 6 17 4" xfId="25156" xr:uid="{38F15AEE-513F-4AA2-87C1-F8A779A73DCA}"/>
    <cellStyle name="Currency 6 17 5" xfId="14856" xr:uid="{9E3D9874-CB50-4853-9B7B-D4C6A135892D}"/>
    <cellStyle name="Currency 6 18" xfId="2196" xr:uid="{6C75EBE5-E1CB-441A-986D-EC33CBFCDCA7}"/>
    <cellStyle name="Currency 6 18 2" xfId="5581" xr:uid="{1D6BBAFD-C614-4DF9-9C39-C9735380603F}"/>
    <cellStyle name="Currency 6 18 2 2" xfId="28098" xr:uid="{E2A62A4F-FB59-41C7-AD0C-FEA247E59E64}"/>
    <cellStyle name="Currency 6 18 2 3" xfId="17804" xr:uid="{F13F0C2A-800D-4DD8-B2F1-8DE93CF66383}"/>
    <cellStyle name="Currency 6 18 3" xfId="8787" xr:uid="{CB1CEAED-C87E-467F-A719-274EEAC2E971}"/>
    <cellStyle name="Currency 6 18 3 2" xfId="31058" xr:uid="{F824B26C-4595-44C7-A701-3AA39AE629FE}"/>
    <cellStyle name="Currency 6 18 3 3" xfId="20782" xr:uid="{DA5FCEB1-7EAF-4B43-B636-51E6E831097A}"/>
    <cellStyle name="Currency 6 18 4" xfId="25133" xr:uid="{DB6A7F71-A85F-468F-BAF0-D9D29C57E81A}"/>
    <cellStyle name="Currency 6 18 5" xfId="14833" xr:uid="{F6B6F3FF-8E45-449B-B946-D81894623CED}"/>
    <cellStyle name="Currency 6 19" xfId="5292" xr:uid="{1BA2B578-E728-43F6-B386-52FC2E0B84F9}"/>
    <cellStyle name="Currency 6 19 2" xfId="27898" xr:uid="{C2BF93CB-E777-4918-A77A-1715FAD3DA89}"/>
    <cellStyle name="Currency 6 19 3" xfId="17604" xr:uid="{E29F8F76-6075-4CC5-BA50-1967D22B9AA6}"/>
    <cellStyle name="Currency 6 2" xfId="178" xr:uid="{09D0214B-B395-4AAF-8B93-29F01BAA886C}"/>
    <cellStyle name="Currency 6 2 10" xfId="9701" xr:uid="{9296E849-1C62-4ED5-8BA2-E76412372882}"/>
    <cellStyle name="Currency 6 2 10 2" xfId="31971" xr:uid="{E89EB726-05E8-4BEF-B078-5BDA97393D5E}"/>
    <cellStyle name="Currency 6 2 10 3" xfId="21695" xr:uid="{1642B431-66A5-4226-B0FC-7CD2F9C82EBA}"/>
    <cellStyle name="Currency 6 2 11" xfId="12820" xr:uid="{DECE6B42-E506-4F57-A327-5864EBE49081}"/>
    <cellStyle name="Currency 6 2 11 3" xfId="23691" xr:uid="{9AFD7236-B448-46B0-AA38-65424A9679E5}"/>
    <cellStyle name="Currency 6 2 12" xfId="14328" xr:uid="{3621E3D6-AD98-449E-9815-77A925517A4B}"/>
    <cellStyle name="Currency 6 2 12 2" xfId="26047" xr:uid="{51595812-C662-46C6-8C7C-285BD2789CA3}"/>
    <cellStyle name="Currency 6 2 13" xfId="15747" xr:uid="{9D38F2AB-56A1-4883-B656-C3CED24A3AA2}"/>
    <cellStyle name="Currency 6 2 14" xfId="32874" xr:uid="{D3856D23-9835-493E-8F39-97E8F29BE6F7}"/>
    <cellStyle name="Currency 6 2 16" xfId="1273" xr:uid="{F2CEC087-E9AF-4AAE-BFCE-833DB9C3D3A3}"/>
    <cellStyle name="Currency 6 2 2" xfId="436" xr:uid="{68446A14-42A3-4121-A8B3-178C6FEC51CF}"/>
    <cellStyle name="Currency 6 2 2 2" xfId="947" xr:uid="{2C0D0606-D2C2-49F1-B101-FE006D6119AE}"/>
    <cellStyle name="Currency 6 2 2 2 2" xfId="8294" xr:uid="{79B19616-1AC6-4D69-9E92-81AD240657B0}"/>
    <cellStyle name="Currency 6 2 2 2 2 2" xfId="30704" xr:uid="{1D979B5A-F58A-4D98-B8BD-89CAD82945B6}"/>
    <cellStyle name="Currency 6 2 2 2 2 3" xfId="20417" xr:uid="{AAF8AE13-D4B5-400A-ACF1-FAC1D2A3154F}"/>
    <cellStyle name="Currency 6 2 2 2 3" xfId="11398" xr:uid="{EBA28AF9-F84A-4852-8F66-F43176905865}"/>
    <cellStyle name="Currency 6 2 2 2 3 3" xfId="23397" xr:uid="{9DD76524-C977-4E8A-933D-5751AE71B413}"/>
    <cellStyle name="Currency 6 2 2 2 4" xfId="13633" xr:uid="{4D249703-CA17-4D0F-BE66-6CD240EE0005}"/>
    <cellStyle name="Currency 6 2 2 2 4 3" xfId="24271" xr:uid="{9DB765EE-43FC-41F9-9488-2197435AA383}"/>
    <cellStyle name="Currency 6 2 2 2 5" xfId="27743" xr:uid="{8F442D54-726E-4A57-AE9C-D9B9B8C5F6B1}"/>
    <cellStyle name="Currency 6 2 2 2 6" xfId="17449" xr:uid="{7EA7397E-7D6E-4BD7-9DE4-E1BC0029B821}"/>
    <cellStyle name="Currency 6 2 2 2 8" xfId="5090" xr:uid="{C39568C9-B427-4E39-9FA7-4F141A389EE0}"/>
    <cellStyle name="Currency 6 2 2 3" xfId="7207" xr:uid="{F55E84D3-E8A7-441B-AE9A-74AB805CE47E}"/>
    <cellStyle name="Currency 6 2 2 3 2" xfId="29680" xr:uid="{2FC56224-5A63-4BB7-8E96-730F634FD949}"/>
    <cellStyle name="Currency 6 2 2 3 3" xfId="19389" xr:uid="{C39290DB-D89C-4ECE-85B2-6B489C7978FF}"/>
    <cellStyle name="Currency 6 2 2 4" xfId="10373" xr:uid="{8E2DDDCD-774F-4D6A-B99F-D070D123F9FE}"/>
    <cellStyle name="Currency 6 2 2 4 2" xfId="32642" xr:uid="{AF9689EF-D34A-48A6-B1E8-927E2132865A}"/>
    <cellStyle name="Currency 6 2 2 4 3" xfId="22368" xr:uid="{88D95A32-605A-4680-945B-1B617FACFF15}"/>
    <cellStyle name="Currency 6 2 2 5" xfId="13029" xr:uid="{C76C8BBF-FEF5-4B36-9A2F-99F3F11AE7DB}"/>
    <cellStyle name="Currency 6 2 2 5 3" xfId="23854" xr:uid="{746530F1-CA97-496C-8FB2-AB6D3E843384}"/>
    <cellStyle name="Currency 6 2 2 6" xfId="26719" xr:uid="{D912971A-AED5-47E9-9A17-96D927CE687F}"/>
    <cellStyle name="Currency 6 2 2 7" xfId="16420" xr:uid="{E442884F-C8E2-43BA-ADE0-7300E2C713A8}"/>
    <cellStyle name="Currency 6 2 2 8" xfId="33084" xr:uid="{ED561A94-C3D1-4160-BF20-428944DB3DBD}"/>
    <cellStyle name="Currency 6 2 2 9" xfId="4035" xr:uid="{2D6C8812-114E-4EE2-AE7E-14D80D5D0461}"/>
    <cellStyle name="Currency 6 2 3" xfId="798" xr:uid="{DEF6DC72-ACAB-4A55-9D86-A282CCD9B10B}"/>
    <cellStyle name="Currency 6 2 3 2" xfId="4875" xr:uid="{AE17DA16-9585-4DB4-86D5-76582F083B7B}"/>
    <cellStyle name="Currency 6 2 3 2 2" xfId="8062" xr:uid="{F80CF80A-DAD9-46A1-9575-D9E4A2C9C98E}"/>
    <cellStyle name="Currency 6 2 3 2 2 2" xfId="30493" xr:uid="{0E30C550-00A4-4306-8A57-0DF022CE4C55}"/>
    <cellStyle name="Currency 6 2 3 2 2 3" xfId="20203" xr:uid="{5CEA67E8-59DD-42DE-BEE9-89A9B79EEE62}"/>
    <cellStyle name="Currency 6 2 3 2 3" xfId="11185" xr:uid="{3F361003-DB62-45B9-A292-0283B1E7F447}"/>
    <cellStyle name="Currency 6 2 3 2 3 3" xfId="23183" xr:uid="{A120E28B-223A-49A0-A1E0-A47FF04F6591}"/>
    <cellStyle name="Currency 6 2 3 2 4" xfId="27533" xr:uid="{EACFDFEA-2160-4790-AD2F-99C960D2F14A}"/>
    <cellStyle name="Currency 6 2 3 2 5" xfId="17235" xr:uid="{0B48E0B7-C1B9-4A48-A4CF-221B2EC49DB2}"/>
    <cellStyle name="Currency 6 2 3 3" xfId="7049" xr:uid="{4BD1D93E-4BE1-4FAF-A45B-BE36BC02C133}"/>
    <cellStyle name="Currency 6 2 3 3 2" xfId="29519" xr:uid="{DD8052E4-EBA4-4FAA-B6BA-E444A707E04F}"/>
    <cellStyle name="Currency 6 2 3 3 3" xfId="19227" xr:uid="{8F07500C-8631-4C5B-A972-5ABC42CF66CD}"/>
    <cellStyle name="Currency 6 2 3 4" xfId="10211" xr:uid="{42740300-DE59-4AFD-9EF1-3C472B0F8AB5}"/>
    <cellStyle name="Currency 6 2 3 4 2" xfId="32481" xr:uid="{E7AA653D-EA87-4714-B7B6-E099E5CAECE3}"/>
    <cellStyle name="Currency 6 2 3 4 3" xfId="22206" xr:uid="{30B8F387-B1D8-43B5-9BCE-F300F4782C26}"/>
    <cellStyle name="Currency 6 2 3 5" xfId="13471" xr:uid="{63DF1A09-F479-4E1F-9CDB-83419C23F377}"/>
    <cellStyle name="Currency 6 2 3 5 3" xfId="24109" xr:uid="{09B7331C-1B72-46F6-B93E-1A6A22D181E6}"/>
    <cellStyle name="Currency 6 2 3 6" xfId="26557" xr:uid="{6FF180CA-BD09-463A-9461-99AC4AA594E9}"/>
    <cellStyle name="Currency 6 2 3 7" xfId="16258" xr:uid="{4925D206-60E4-4613-A96B-6BF9142BD039}"/>
    <cellStyle name="Currency 6 2 3 8" xfId="32936" xr:uid="{41F55892-A4A9-4823-BD91-BD460936B1FB}"/>
    <cellStyle name="Currency 6 2 3 9" xfId="3879" xr:uid="{7A6A15FB-B4D4-4548-9CC8-3DDAFDA4E698}"/>
    <cellStyle name="Currency 6 2 4" xfId="4756" xr:uid="{FFB9F398-9CD9-458A-922D-0156BDE9CD16}"/>
    <cellStyle name="Currency 6 2 4 2" xfId="7933" xr:uid="{234A701A-FD99-4BFE-A868-E31E4CBC6145}"/>
    <cellStyle name="Currency 6 2 4 2 2" xfId="30361" xr:uid="{A549735F-1031-414C-87D2-E4A56C351962}"/>
    <cellStyle name="Currency 6 2 4 2 3" xfId="20072" xr:uid="{ED475216-9D23-4EA8-9169-EB9A0F8FEB91}"/>
    <cellStyle name="Currency 6 2 4 3" xfId="11056" xr:uid="{FC3AD5EC-DCC0-458D-A99B-34DE8F1FD1EB}"/>
    <cellStyle name="Currency 6 2 4 3 3" xfId="23051" xr:uid="{1135D096-39C5-403C-940B-78E884D56139}"/>
    <cellStyle name="Currency 6 2 4 4" xfId="13940" xr:uid="{A12CA3D4-D54F-4501-9275-19E54DD3423B}"/>
    <cellStyle name="Currency 6 2 4 4 3" xfId="24580" xr:uid="{3A582034-2CE0-4892-AAE7-78044B7D9043}"/>
    <cellStyle name="Currency 6 2 4 5" xfId="27402" xr:uid="{4ED38D38-A626-42F1-90E1-A75A7DE2EEFB}"/>
    <cellStyle name="Currency 6 2 4 6" xfId="17103" xr:uid="{06EFEE42-1482-4AC0-8DEC-571B831E735A}"/>
    <cellStyle name="Currency 6 2 5" xfId="4555" xr:uid="{239AEAE1-1D63-4017-A0F3-C6B8FD6067F1}"/>
    <cellStyle name="Currency 6 2 5 2" xfId="7731" xr:uid="{3D9D1F57-BD20-4C70-BFB5-0B4A36417000}"/>
    <cellStyle name="Currency 6 2 5 2 2" xfId="30160" xr:uid="{FA72C608-844A-4618-83C1-4BD66A26C61A}"/>
    <cellStyle name="Currency 6 2 5 2 3" xfId="19870" xr:uid="{1445071B-9B1F-48A7-89CA-DD5A911ECFEA}"/>
    <cellStyle name="Currency 6 2 5 3" xfId="10854" xr:uid="{E615248C-E396-428A-9DF1-B8D219D5F0DB}"/>
    <cellStyle name="Currency 6 2 5 3 3" xfId="22849" xr:uid="{6DAD2EC6-AA54-4F0A-A617-7356C6FFB871}"/>
    <cellStyle name="Currency 6 2 5 4" xfId="14013" xr:uid="{80C73054-FB74-4458-AE96-2366CCF667E0}"/>
    <cellStyle name="Currency 6 2 5 4 3" xfId="24652" xr:uid="{0B087708-EDBD-4B98-924B-EAEE25792C48}"/>
    <cellStyle name="Currency 6 2 5 5" xfId="27200" xr:uid="{F0BB2A8E-B9A0-438A-9ABF-B6024778CFB9}"/>
    <cellStyle name="Currency 6 2 5 6" xfId="16901" xr:uid="{8A76263C-989A-439D-B687-4A3B75B07009}"/>
    <cellStyle name="Currency 6 2 6" xfId="4364" xr:uid="{06CCA84D-E027-464F-90AC-D9E0ED9A6F30}"/>
    <cellStyle name="Currency 6 2 6 2" xfId="7539" xr:uid="{F4569D34-3848-46BC-B90C-9EF2E60D7388}"/>
    <cellStyle name="Currency 6 2 6 2 2" xfId="29968" xr:uid="{9065EC6B-A451-42F5-A030-2C792749C42E}"/>
    <cellStyle name="Currency 6 2 6 2 3" xfId="19678" xr:uid="{9031DC5C-1DB9-4A16-9BC3-468ADF8BC071}"/>
    <cellStyle name="Currency 6 2 6 3" xfId="10662" xr:uid="{867418C1-1D20-4FA2-BA52-650102D82BB9}"/>
    <cellStyle name="Currency 6 2 6 3 3" xfId="22657" xr:uid="{4681824A-1CC3-4B2D-9343-1C8A76B4992C}"/>
    <cellStyle name="Currency 6 2 6 4" xfId="14181" xr:uid="{42C314E6-BA2D-496E-8AF7-791B6DEED85F}"/>
    <cellStyle name="Currency 6 2 6 4 3" xfId="24817" xr:uid="{03F00455-85FC-424D-B663-CBE0D95281FF}"/>
    <cellStyle name="Currency 6 2 6 5" xfId="27008" xr:uid="{43E7657D-23EB-4641-8E96-F93EFCBDB9D8}"/>
    <cellStyle name="Currency 6 2 6 6" xfId="16709" xr:uid="{79C137D9-5B1C-4453-8C5B-537D30DAFDF6}"/>
    <cellStyle name="Currency 6 2 7" xfId="4177" xr:uid="{3458E472-2E2F-490D-B4BD-33614E9CAAFE}"/>
    <cellStyle name="Currency 6 2 7 2" xfId="7352" xr:uid="{48ECBCC4-CBEA-4705-97AF-D05DCEBB72B0}"/>
    <cellStyle name="Currency 6 2 7 2 2" xfId="29815" xr:uid="{59A5F9F8-D0AA-43CC-8756-76CFE65114C3}"/>
    <cellStyle name="Currency 6 2 7 2 3" xfId="19525" xr:uid="{291A41FC-9464-4C4F-880A-B7D8AF32A4DD}"/>
    <cellStyle name="Currency 6 2 7 3" xfId="10509" xr:uid="{FBF5E7EE-604B-4C6E-8B47-21987235C92A}"/>
    <cellStyle name="Currency 6 2 7 3 3" xfId="22504" xr:uid="{2E6BF706-70FA-4BC1-81E3-4CC877798692}"/>
    <cellStyle name="Currency 6 2 7 4" xfId="26855" xr:uid="{94B47451-9C36-4797-819D-684F414243AE}"/>
    <cellStyle name="Currency 6 2 7 5" xfId="16556" xr:uid="{2EA28A5D-D895-42D1-BC0B-45A704B19FB2}"/>
    <cellStyle name="Currency 6 2 8" xfId="3406" xr:uid="{9975BFD8-5847-47D1-948A-DD1E24D73E1F}"/>
    <cellStyle name="Currency 6 2 8 2" xfId="6763" xr:uid="{29B23BB3-0151-4E57-8461-527C17FC7F85}"/>
    <cellStyle name="Currency 6 2 8 2 2" xfId="29263" xr:uid="{D24A9EF2-A9F4-4AB6-972E-553FB4DE14D4}"/>
    <cellStyle name="Currency 6 2 8 2 3" xfId="18970" xr:uid="{F71625BD-4993-4F7E-BEB2-6819951819A6}"/>
    <cellStyle name="Currency 6 2 8 3" xfId="9954" xr:uid="{EC0F7595-9546-460D-AC35-D8014A01BDCF}"/>
    <cellStyle name="Currency 6 2 8 3 2" xfId="32224" xr:uid="{261DCA63-F41A-4DA0-930F-2D64AF349313}"/>
    <cellStyle name="Currency 6 2 8 3 3" xfId="21948" xr:uid="{EFEA8ADA-DAA8-418F-B1CE-2DE0F558A129}"/>
    <cellStyle name="Currency 6 2 8 4" xfId="26299" xr:uid="{8163CEC4-1D43-4B29-A945-2132399CDF8C}"/>
    <cellStyle name="Currency 6 2 8 5" xfId="16000" xr:uid="{3A2332DE-AD37-4193-87E3-8CE0E81033A3}"/>
    <cellStyle name="Currency 6 2 9" xfId="6510" xr:uid="{505495DF-E6EC-4F3D-8F73-2F38479FC5F8}"/>
    <cellStyle name="Currency 6 2 9 2" xfId="29011" xr:uid="{2ED0E96D-BCC2-457C-99AF-0CDFC2AA7B43}"/>
    <cellStyle name="Currency 6 2 9 3" xfId="18717" xr:uid="{2F2594A2-DDEC-4EF7-8B2C-A1A22D9A9531}"/>
    <cellStyle name="Currency 6 20" xfId="8574" xr:uid="{BAFAE2C3-813B-45C9-9C50-E27D365B6F12}"/>
    <cellStyle name="Currency 6 20 2" xfId="30858" xr:uid="{9F978A31-08DF-4BCB-9525-EAC608EFBE43}"/>
    <cellStyle name="Currency 6 20 3" xfId="20582" xr:uid="{2BCDD627-71E5-46AB-9346-95E18480F14D}"/>
    <cellStyle name="Currency 6 21" xfId="12368" xr:uid="{12EF142C-02FD-45F9-B701-82E3B116D19D}"/>
    <cellStyle name="Currency 6 21 3" xfId="23509" xr:uid="{9DAD6630-4218-4B2A-9EF8-43D868BC280F}"/>
    <cellStyle name="Currency 6 22" xfId="14260" xr:uid="{7CD7F902-D9EF-4C69-8841-9F738DE62E62}"/>
    <cellStyle name="Currency 6 22 2" xfId="24920" xr:uid="{2AD5BA82-5F65-4E86-940F-89F9033B0F55}"/>
    <cellStyle name="Currency 6 23" xfId="14620" xr:uid="{3CB0B175-A53C-4DB5-90E5-74AFBB226A4B}"/>
    <cellStyle name="Currency 6 24" xfId="32860" xr:uid="{B600DFC0-F63C-4683-A2D0-497996B59116}"/>
    <cellStyle name="Currency 6 25" xfId="1205" xr:uid="{E970BF2B-A2A5-4FA9-94EB-86DECF5832B3}"/>
    <cellStyle name="Currency 6 3" xfId="249" xr:uid="{A9AEBDA3-0FE9-4A88-B5C9-7C4B32732882}"/>
    <cellStyle name="Currency 6 3 10" xfId="32893" xr:uid="{72F99F79-FDC3-4DFF-BF33-D7D97BAC005E}"/>
    <cellStyle name="Currency 6 3 11" xfId="1392" xr:uid="{3B738A56-B543-49AF-83C6-6AD416DAF296}"/>
    <cellStyle name="Currency 6 3 2" xfId="1065" xr:uid="{8AB2FB3C-095A-4CA9-9D5B-E8E4E222D780}"/>
    <cellStyle name="Currency 6 3 2 2" xfId="5110" xr:uid="{A144F9DB-52E1-401E-AE9F-C7683CEBA447}"/>
    <cellStyle name="Currency 6 3 2 2 2" xfId="8317" xr:uid="{C5891B71-4824-4FA7-BB64-74F3A230B56E}"/>
    <cellStyle name="Currency 6 3 2 2 2 2" xfId="30727" xr:uid="{7E1995B0-C4A4-4A1E-9EAD-B7C5B00CBEF1}"/>
    <cellStyle name="Currency 6 3 2 2 2 3" xfId="20441" xr:uid="{4D40FF3B-DA7C-4BE3-A79E-4258B2EF1277}"/>
    <cellStyle name="Currency 6 3 2 2 3" xfId="11421" xr:uid="{FD3F7ECC-7250-4E36-B48C-FC02E9BF995D}"/>
    <cellStyle name="Currency 6 3 2 2 3 3" xfId="23421" xr:uid="{5D211752-283D-45DF-A68B-1D97E458C22F}"/>
    <cellStyle name="Currency 6 3 2 2 4" xfId="13555" xr:uid="{DC530342-4200-41B0-8B72-9D298AED5E1C}"/>
    <cellStyle name="Currency 6 3 2 2 4 3" xfId="24191" xr:uid="{259FCBAA-2E6A-4FCD-9392-C7C572E814DE}"/>
    <cellStyle name="Currency 6 3 2 2 5" xfId="27767" xr:uid="{9170E227-DC40-4604-882B-5182074E9BEF}"/>
    <cellStyle name="Currency 6 3 2 2 6" xfId="17473" xr:uid="{11A68821-50AA-4475-8B28-73223221792F}"/>
    <cellStyle name="Currency 6 3 2 3" xfId="7129" xr:uid="{19ED67BA-CA6C-4C21-B9A1-9A358D8AE33B}"/>
    <cellStyle name="Currency 6 3 2 3 2" xfId="29600" xr:uid="{606C8168-B393-40EA-8729-AD3887A3FBD2}"/>
    <cellStyle name="Currency 6 3 2 3 3" xfId="19309" xr:uid="{DA4B1609-DD6A-42B3-9905-433BA00B4D15}"/>
    <cellStyle name="Currency 6 3 2 4" xfId="10293" xr:uid="{E5D62D92-C2FA-4119-A8A7-844BF239FAF8}"/>
    <cellStyle name="Currency 6 3 2 4 2" xfId="32562" xr:uid="{4C7F5D5E-0246-4914-AC96-B0E1116D83BB}"/>
    <cellStyle name="Currency 6 3 2 4 3" xfId="22288" xr:uid="{FFCD8FBC-2A88-48FA-A99D-F5DD45D573CA}"/>
    <cellStyle name="Currency 6 3 2 5" xfId="12952" xr:uid="{DD63A16B-E649-4A12-920C-FE837693FADF}"/>
    <cellStyle name="Currency 6 3 2 5 3" xfId="23774" xr:uid="{99B16E30-24E5-4661-80F4-73DAF91D1946}"/>
    <cellStyle name="Currency 6 3 2 6" xfId="26639" xr:uid="{83F14B75-7410-405A-9932-95DB7B9B0132}"/>
    <cellStyle name="Currency 6 3 2 7" xfId="16340" xr:uid="{A16BEC9E-EB0C-4449-8AD6-E1FBB02194CC}"/>
    <cellStyle name="Currency 6 3 2 8" xfId="33155" xr:uid="{BB85F86B-54D6-44D9-AEC1-6B09E28DD309}"/>
    <cellStyle name="Currency 6 3 2 9" xfId="3984" xr:uid="{4D767BF8-BB14-47B5-A63E-0E66F4B19CC3}"/>
    <cellStyle name="Currency 6 3 3" xfId="3804" xr:uid="{9C9FAA1A-9402-4E50-B098-B2D4434F57EF}"/>
    <cellStyle name="Currency 6 3 3 2" xfId="4925" xr:uid="{C67673F8-F380-4D45-BF36-27901AA478AA}"/>
    <cellStyle name="Currency 6 3 3 2 2" xfId="8113" xr:uid="{74B4A9F3-478E-4223-B5A3-CBBD7B390AE4}"/>
    <cellStyle name="Currency 6 3 3 2 2 2" xfId="30536" xr:uid="{9B2E08FF-D488-4D68-996E-A07AFFD3D7D0}"/>
    <cellStyle name="Currency 6 3 3 2 2 3" xfId="20246" xr:uid="{1DFC54C8-2930-4F01-A09E-7778988064B9}"/>
    <cellStyle name="Currency 6 3 3 2 3" xfId="11228" xr:uid="{F63CA620-70D7-4EEB-9F74-D69603EA1B1B}"/>
    <cellStyle name="Currency 6 3 3 2 3 3" xfId="23226" xr:uid="{138A52D8-3BF6-464A-9F9F-B67D773B306D}"/>
    <cellStyle name="Currency 6 3 3 2 4" xfId="27575" xr:uid="{D4680DB7-3015-4996-9F7F-404E0256DE1D}"/>
    <cellStyle name="Currency 6 3 3 2 5" xfId="17278" xr:uid="{7EB3D351-E87C-4548-ABC4-7E6EE69A3F0F}"/>
    <cellStyle name="Currency 6 3 3 3" xfId="6967" xr:uid="{C0B08C67-FB36-4607-A388-8580654479E5}"/>
    <cellStyle name="Currency 6 3 3 3 2" xfId="29438" xr:uid="{DA0E5031-E5EC-4A3A-8211-36FFB20AB710}"/>
    <cellStyle name="Currency 6 3 3 3 3" xfId="19145" xr:uid="{852DE262-B6E7-4490-8F4A-FEE373B2AE25}"/>
    <cellStyle name="Currency 6 3 3 4" xfId="10130" xr:uid="{BEB32E7A-791D-479C-A83A-6C8F678EC830}"/>
    <cellStyle name="Currency 6 3 3 4 2" xfId="32399" xr:uid="{78CF1C94-964F-4A0D-9460-D71376EE28FF}"/>
    <cellStyle name="Currency 6 3 3 4 3" xfId="22124" xr:uid="{46BB0D9D-E54F-487A-9304-50FB9EA2B19D}"/>
    <cellStyle name="Currency 6 3 3 5" xfId="13395" xr:uid="{D721C71C-24C7-47BD-99CE-7B92155FD7D2}"/>
    <cellStyle name="Currency 6 3 3 5 3" xfId="24031" xr:uid="{5E547D04-A289-4C9E-A9CD-81F62A834CD1}"/>
    <cellStyle name="Currency 6 3 3 6" xfId="26475" xr:uid="{3A83E42E-9BB0-414A-8E30-2380F405060A}"/>
    <cellStyle name="Currency 6 3 3 7" xfId="16176" xr:uid="{DB88C872-02DF-42A4-A8BE-0DE6C406B5C3}"/>
    <cellStyle name="Currency 6 3 3 8" xfId="32960" xr:uid="{88A107B4-0B9D-4BC9-BE5F-16DCB6ED62DB}"/>
    <cellStyle name="Currency 6 3 4" xfId="3324" xr:uid="{A1C9F1B0-BE5E-4AF0-B0C6-DDADB2C42F84}"/>
    <cellStyle name="Currency 6 3 4 2" xfId="6681" xr:uid="{E002578A-C40C-4E3D-9C83-86065577E32A}"/>
    <cellStyle name="Currency 6 3 4 2 2" xfId="29181" xr:uid="{3A18FDBA-7867-49B2-AFA9-7839C1D014FB}"/>
    <cellStyle name="Currency 6 3 4 2 3" xfId="18888" xr:uid="{D03E3743-88BC-4AB3-A69B-67B009F602E6}"/>
    <cellStyle name="Currency 6 3 4 3" xfId="9872" xr:uid="{D92FEC40-3648-4057-AB2A-36BC2DFD91B9}"/>
    <cellStyle name="Currency 6 3 4 3 2" xfId="32142" xr:uid="{38B0FA15-EB69-4485-9AAA-137F2D7C757C}"/>
    <cellStyle name="Currency 6 3 4 3 3" xfId="21866" xr:uid="{6B4B5C2E-3049-4046-B3D5-595C04184A5E}"/>
    <cellStyle name="Currency 6 3 4 4" xfId="26217" xr:uid="{005B8A94-AA54-43DC-92D8-F39E28D3B645}"/>
    <cellStyle name="Currency 6 3 4 5" xfId="15918" xr:uid="{D048F944-49B6-4E3C-B6C2-DB2F97DB1CDA}"/>
    <cellStyle name="Currency 6 3 5" xfId="6428" xr:uid="{3554920E-56D5-4724-AA6E-3DB0A2BE1523}"/>
    <cellStyle name="Currency 6 3 5 2" xfId="28929" xr:uid="{98EDFA7C-837C-484A-98B9-E6840D458460}"/>
    <cellStyle name="Currency 6 3 5 3" xfId="18635" xr:uid="{19DE1C1B-E09A-42FB-8F4D-E9F72813F889}"/>
    <cellStyle name="Currency 6 3 6" xfId="9619" xr:uid="{7498B091-76A8-4097-ABEE-9AD67A41BB3C}"/>
    <cellStyle name="Currency 6 3 6 2" xfId="31889" xr:uid="{6C69E63B-F312-4DF6-B125-22FE998E312E}"/>
    <cellStyle name="Currency 6 3 6 3" xfId="21613" xr:uid="{CA446916-9A4C-4E98-A97B-F90BDB593C3A}"/>
    <cellStyle name="Currency 6 3 7" xfId="12740" xr:uid="{2D125323-6789-4C9B-8879-5CED03C332EF}"/>
    <cellStyle name="Currency 6 3 7 3" xfId="23609" xr:uid="{400BA8C8-2302-4016-A230-128600367AF2}"/>
    <cellStyle name="Currency 6 3 8" xfId="14447" xr:uid="{0D3FCA5B-D4C2-4884-9FFC-32A534FEC848}"/>
    <cellStyle name="Currency 6 3 8 2" xfId="25965" xr:uid="{3B24FF7E-DFDA-4588-9993-C983CC001FC6}"/>
    <cellStyle name="Currency 6 3 9" xfId="15665" xr:uid="{1121B0B5-816C-409E-BA05-8E4D188A31B0}"/>
    <cellStyle name="Currency 6 4" xfId="309" xr:uid="{6A2FC913-0E6C-4D38-B5D2-A13BAD1FB011}"/>
    <cellStyle name="Currency 6 4 2" xfId="826" xr:uid="{C431606A-EA38-4EF9-BCC2-925DA63642B1}"/>
    <cellStyle name="Currency 6 4 2 2" xfId="8212" xr:uid="{2CBCEC31-87E7-4048-BE17-AB9537FEAB87}"/>
    <cellStyle name="Currency 6 4 2 2 2" xfId="30624" xr:uid="{D2AA3DB6-268E-4E6C-84D1-B778216ED85F}"/>
    <cellStyle name="Currency 6 4 2 2 3" xfId="20335" xr:uid="{2E9D578E-7A66-4786-B1FA-C2F51EE36148}"/>
    <cellStyle name="Currency 6 4 2 3" xfId="11317" xr:uid="{694D2F81-A455-4955-82F5-9475EC0C2A3E}"/>
    <cellStyle name="Currency 6 4 2 3 3" xfId="23315" xr:uid="{8B6B18D8-4882-4E0F-B393-369A26BE64CC}"/>
    <cellStyle name="Currency 6 4 2 4" xfId="27661" xr:uid="{88FDBA1F-2333-4AD5-8350-E735C2F1F546}"/>
    <cellStyle name="Currency 6 4 2 5" xfId="17367" xr:uid="{F9E8E390-0F29-4C28-BD6F-2CAA116D1547}"/>
    <cellStyle name="Currency 6 4 2 6" xfId="33215" xr:uid="{8E03D219-8A23-4772-9ABE-1D731E6B454C}"/>
    <cellStyle name="Currency 6 4 2 7" xfId="5014" xr:uid="{AF95D8C8-ED31-4664-B33F-75A57DC57EA6}"/>
    <cellStyle name="Currency 6 4 3" xfId="6852" xr:uid="{A80E88C5-BB89-4C69-B385-ADA3B3E2426E}"/>
    <cellStyle name="Currency 6 4 3 2" xfId="29338" xr:uid="{09F3BCF6-A472-4049-810C-BC5407227DDF}"/>
    <cellStyle name="Currency 6 4 3 3" xfId="19045" xr:uid="{AAAC96C3-6971-409E-8601-01529A6F5ACF}"/>
    <cellStyle name="Currency 6 4 3 4" xfId="32981" xr:uid="{EE09ACDF-2C7E-41A7-9985-73AF1232198E}"/>
    <cellStyle name="Currency 6 4 4" xfId="10030" xr:uid="{DDDA2F1D-F96B-47C2-9D1B-D53D9A5C5310}"/>
    <cellStyle name="Currency 6 4 4 2" xfId="32299" xr:uid="{71D92C77-9600-456E-AFA6-5E380FFB32D4}"/>
    <cellStyle name="Currency 6 4 4 3" xfId="22024" xr:uid="{AA6B0740-EC50-4267-81F4-C9F5B6703604}"/>
    <cellStyle name="Currency 6 4 5" xfId="13107" xr:uid="{4E5319F5-0D2A-4D3E-B1D9-06F5792359EF}"/>
    <cellStyle name="Currency 6 4 5 3" xfId="23931" xr:uid="{42DEEEB9-8BE7-4181-BC27-A322C237A2AC}"/>
    <cellStyle name="Currency 6 4 6" xfId="26375" xr:uid="{920E7D9A-FBCB-4789-B7BE-8AC842172483}"/>
    <cellStyle name="Currency 6 4 7" xfId="16076" xr:uid="{E5C5D5FB-7D94-4520-A0B3-DAF8C11E9930}"/>
    <cellStyle name="Currency 6 4 8" xfId="32906" xr:uid="{9272BE88-ECBC-42B4-8E5C-A8D9009DA6A8}"/>
    <cellStyle name="Currency 6 4 9" xfId="3478" xr:uid="{D9C4514D-5BD2-4BB8-8C3A-5B7FED5F42F1}"/>
    <cellStyle name="Currency 6 5" xfId="743" xr:uid="{D6FFEF5F-013A-451A-ABA5-0534E0924A77}"/>
    <cellStyle name="Currency 6 5 2" xfId="7985" xr:uid="{F867C52A-DEAA-456D-ABE7-5BF970CAB88A}"/>
    <cellStyle name="Currency 6 5 2 2" xfId="30415" xr:uid="{09F4B4E6-74D5-4678-84E6-B984F94D5B84}"/>
    <cellStyle name="Currency 6 5 2 3" xfId="20125" xr:uid="{AC1F1B8B-8502-42B8-AD76-30E5CE99E632}"/>
    <cellStyle name="Currency 6 5 3" xfId="11107" xr:uid="{073CCD8F-8517-4C55-BED7-6AAA9F449747}"/>
    <cellStyle name="Currency 6 5 3 3" xfId="23105" xr:uid="{3302CE13-9BBD-4946-878D-FBA47FD38F21}"/>
    <cellStyle name="Currency 6 5 4" xfId="13845" xr:uid="{6D1761A3-81A7-44A8-A704-81CBAE16A7A2}"/>
    <cellStyle name="Currency 6 5 4 3" xfId="24485" xr:uid="{629477CE-AA49-4825-8A79-7757C4B76F86}"/>
    <cellStyle name="Currency 6 5 5" xfId="27456" xr:uid="{58BE8025-8345-4896-B405-904B949ED3D1}"/>
    <cellStyle name="Currency 6 5 6" xfId="17157" xr:uid="{029E8B48-7429-45E7-9109-B6D151171447}"/>
    <cellStyle name="Currency 6 5 7" xfId="33028" xr:uid="{B3F03940-D2AA-4BAB-9A75-173D7011F94E}"/>
    <cellStyle name="Currency 6 5 8" xfId="4799" xr:uid="{6776BE01-B818-488C-A237-371E66D98928}"/>
    <cellStyle name="Currency 6 6" xfId="4679" xr:uid="{DDB70A1F-4114-47E6-9AEE-F63EB1A8A1B0}"/>
    <cellStyle name="Currency 6 6 2" xfId="7855" xr:uid="{C038023B-CE6B-4BAD-BCF0-D53C6124ECAD}"/>
    <cellStyle name="Currency 6 6 2 2" xfId="30283" xr:uid="{3E91D482-EF3A-4920-BF08-C545D688BFAD}"/>
    <cellStyle name="Currency 6 6 2 3" xfId="19994" xr:uid="{9C34B2F3-6998-4161-BBE4-C75B46124AAC}"/>
    <cellStyle name="Currency 6 6 3" xfId="10978" xr:uid="{BFFA9F5F-B7D2-4412-AEDC-E9F3C22A2B0C}"/>
    <cellStyle name="Currency 6 6 3 3" xfId="22973" xr:uid="{85A109EC-98DE-40B0-BA1C-CE454D3E697D}"/>
    <cellStyle name="Currency 6 6 4" xfId="14084" xr:uid="{54C44696-196E-424D-94E3-E800BDC4FD16}"/>
    <cellStyle name="Currency 6 6 4 3" xfId="24723" xr:uid="{926CF744-78F7-44DA-8C98-00C78499ACC4}"/>
    <cellStyle name="Currency 6 6 5" xfId="27324" xr:uid="{8C25AE5A-C43F-4D65-9123-C3DA3671323E}"/>
    <cellStyle name="Currency 6 6 6" xfId="17025" xr:uid="{C53C5A2F-A0C1-43A4-9C11-6D74B36401FE}"/>
    <cellStyle name="Currency 6 6 7" xfId="32922" xr:uid="{6B9F5A36-29D8-4AC3-92FF-586944483B2B}"/>
    <cellStyle name="Currency 6 7" xfId="4611" xr:uid="{1B2E92AD-8E8E-4185-BB56-4BA9D1F67E2F}"/>
    <cellStyle name="Currency 6 7 2" xfId="7787" xr:uid="{1BF19E84-215D-4819-B775-3F7D7152A6B6}"/>
    <cellStyle name="Currency 6 7 2 2" xfId="30216" xr:uid="{214AFDA6-1509-4A3F-B561-38AE9D7720DA}"/>
    <cellStyle name="Currency 6 7 2 3" xfId="19926" xr:uid="{25C3A1B2-D223-4D0B-9847-EE58B591D87F}"/>
    <cellStyle name="Currency 6 7 3" xfId="10910" xr:uid="{46192370-D73F-4227-97D3-C523FF88757F}"/>
    <cellStyle name="Currency 6 7 3 3" xfId="22905" xr:uid="{1A32728E-1672-412C-B1B0-596625281CED}"/>
    <cellStyle name="Currency 6 7 4" xfId="13865" xr:uid="{BACC972F-2AE1-4E85-BC66-37C86B19FB3A}"/>
    <cellStyle name="Currency 6 7 4 3" xfId="24505" xr:uid="{FF075605-5943-4C3F-97D9-19809C0CC5FD}"/>
    <cellStyle name="Currency 6 7 5" xfId="27256" xr:uid="{B9261520-FCAA-45CF-B6FB-8BE9BD3AC2DA}"/>
    <cellStyle name="Currency 6 7 6" xfId="16957" xr:uid="{C1C099AD-78F3-4F07-89F2-1266F586A486}"/>
    <cellStyle name="Currency 6 8" xfId="4476" xr:uid="{A8208C45-1C84-45FE-93D0-AF7A0C3125F5}"/>
    <cellStyle name="Currency 6 8 2" xfId="7652" xr:uid="{9674812A-E178-4055-928A-DB94140F115C}"/>
    <cellStyle name="Currency 6 8 2 2" xfId="30081" xr:uid="{8466706D-5042-4FFC-A726-1EA8BD842A77}"/>
    <cellStyle name="Currency 6 8 2 3" xfId="19791" xr:uid="{C04FE37B-7F2A-4722-897B-9FC3896AB0A5}"/>
    <cellStyle name="Currency 6 8 3" xfId="10775" xr:uid="{FF6FD12A-A52E-41AC-A7B1-130349BEA9FF}"/>
    <cellStyle name="Currency 6 8 3 3" xfId="22770" xr:uid="{7073CA4A-A08B-42A1-B11C-8325D72F7C10}"/>
    <cellStyle name="Currency 6 8 4" xfId="14007" xr:uid="{23DAD564-1344-48CA-8489-F53B0646FBFA}"/>
    <cellStyle name="Currency 6 8 4 3" xfId="24646" xr:uid="{1ED36DB4-FEC1-46B1-AC06-70E191D10ED8}"/>
    <cellStyle name="Currency 6 8 5" xfId="27121" xr:uid="{EFA1B5C5-DC68-4D7D-AA65-ADD1C7C6F876}"/>
    <cellStyle name="Currency 6 8 6" xfId="16822" xr:uid="{2569B633-6D48-441E-93FD-F199CD7B89B6}"/>
    <cellStyle name="Currency 6 9" xfId="4273" xr:uid="{9E1DD72F-640C-40ED-A136-262CCE39A51D}"/>
    <cellStyle name="Currency 6 9 2" xfId="7448" xr:uid="{38B67BE7-CE2B-493F-BE1E-E96CE986CE60}"/>
    <cellStyle name="Currency 6 9 2 2" xfId="29891" xr:uid="{D31C5889-1691-4204-87D1-857B3D73AD6A}"/>
    <cellStyle name="Currency 6 9 2 3" xfId="19601" xr:uid="{34D0C6BE-F8E5-48FE-8430-5A02A753FEC5}"/>
    <cellStyle name="Currency 6 9 3" xfId="10585" xr:uid="{F5C730D1-A13C-47D5-80A0-14FA5111AFDE}"/>
    <cellStyle name="Currency 6 9 3 3" xfId="22580" xr:uid="{892D9C4B-D273-4423-A203-C28142040CBD}"/>
    <cellStyle name="Currency 6 9 4" xfId="14120" xr:uid="{C68D78F1-D575-4CA2-B1DC-C1D30675CB92}"/>
    <cellStyle name="Currency 6 9 4 3" xfId="24756" xr:uid="{D55304AA-7EE3-4BC7-95C5-9D107C5DC994}"/>
    <cellStyle name="Currency 6 9 5" xfId="26931" xr:uid="{337172AA-0EF9-4E0B-A06E-D2CBB79E8725}"/>
    <cellStyle name="Currency 6 9 6" xfId="16632" xr:uid="{F9988147-0DF2-4EC4-863D-0CBAB7B91823}"/>
    <cellStyle name="Currency 60" xfId="2620" xr:uid="{32F8CDA3-0EC9-4BE8-B94A-AB5FA6A7DAEF}"/>
    <cellStyle name="Currency 60 2" xfId="5934" xr:uid="{805F5567-B10E-432F-B9A4-6CB70C52413E}"/>
    <cellStyle name="Currency 60 2 2" xfId="28442" xr:uid="{89A2E4EE-99ED-45CF-B87A-90B5C2F4CDDA}"/>
    <cellStyle name="Currency 60 2 3" xfId="18148" xr:uid="{693E3F2B-34D3-4E46-87C4-5F5BCEB9D9D1}"/>
    <cellStyle name="Currency 60 3" xfId="9132" xr:uid="{5163BE30-C57C-4C97-8F9D-B698713C106D}"/>
    <cellStyle name="Currency 60 3 2" xfId="31402" xr:uid="{8AA86D4C-E846-4C75-9A16-1CB73010BE94}"/>
    <cellStyle name="Currency 60 3 3" xfId="21126" xr:uid="{27873FCD-FE9D-4F4E-BDA9-B4E50597AAA9}"/>
    <cellStyle name="Currency 60 4" xfId="25478" xr:uid="{3CD20E45-E082-4EE6-A9CB-02DCC5BB1BF7}"/>
    <cellStyle name="Currency 60 5" xfId="15178" xr:uid="{D921B622-D061-43F8-BF9E-95EFD2DACF43}"/>
    <cellStyle name="Currency 61" xfId="2603" xr:uid="{AED9805B-CBA6-4202-BA41-247206B11BCF}"/>
    <cellStyle name="Currency 61 2" xfId="5917" xr:uid="{13AE7E95-BAD4-4F44-AFFD-7BE6854D650C}"/>
    <cellStyle name="Currency 61 2 2" xfId="28425" xr:uid="{B21492EE-A3EA-4E60-B156-E3FF94386B3A}"/>
    <cellStyle name="Currency 61 2 3" xfId="18131" xr:uid="{C8A0072A-D1A6-43A1-A499-BA2AA0F67BFE}"/>
    <cellStyle name="Currency 61 3" xfId="9115" xr:uid="{33290470-F8EE-4881-A7BA-905A5EB20CA4}"/>
    <cellStyle name="Currency 61 3 2" xfId="31385" xr:uid="{1A3A7FC5-DFB9-493E-AC40-456CC4A05B17}"/>
    <cellStyle name="Currency 61 3 3" xfId="21109" xr:uid="{AA2147E0-B41E-4DC2-A652-EEC72E530755}"/>
    <cellStyle name="Currency 61 4" xfId="25461" xr:uid="{363A1A68-5916-4212-BCD5-8CB97A135D45}"/>
    <cellStyle name="Currency 61 5" xfId="15161" xr:uid="{C35640AD-D356-48BA-9EC5-6DFBC3F19E27}"/>
    <cellStyle name="Currency 62" xfId="2580" xr:uid="{93CEE507-E6D6-482F-9853-8621A5947573}"/>
    <cellStyle name="Currency 62 2" xfId="5894" xr:uid="{D1BE6297-3572-4585-B006-C907BEC7591D}"/>
    <cellStyle name="Currency 62 2 2" xfId="28402" xr:uid="{B1A0C18F-096A-4153-B277-933C475079C5}"/>
    <cellStyle name="Currency 62 2 3" xfId="18108" xr:uid="{C69E80E5-2169-4FF8-8CB8-74F030896AEB}"/>
    <cellStyle name="Currency 62 3" xfId="9092" xr:uid="{D7D9925D-98A0-4EA4-90CF-49002A12348C}"/>
    <cellStyle name="Currency 62 3 2" xfId="31362" xr:uid="{AC3C86F0-FFF6-4ED6-8306-3A75BA9A81DD}"/>
    <cellStyle name="Currency 62 3 3" xfId="21086" xr:uid="{5DBD3275-48C0-49A2-A18C-50430188A4F4}"/>
    <cellStyle name="Currency 62 4" xfId="25438" xr:uid="{FE62B596-DF65-4385-A142-E65B79E1FC64}"/>
    <cellStyle name="Currency 62 5" xfId="15138" xr:uid="{B41F6F0C-1694-4EF1-9D79-CE4221A16BEA}"/>
    <cellStyle name="Currency 63" xfId="2553" xr:uid="{AF464B29-6D90-466C-8098-86795C3F025D}"/>
    <cellStyle name="Currency 63 2" xfId="5867" xr:uid="{36D4C817-1832-4AD3-B2E2-3B566BE898A0}"/>
    <cellStyle name="Currency 63 2 2" xfId="28375" xr:uid="{0C72BE5C-C216-45A1-85D7-180CF9ED78FB}"/>
    <cellStyle name="Currency 63 2 3" xfId="18081" xr:uid="{EAB53016-86F9-4A31-BD2C-C7ED359EA8BC}"/>
    <cellStyle name="Currency 63 3" xfId="9065" xr:uid="{8B646A0F-0A9E-4E49-A4D0-534A7A050BCF}"/>
    <cellStyle name="Currency 63 3 2" xfId="31335" xr:uid="{FA6EDC4A-9CC0-42EF-A8C1-1348D87F1DA9}"/>
    <cellStyle name="Currency 63 3 3" xfId="21059" xr:uid="{8C7C8BD7-8F07-4824-A3E9-CF893BE72329}"/>
    <cellStyle name="Currency 63 4" xfId="25411" xr:uid="{2AFC3EC8-8265-4AFB-9E50-3C452BAFA65A}"/>
    <cellStyle name="Currency 63 5" xfId="15111" xr:uid="{30A90367-6B35-4459-96D4-935A212E7762}"/>
    <cellStyle name="Currency 64" xfId="5166" xr:uid="{C64CFF1A-480B-41B0-B05F-D6E4ABAA7A5C}"/>
    <cellStyle name="Currency 64 2" xfId="8360" xr:uid="{1A5E9786-9EC4-46F6-9A4B-A618C2557AD7}"/>
    <cellStyle name="Currency 64 2 2" xfId="30769" xr:uid="{705BFF1C-4126-4C16-AC10-C950AFA6D5E2}"/>
    <cellStyle name="Currency 64 2 3" xfId="20483" xr:uid="{64545D80-9CE7-41F3-BD93-BB338F53B21D}"/>
    <cellStyle name="Currency 64 3" xfId="11463" xr:uid="{267B07C2-783F-4BC5-9D4A-C75F18A24756}"/>
    <cellStyle name="Currency 64 3 3" xfId="23463" xr:uid="{17B8BD47-6A40-4F6D-BB1C-B0046AC2C8CF}"/>
    <cellStyle name="Currency 64 4" xfId="27809" xr:uid="{D08E546B-B3A4-44DD-8921-76E9C2E94557}"/>
    <cellStyle name="Currency 64 5" xfId="17515" xr:uid="{33326BEE-F80B-43FF-BA8F-AC7E3DC17D1C}"/>
    <cellStyle name="Currency 65" xfId="2487" xr:uid="{BB526904-F9A1-4290-A307-19B19FED77AC}"/>
    <cellStyle name="Currency 65 2" xfId="5831" xr:uid="{D3E9CF8F-0912-4AC5-B138-889F95BBE422}"/>
    <cellStyle name="Currency 65 2 2" xfId="28347" xr:uid="{F710858E-73DD-489E-9C82-4A237AFAA22B}"/>
    <cellStyle name="Currency 65 2 3" xfId="18053" xr:uid="{617B60DA-7996-4E5B-9D08-0EF12EDF5B3B}"/>
    <cellStyle name="Currency 65 3" xfId="9037" xr:uid="{9B2122AE-367F-4015-B535-1367A3E40849}"/>
    <cellStyle name="Currency 65 3 2" xfId="31307" xr:uid="{4060D59F-F2DC-4A62-AA01-1D2AF7379479}"/>
    <cellStyle name="Currency 65 3 3" xfId="21031" xr:uid="{2B996257-802F-4E5E-9109-4B0BA99D5BCC}"/>
    <cellStyle name="Currency 65 4" xfId="25383" xr:uid="{C0040AE1-B129-4CD1-BE53-D21832C0A34D}"/>
    <cellStyle name="Currency 65 5" xfId="15083" xr:uid="{1D7CC60F-E842-4DE9-AF43-142CFA1FAB32}"/>
    <cellStyle name="Currency 66" xfId="2488" xr:uid="{31129C74-EC9F-4B94-84EE-035D95AEACD3}"/>
    <cellStyle name="Currency 66 2" xfId="5832" xr:uid="{E0C49101-F7CF-4BE7-BBB9-E450CAA2B7A5}"/>
    <cellStyle name="Currency 66 2 2" xfId="28348" xr:uid="{F366D026-2732-43A4-9A85-060AA70DDA2B}"/>
    <cellStyle name="Currency 66 2 3" xfId="18054" xr:uid="{D082F331-A3E5-4E53-B1FC-94EAD230D45A}"/>
    <cellStyle name="Currency 66 3" xfId="9038" xr:uid="{AF73F678-01A1-4DE1-90D5-2C6430FB4509}"/>
    <cellStyle name="Currency 66 3 2" xfId="31308" xr:uid="{9B0B006E-08E1-4FFE-B123-4042F76C5555}"/>
    <cellStyle name="Currency 66 3 3" xfId="21032" xr:uid="{11661B6B-1F14-4EEF-86E6-45628738107D}"/>
    <cellStyle name="Currency 66 4" xfId="25384" xr:uid="{AFDC1295-EF23-4DCF-8AAD-D6EE6B4D22D3}"/>
    <cellStyle name="Currency 66 5" xfId="15084" xr:uid="{1FC26504-F9F2-4B75-A1F9-860DDE5A79D0}"/>
    <cellStyle name="Currency 67" xfId="2447" xr:uid="{BA9ECB18-2336-418A-84F5-FDA17417CFD3}"/>
    <cellStyle name="Currency 67 2" xfId="5792" xr:uid="{DDA3FC63-B4F8-4261-8CB9-0FFDEBC5A5EA}"/>
    <cellStyle name="Currency 67 2 2" xfId="28308" xr:uid="{AD9EDB86-F074-4520-9701-857FC8C31BE2}"/>
    <cellStyle name="Currency 67 2 3" xfId="18014" xr:uid="{CA5C0EA9-6489-4800-80A4-6198D0B12AD1}"/>
    <cellStyle name="Currency 67 3" xfId="8998" xr:uid="{0BF2ED55-D0F2-4276-8980-75222FEF598B}"/>
    <cellStyle name="Currency 67 3 2" xfId="31268" xr:uid="{9270275F-4386-4B17-A216-42D3641735B4}"/>
    <cellStyle name="Currency 67 3 3" xfId="20992" xr:uid="{6163ADE2-E575-4E25-9BCF-F75ACD8F5340}"/>
    <cellStyle name="Currency 67 4" xfId="25344" xr:uid="{38289126-F6D6-484F-B7B4-F064166B07C0}"/>
    <cellStyle name="Currency 67 5" xfId="15044" xr:uid="{97B9C3C5-C53B-40F4-AEFF-B411F80362D0}"/>
    <cellStyle name="Currency 68" xfId="2442" xr:uid="{2EFF15E3-821C-4F85-9ACE-E5D3370A595A}"/>
    <cellStyle name="Currency 68 2" xfId="5788" xr:uid="{3287FFDF-33F8-4BA7-BD3F-4168BEF1A700}"/>
    <cellStyle name="Currency 68 2 2" xfId="28304" xr:uid="{A4082B79-E23B-4CEA-A3CF-25CF6EA77F44}"/>
    <cellStyle name="Currency 68 2 3" xfId="18010" xr:uid="{CB07A7E8-7DAA-4D0B-BA3A-071258E163AD}"/>
    <cellStyle name="Currency 68 3" xfId="8994" xr:uid="{1A863E92-D663-4B34-8A0D-545EFB0FF540}"/>
    <cellStyle name="Currency 68 3 2" xfId="31264" xr:uid="{1275C08B-35C8-43C7-8740-382E84F93248}"/>
    <cellStyle name="Currency 68 3 3" xfId="20988" xr:uid="{88889ABA-E49A-45D6-B951-50590401CAA1}"/>
    <cellStyle name="Currency 68 4" xfId="25340" xr:uid="{FFAA5979-320D-4796-8B81-3757B92588DE}"/>
    <cellStyle name="Currency 68 5" xfId="15040" xr:uid="{4D1D0C48-6BC1-4C76-AAEB-182649CD9147}"/>
    <cellStyle name="Currency 69" xfId="2437" xr:uid="{94111849-A28D-4802-9E28-68B5EEF24DA2}"/>
    <cellStyle name="Currency 69 2" xfId="5783" xr:uid="{CE1A0B2C-C8BE-47BF-9FFF-10B83158CD46}"/>
    <cellStyle name="Currency 69 2 2" xfId="28299" xr:uid="{B86D7B6C-7B45-4AB2-A267-7C2ED9155594}"/>
    <cellStyle name="Currency 69 2 3" xfId="18005" xr:uid="{7541E3F9-A9F5-4C9D-BCEB-D2ED4BB4D172}"/>
    <cellStyle name="Currency 69 3" xfId="8989" xr:uid="{04AD219B-BCF5-4504-A3ED-227A5940C566}"/>
    <cellStyle name="Currency 69 3 2" xfId="31259" xr:uid="{DE9F0A2F-4D1E-460C-A9FA-AD3E48987251}"/>
    <cellStyle name="Currency 69 3 3" xfId="20983" xr:uid="{324983EB-72C6-4B8B-A90B-8E7A31AF272F}"/>
    <cellStyle name="Currency 69 4" xfId="25335" xr:uid="{9B32E8E8-0B62-4E5D-8382-98E525E87E18}"/>
    <cellStyle name="Currency 69 5" xfId="15035" xr:uid="{F39A0CC8-0565-4F20-B214-39860440088C}"/>
    <cellStyle name="Currency 7" xfId="135" xr:uid="{3DAC6F44-D2C4-4689-88D4-C29B3AE71D40}"/>
    <cellStyle name="Currency 7 10" xfId="4228" xr:uid="{FC93956F-A114-46F9-A4F5-37E30395AA21}"/>
    <cellStyle name="Currency 7 10 2" xfId="7403" xr:uid="{0E34D439-69C4-4848-88F5-CF2768D8E735}"/>
    <cellStyle name="Currency 7 10 2 2" xfId="29852" xr:uid="{A7A3DA96-68CB-4F07-A6D0-F5F916EAF0EC}"/>
    <cellStyle name="Currency 7 10 2 3" xfId="19562" xr:uid="{2A917E8B-E028-43B9-BD8B-063DE47D5104}"/>
    <cellStyle name="Currency 7 10 3" xfId="10546" xr:uid="{8202B489-6EEC-4AD2-A8E0-D4B5F1D068A3}"/>
    <cellStyle name="Currency 7 10 3 3" xfId="22541" xr:uid="{FF594D6F-4772-4E80-A85E-C1FBB3B3CB28}"/>
    <cellStyle name="Currency 7 10 4" xfId="14115" xr:uid="{49DD43EE-D087-41AE-9A30-6BE7411FC8B2}"/>
    <cellStyle name="Currency 7 10 4 3" xfId="24751" xr:uid="{1AE7DE0E-511B-4713-A16F-97D87D9A3ED8}"/>
    <cellStyle name="Currency 7 10 5" xfId="26892" xr:uid="{DE714CAD-61FB-47D4-BC75-2DEE93F8E911}"/>
    <cellStyle name="Currency 7 10 6" xfId="16593" xr:uid="{E01BDEDE-D131-4D3D-8B7B-E10885EA42D4}"/>
    <cellStyle name="Currency 7 11" xfId="4078" xr:uid="{58CB3949-5847-4E6A-A2BA-D9FC20899D89}"/>
    <cellStyle name="Currency 7 11 2" xfId="7253" xr:uid="{A6C7ABC7-1078-42EE-A501-83885FB4CEC4}"/>
    <cellStyle name="Currency 7 11 2 2" xfId="29724" xr:uid="{CBC58EFD-75F7-41FE-8D0C-7FAA8F4832BF}"/>
    <cellStyle name="Currency 7 11 2 3" xfId="19434" xr:uid="{C9B483BF-5B9C-42B7-886E-1583C619C919}"/>
    <cellStyle name="Currency 7 11 3" xfId="10418" xr:uid="{C77AEE41-F3C4-4221-999E-06BB34BE4EE5}"/>
    <cellStyle name="Currency 7 11 3 3" xfId="22413" xr:uid="{06E77392-2452-4CCE-B3B1-561D24D247CD}"/>
    <cellStyle name="Currency 7 11 4" xfId="26764" xr:uid="{AC682C43-9117-4429-93EB-C02D9B6557AD}"/>
    <cellStyle name="Currency 7 11 5" xfId="16465" xr:uid="{FC3CE2BE-FE46-4AB7-8CF1-666B02ACAD15}"/>
    <cellStyle name="Currency 7 12" xfId="3203" xr:uid="{8F68A129-9F47-4532-9AFC-654C8A13F329}"/>
    <cellStyle name="Currency 7 12 2" xfId="6558" xr:uid="{021A93F5-15FD-40CB-B607-B1CEA29099E2}"/>
    <cellStyle name="Currency 7 12 2 2" xfId="29058" xr:uid="{937AECBE-569F-43C3-99F0-B90E57D88233}"/>
    <cellStyle name="Currency 7 12 2 3" xfId="18765" xr:uid="{DF4B7D6C-9BAA-48ED-A451-75E3C6AC11A8}"/>
    <cellStyle name="Currency 7 12 3" xfId="9749" xr:uid="{FAED9515-62C3-4F9E-8F37-C364F3A77BB5}"/>
    <cellStyle name="Currency 7 12 3 2" xfId="32019" xr:uid="{C8116E13-0F42-43E3-930F-FDFB9B546DD3}"/>
    <cellStyle name="Currency 7 12 3 3" xfId="21743" xr:uid="{07AD9C09-A715-40A3-99D6-E1E9E0C088E1}"/>
    <cellStyle name="Currency 7 12 4" xfId="26095" xr:uid="{E6D9992F-9C91-4FD1-B3E8-3E2472212711}"/>
    <cellStyle name="Currency 7 12 5" xfId="15795" xr:uid="{825A0E7B-E82C-4478-A5B3-23F72FB3F5F9}"/>
    <cellStyle name="Currency 7 13" xfId="3018" xr:uid="{873865D4-37A8-4AA7-AE32-4E1979CFB905}"/>
    <cellStyle name="Currency 7 13 2" xfId="6308" xr:uid="{C2BCE94E-1D9C-4BEF-89C7-77D518BF15A6}"/>
    <cellStyle name="Currency 7 13 2 2" xfId="28809" xr:uid="{8089B339-0268-4DF1-926A-8D18ACED1B6A}"/>
    <cellStyle name="Currency 7 13 2 3" xfId="18515" xr:uid="{C2722D8E-7CA1-4B2A-84F7-4EF2B14E8A37}"/>
    <cellStyle name="Currency 7 13 3" xfId="9499" xr:uid="{45FC4C74-57E3-4816-B943-52F0E42EAF61}"/>
    <cellStyle name="Currency 7 13 3 2" xfId="31769" xr:uid="{51A63DA9-223A-4D0F-8761-756C2A90FE38}"/>
    <cellStyle name="Currency 7 13 3 3" xfId="21493" xr:uid="{FA612281-A8BE-42E4-8D3C-AFF9407D16DE}"/>
    <cellStyle name="Currency 7 13 4" xfId="25845" xr:uid="{E4980553-BC01-4707-9E99-4F36D1656103}"/>
    <cellStyle name="Currency 7 13 5" xfId="15545" xr:uid="{E8F5B953-FBCC-4096-9A93-63166362F71B}"/>
    <cellStyle name="Currency 7 14" xfId="2904" xr:uid="{9D8E2CA2-02F2-4097-B445-E22832CDF47E}"/>
    <cellStyle name="Currency 7 14 2" xfId="6196" xr:uid="{E77E9A5C-E7CF-4860-B51F-74BE5FF55751}"/>
    <cellStyle name="Currency 7 14 2 2" xfId="28697" xr:uid="{6791394F-6811-4380-BA67-8147B2DB119D}"/>
    <cellStyle name="Currency 7 14 2 3" xfId="18403" xr:uid="{B6ABEA1B-55B7-45EF-8789-12095F9730CD}"/>
    <cellStyle name="Currency 7 14 3" xfId="9387" xr:uid="{90D2CF68-0CFF-49F5-94F8-133B81A1AAE1}"/>
    <cellStyle name="Currency 7 14 3 2" xfId="31657" xr:uid="{549B2B84-B304-4697-BE1D-354F7AF2FEC4}"/>
    <cellStyle name="Currency 7 14 3 3" xfId="21381" xr:uid="{019FA4AD-2729-47F5-994D-CA8E3DAA9C21}"/>
    <cellStyle name="Currency 7 14 4" xfId="25733" xr:uid="{70992EB3-EDB1-4B56-A6DF-F3E8A0BEA539}"/>
    <cellStyle name="Currency 7 14 5" xfId="15433" xr:uid="{68D9E037-C69A-40B4-806D-774BE3A53017}"/>
    <cellStyle name="Currency 7 15" xfId="2823" xr:uid="{BDBF36DE-C490-4E2E-8275-9FAF8272A5A2}"/>
    <cellStyle name="Currency 7 15 2" xfId="6109" xr:uid="{C396173D-1DFA-4210-8BF0-F06B35275352}"/>
    <cellStyle name="Currency 7 15 2 2" xfId="28610" xr:uid="{790A4801-14AE-4812-9330-31431A82DEF4}"/>
    <cellStyle name="Currency 7 15 2 3" xfId="18316" xr:uid="{7E3B8A09-0BCA-441B-B4A8-6CD82B687C69}"/>
    <cellStyle name="Currency 7 15 3" xfId="9300" xr:uid="{BF282D87-CB77-43E8-B7F3-45C1E33BC6EE}"/>
    <cellStyle name="Currency 7 15 3 2" xfId="31570" xr:uid="{8F5DB9A2-2DC1-4459-BCDA-096773BD4598}"/>
    <cellStyle name="Currency 7 15 3 3" xfId="21294" xr:uid="{0E6BF4E1-DD4A-4A91-BCFB-89D2025B1514}"/>
    <cellStyle name="Currency 7 15 4" xfId="25646" xr:uid="{718D48F4-F493-489F-A52C-025A7F78D916}"/>
    <cellStyle name="Currency 7 15 5" xfId="15346" xr:uid="{47EC4BEA-4302-4ECD-8B6A-A3F0590D2072}"/>
    <cellStyle name="Currency 7 16" xfId="2725" xr:uid="{114AFD26-EFA2-440E-BDB5-61D4B107C950}"/>
    <cellStyle name="Currency 7 16 2" xfId="6011" xr:uid="{D21151C8-08CB-4E32-BD61-74E53EE2B634}"/>
    <cellStyle name="Currency 7 16 2 2" xfId="28512" xr:uid="{6ACFC9E3-CED6-4D60-B428-130A48989550}"/>
    <cellStyle name="Currency 7 16 2 3" xfId="18218" xr:uid="{B7ED02B4-0718-4888-A3BF-C5A4F023A0A9}"/>
    <cellStyle name="Currency 7 16 3" xfId="9202" xr:uid="{9DFA6EBC-32B2-46E6-BCEB-E3738A248EBC}"/>
    <cellStyle name="Currency 7 16 3 2" xfId="31472" xr:uid="{D99A0A4B-8956-4556-B5E0-A411CB5AED74}"/>
    <cellStyle name="Currency 7 16 3 3" xfId="21196" xr:uid="{81C2166D-65F0-40E0-A8EF-6C5D854B6C7A}"/>
    <cellStyle name="Currency 7 16 4" xfId="25548" xr:uid="{F273CDA1-0591-4767-A03F-D4CA895795E6}"/>
    <cellStyle name="Currency 7 16 5" xfId="15248" xr:uid="{992136A1-D94B-4FFA-8541-03CFAF80AE80}"/>
    <cellStyle name="Currency 7 17" xfId="2153" xr:uid="{4B8377D7-563D-4A15-A886-B60EFBA18239}"/>
    <cellStyle name="Currency 7 17 2" xfId="5529" xr:uid="{282F268E-0303-4C33-944F-269485406E47}"/>
    <cellStyle name="Currency 7 17 2 2" xfId="28068" xr:uid="{AEF195C2-DB76-4C3E-B97C-6022B9994382}"/>
    <cellStyle name="Currency 7 17 2 3" xfId="17774" xr:uid="{6F031CD0-39E6-4107-9E86-9546CE549FE4}"/>
    <cellStyle name="Currency 7 17 3" xfId="8749" xr:uid="{E8EC4DDF-581B-4943-A162-D66CE05AE0F4}"/>
    <cellStyle name="Currency 7 17 3 2" xfId="31028" xr:uid="{88F6E7CE-D8A6-44B7-B249-E6F0DAE17292}"/>
    <cellStyle name="Currency 7 17 3 3" xfId="20752" xr:uid="{50360F1A-748B-4C73-8EA5-6F175F50E0F6}"/>
    <cellStyle name="Currency 7 17 4" xfId="25095" xr:uid="{1FA44544-5FE9-4983-8CBA-A6573F2F4A42}"/>
    <cellStyle name="Currency 7 17 5" xfId="14795" xr:uid="{563FE378-B29B-475B-850B-8D5188AD7819}"/>
    <cellStyle name="Currency 7 18" xfId="5297" xr:uid="{FE34D322-8A60-477D-8706-854C86620A14}"/>
    <cellStyle name="Currency 7 18 2" xfId="27901" xr:uid="{278F0196-C7DD-41A2-990F-60B175BD8B3E}"/>
    <cellStyle name="Currency 7 18 3" xfId="17607" xr:uid="{3C8A11D3-54B0-40F0-8527-490023D409F0}"/>
    <cellStyle name="Currency 7 19" xfId="8579" xr:uid="{03EDCC21-39C4-412A-912F-D6DF91F66922}"/>
    <cellStyle name="Currency 7 19 2" xfId="30861" xr:uid="{C91506B4-4339-4EA1-8ED1-E341BC7ACC2A}"/>
    <cellStyle name="Currency 7 19 3" xfId="20585" xr:uid="{7561918C-F339-488F-ADBA-7CA283B9BDEC}"/>
    <cellStyle name="Currency 7 2" xfId="192" xr:uid="{280E751A-6E2F-4E5C-80A3-3E41FB732579}"/>
    <cellStyle name="Currency 7 2 10" xfId="9662" xr:uid="{94685B73-21F7-4C01-A179-93BBEB8E0776}"/>
    <cellStyle name="Currency 7 2 10 2" xfId="31932" xr:uid="{0DC1E0D1-AAA6-4609-BA53-864CA859FA2F}"/>
    <cellStyle name="Currency 7 2 10 3" xfId="21656" xr:uid="{5D854FCC-5D3A-49F5-968B-3922C6A7A42A}"/>
    <cellStyle name="Currency 7 2 11" xfId="12782" xr:uid="{358B13B9-D7CF-4DA7-948C-359A98C67081}"/>
    <cellStyle name="Currency 7 2 11 3" xfId="23652" xr:uid="{B047C1C8-60FB-4D07-AA21-B8E95CF86FB7}"/>
    <cellStyle name="Currency 7 2 12" xfId="14330" xr:uid="{34672BFB-091C-4734-B879-1E4F06231C2C}"/>
    <cellStyle name="Currency 7 2 12 2" xfId="26008" xr:uid="{4C332BF4-89D4-4C93-93DE-E22207CD54DC}"/>
    <cellStyle name="Currency 7 2 13" xfId="15708" xr:uid="{94561713-34EF-4D76-B0ED-B48ACDA24CA9}"/>
    <cellStyle name="Currency 7 2 14" xfId="32877" xr:uid="{6CDFE8B6-EAB9-4FE0-8744-F89BF3DF3309}"/>
    <cellStyle name="Currency 7 2 15" xfId="1275" xr:uid="{12E81353-2DBC-44B1-A01C-71FAB83DF1C0}"/>
    <cellStyle name="Currency 7 2 2" xfId="438" xr:uid="{8C86C05A-3790-4248-AE11-7301C5247D27}"/>
    <cellStyle name="Currency 7 2 2 2" xfId="949" xr:uid="{D6992F5B-48DA-40D3-8B91-4535748A2673}"/>
    <cellStyle name="Currency 7 2 2 2 2" xfId="8255" xr:uid="{0226D47B-DABB-4882-A1A0-D59DDA8C2B15}"/>
    <cellStyle name="Currency 7 2 2 2 2 2" xfId="30667" xr:uid="{77AE6B1A-5FBB-45A4-99E0-03C5FA750E56}"/>
    <cellStyle name="Currency 7 2 2 2 2 3" xfId="20378" xr:uid="{EDF61BCA-46FD-4B67-A197-2F593BC9297D}"/>
    <cellStyle name="Currency 7 2 2 2 3" xfId="11360" xr:uid="{6313464D-1812-49C3-9140-11DAD49693BA}"/>
    <cellStyle name="Currency 7 2 2 2 3 3" xfId="23358" xr:uid="{46E2840B-11FA-4691-9F7B-4FD457A08027}"/>
    <cellStyle name="Currency 7 2 2 2 4" xfId="13598" xr:uid="{3DDB559E-7813-450D-9E1D-0D0FB2348330}"/>
    <cellStyle name="Currency 7 2 2 2 4 3" xfId="24234" xr:uid="{5FB26B1E-FA67-4349-81E5-593C8A9B6D7A}"/>
    <cellStyle name="Currency 7 2 2 2 5" xfId="27704" xr:uid="{695B58A6-975A-4D67-A417-7DE9B64A105A}"/>
    <cellStyle name="Currency 7 2 2 2 6" xfId="17410" xr:uid="{426957FE-67C4-4BA8-8192-865E5FBE469E}"/>
    <cellStyle name="Currency 7 2 2 2 8" xfId="5057" xr:uid="{F9FC7F32-311A-4419-8680-E20781121712}"/>
    <cellStyle name="Currency 7 2 2 3" xfId="7172" xr:uid="{EB6B6523-2951-4B38-AFB4-EDB7B866F27F}"/>
    <cellStyle name="Currency 7 2 2 3 2" xfId="29643" xr:uid="{62EB0A8B-ADE3-44AE-91FB-A13CB0E9F3C5}"/>
    <cellStyle name="Currency 7 2 2 3 3" xfId="19352" xr:uid="{B28A1CF3-BFC3-4086-9CD2-04D0B21BB4A0}"/>
    <cellStyle name="Currency 7 2 2 4" xfId="10336" xr:uid="{C1E1FD5A-9F25-429D-918C-8B1006821A28}"/>
    <cellStyle name="Currency 7 2 2 4 2" xfId="32605" xr:uid="{4C47305E-1B59-4411-A508-616201C2A6D1}"/>
    <cellStyle name="Currency 7 2 2 4 3" xfId="22331" xr:uid="{702CF25B-3C9B-4BEA-931D-6023D42918EC}"/>
    <cellStyle name="Currency 7 2 2 5" xfId="12994" xr:uid="{970B35F8-BC05-4BAE-9FB8-B77CC778670D}"/>
    <cellStyle name="Currency 7 2 2 5 3" xfId="23817" xr:uid="{8C76C006-8C67-4567-9DAA-DFCF26B2A503}"/>
    <cellStyle name="Currency 7 2 2 6" xfId="26682" xr:uid="{327F4F8C-CB79-4380-9D37-6F6E06E199C4}"/>
    <cellStyle name="Currency 7 2 2 7" xfId="16383" xr:uid="{095DFEC9-ACAF-44B5-B996-E8B77F565096}"/>
    <cellStyle name="Currency 7 2 2 8" xfId="33098" xr:uid="{2B19A567-30BD-4829-BFA1-A3CBB4D3504B}"/>
    <cellStyle name="Currency 7 2 2 9" xfId="4024" xr:uid="{FA590820-31F2-4A78-A15E-75F4FBC42B97}"/>
    <cellStyle name="Currency 7 2 3" xfId="800" xr:uid="{D984D5B2-7D40-46B1-96C1-E2985A3846F2}"/>
    <cellStyle name="Currency 7 2 3 2" xfId="4838" xr:uid="{CF0B6E2A-53B6-4C63-A426-D1BD7325FB6C}"/>
    <cellStyle name="Currency 7 2 3 2 2" xfId="8024" xr:uid="{BECBDF32-549E-4FA8-AFD4-7E5DD359A046}"/>
    <cellStyle name="Currency 7 2 3 2 2 2" xfId="30454" xr:uid="{C4CF8600-4A89-4D74-86A2-FCD0168C5ED7}"/>
    <cellStyle name="Currency 7 2 3 2 2 3" xfId="20164" xr:uid="{556B3709-E331-4C26-A741-2287DDDB3C77}"/>
    <cellStyle name="Currency 7 2 3 2 3" xfId="11146" xr:uid="{22955DF0-E8C2-491C-89DF-66E4B54641AF}"/>
    <cellStyle name="Currency 7 2 3 2 3 3" xfId="23144" xr:uid="{52F4F318-E2CF-402B-A58A-596CCDEF5789}"/>
    <cellStyle name="Currency 7 2 3 2 4" xfId="27495" xr:uid="{EF2D548C-C2DD-4426-BFC8-613B680AB4B0}"/>
    <cellStyle name="Currency 7 2 3 2 5" xfId="17196" xr:uid="{B9AB1441-B478-450E-B173-AADC98BDC5CE}"/>
    <cellStyle name="Currency 7 2 3 3" xfId="7010" xr:uid="{98D4D397-8635-4103-B698-82FD7291375B}"/>
    <cellStyle name="Currency 7 2 3 3 2" xfId="29481" xr:uid="{B07DF432-7434-4E9E-B9A8-C371076D0EE6}"/>
    <cellStyle name="Currency 7 2 3 3 3" xfId="19188" xr:uid="{E6225596-9550-45AF-BADE-293F1C0CBDB5}"/>
    <cellStyle name="Currency 7 2 3 4" xfId="10173" xr:uid="{81554AC6-8237-4C9A-8B91-81252113B0A9}"/>
    <cellStyle name="Currency 7 2 3 4 2" xfId="32442" xr:uid="{97A3FF4E-A180-48F4-97F0-8A129D1D3F54}"/>
    <cellStyle name="Currency 7 2 3 4 3" xfId="22167" xr:uid="{A54DE1F7-274A-40F7-A561-59D4FB2DDD30}"/>
    <cellStyle name="Currency 7 2 3 5" xfId="13438" xr:uid="{B00200DC-4497-475E-8B8E-7CA86B7E2B26}"/>
    <cellStyle name="Currency 7 2 3 5 3" xfId="24074" xr:uid="{838A1295-485F-453F-B4B9-F7423B721AA9}"/>
    <cellStyle name="Currency 7 2 3 6" xfId="26518" xr:uid="{C79AF218-5A89-4780-A113-66024105B35F}"/>
    <cellStyle name="Currency 7 2 3 7" xfId="16219" xr:uid="{B7ED0434-1CFE-4423-A301-15ADB6DF3F5A}"/>
    <cellStyle name="Currency 7 2 3 8" xfId="32939" xr:uid="{112F75BC-E091-4BA2-AEAC-E614B1A157C2}"/>
    <cellStyle name="Currency 7 2 3 9" xfId="3847" xr:uid="{2336DD3E-F1D6-4FED-B018-CD979305791D}"/>
    <cellStyle name="Currency 7 2 4" xfId="4718" xr:uid="{83A33EA2-0E74-4186-AD55-D5EB2BF68EDC}"/>
    <cellStyle name="Currency 7 2 4 2" xfId="7894" xr:uid="{2F55AD3B-9EA6-4917-A323-41FB38E22FAB}"/>
    <cellStyle name="Currency 7 2 4 2 2" xfId="30322" xr:uid="{0E023A12-4505-4C72-90E7-5D13492AF75A}"/>
    <cellStyle name="Currency 7 2 4 2 3" xfId="20033" xr:uid="{4077B9B9-1ABC-455A-B454-24DC75AB0A61}"/>
    <cellStyle name="Currency 7 2 4 3" xfId="11017" xr:uid="{E07D3571-42A2-4058-B25E-431E98AD5C98}"/>
    <cellStyle name="Currency 7 2 4 3 3" xfId="23012" xr:uid="{B297D35E-2CBC-4CE0-A0A2-92806CB98C05}"/>
    <cellStyle name="Currency 7 2 4 4" xfId="13690" xr:uid="{A78D0506-AD24-4607-A516-1FB3E63DC741}"/>
    <cellStyle name="Currency 7 2 4 4 3" xfId="24328" xr:uid="{CB834062-ACE8-40A3-A411-03E3E7E4381C}"/>
    <cellStyle name="Currency 7 2 4 5" xfId="27363" xr:uid="{F0F83875-95AE-4D93-9AC2-9584D31E589D}"/>
    <cellStyle name="Currency 7 2 4 6" xfId="17064" xr:uid="{52E7AD13-D598-4DE3-9515-402C05C8013C}"/>
    <cellStyle name="Currency 7 2 5" xfId="4516" xr:uid="{511536E2-8503-4DD2-A9B4-33FA15FE0CF1}"/>
    <cellStyle name="Currency 7 2 5 2" xfId="7692" xr:uid="{E541AE37-F46B-4750-9F69-EDDF9E51454D}"/>
    <cellStyle name="Currency 7 2 5 2 2" xfId="30121" xr:uid="{560C6AB0-9DE3-424D-8240-2EED6C62418E}"/>
    <cellStyle name="Currency 7 2 5 2 3" xfId="19831" xr:uid="{CFC000A7-C23A-4C67-BFCD-D744D0A39E5F}"/>
    <cellStyle name="Currency 7 2 5 3" xfId="10815" xr:uid="{53296B00-B9BB-468B-8167-FF199E2EAB56}"/>
    <cellStyle name="Currency 7 2 5 3 3" xfId="22810" xr:uid="{CFE04D4E-69FF-4E5D-B62E-1BA8AAFB6FA3}"/>
    <cellStyle name="Currency 7 2 5 4" xfId="13747" xr:uid="{A58C5371-D362-4AAD-9FB8-D9357F92F5AD}"/>
    <cellStyle name="Currency 7 2 5 4 3" xfId="24387" xr:uid="{6A458AC2-55DF-4655-85DB-EF7B7D721D6E}"/>
    <cellStyle name="Currency 7 2 5 5" xfId="27161" xr:uid="{21CF815C-B0BB-4CA0-B15C-CA96CC851202}"/>
    <cellStyle name="Currency 7 2 5 6" xfId="16862" xr:uid="{3D56C304-0A39-41F7-A9B3-68D2B05FB112}"/>
    <cellStyle name="Currency 7 2 6" xfId="4416" xr:uid="{D4974C97-6813-4F12-B766-AD4BF776DA9E}"/>
    <cellStyle name="Currency 7 2 6 2" xfId="7591" xr:uid="{B7597631-A151-4DEB-87F8-27E2467262C0}"/>
    <cellStyle name="Currency 7 2 6 2 2" xfId="30020" xr:uid="{A300A953-A27A-4A60-B59D-A85998CE24D3}"/>
    <cellStyle name="Currency 7 2 6 2 3" xfId="19730" xr:uid="{D71AE02C-55DE-494E-B436-9EF3E360BD4B}"/>
    <cellStyle name="Currency 7 2 6 3" xfId="10714" xr:uid="{3B369DD7-FCD5-478A-9D02-2FC8762866B8}"/>
    <cellStyle name="Currency 7 2 6 3 3" xfId="22709" xr:uid="{3E84D36A-9841-4B2F-ABFB-0264BAF487C3}"/>
    <cellStyle name="Currency 7 2 6 4" xfId="14176" xr:uid="{1AEDAA18-5A11-420A-9CF2-E3638A75A054}"/>
    <cellStyle name="Currency 7 2 6 4 3" xfId="24812" xr:uid="{B78E6A01-E115-4972-9AD8-FE7BD9F7F2E8}"/>
    <cellStyle name="Currency 7 2 6 5" xfId="27060" xr:uid="{5B52DEA9-5107-4F0B-A20D-B18D437FBBCE}"/>
    <cellStyle name="Currency 7 2 6 6" xfId="16761" xr:uid="{C46A2554-E77E-4014-90D4-FAEE39168E29}"/>
    <cellStyle name="Currency 7 2 7" xfId="4193" xr:uid="{6AF4018F-3C3A-419E-AE2F-D58A1A4EE0B8}"/>
    <cellStyle name="Currency 7 2 7 2" xfId="7368" xr:uid="{2E6CFFC9-4EA3-4FF0-A28B-1FA216DB71BA}"/>
    <cellStyle name="Currency 7 2 7 2 2" xfId="29831" xr:uid="{78DAB3F2-7342-45C7-A86B-5C3118975E38}"/>
    <cellStyle name="Currency 7 2 7 2 3" xfId="19541" xr:uid="{86892EA3-4F06-4339-9A6A-E4C5B4D86328}"/>
    <cellStyle name="Currency 7 2 7 3" xfId="10525" xr:uid="{6CF90872-4A86-4525-AB5C-31B9FDEE06AB}"/>
    <cellStyle name="Currency 7 2 7 3 3" xfId="22520" xr:uid="{E535F9D9-48C5-4573-A5C8-CA5CEFC3077E}"/>
    <cellStyle name="Currency 7 2 7 4" xfId="26871" xr:uid="{420F4C8A-36E2-4693-AEBB-77DCDC1FB6DE}"/>
    <cellStyle name="Currency 7 2 7 5" xfId="16572" xr:uid="{B27C9D19-0B81-45F2-A555-353064393AB2}"/>
    <cellStyle name="Currency 7 2 8" xfId="3367" xr:uid="{5BB27392-6CDC-4994-9FC7-9CBD977C2FD0}"/>
    <cellStyle name="Currency 7 2 8 2" xfId="6724" xr:uid="{41B463D0-BFE8-4EB2-86A2-D57418F88FDD}"/>
    <cellStyle name="Currency 7 2 8 2 2" xfId="29224" xr:uid="{C7B47B7D-DA06-460E-8957-C87E1AD8BCB3}"/>
    <cellStyle name="Currency 7 2 8 2 3" xfId="18931" xr:uid="{1DFF0CA0-851B-480B-98DB-95CBED126A20}"/>
    <cellStyle name="Currency 7 2 8 3" xfId="9915" xr:uid="{509316A6-A857-4E06-8A35-3AD5F925F819}"/>
    <cellStyle name="Currency 7 2 8 3 2" xfId="32185" xr:uid="{D2DCB9BE-6027-4E7F-AB0E-343B5C948B05}"/>
    <cellStyle name="Currency 7 2 8 3 3" xfId="21909" xr:uid="{318DF116-7ED8-40DB-B261-72D3E309538F}"/>
    <cellStyle name="Currency 7 2 8 4" xfId="26260" xr:uid="{EEC276A9-EAF7-41BA-9E94-B58EE689F9EA}"/>
    <cellStyle name="Currency 7 2 8 5" xfId="15961" xr:uid="{DC5DAAE3-4466-4BB0-936F-F03227EA26CE}"/>
    <cellStyle name="Currency 7 2 9" xfId="6471" xr:uid="{B999D7BB-75D8-4596-B5C6-01CC584F0FEA}"/>
    <cellStyle name="Currency 7 2 9 2" xfId="28972" xr:uid="{774E718D-7AD5-43F8-81CF-038DF9DB6793}"/>
    <cellStyle name="Currency 7 2 9 3" xfId="18678" xr:uid="{350582D0-D0B5-4885-BAC2-D42B43437287}"/>
    <cellStyle name="Currency 7 20" xfId="12425" xr:uid="{B486CDF5-5CB5-4936-8290-8DD18E40F67F}"/>
    <cellStyle name="Currency 7 20 3" xfId="23525" xr:uid="{95FD04D7-4FA8-4D4B-AA85-1FFB47E9E4B7}"/>
    <cellStyle name="Currency 7 21" xfId="14262" xr:uid="{B8ABEC14-71B7-4FBC-9633-CF89A4A0682A}"/>
    <cellStyle name="Currency 7 21 2" xfId="24925" xr:uid="{DDF5AD72-20AD-4AEA-A370-7CDC73D8B0A3}"/>
    <cellStyle name="Currency 7 22" xfId="14625" xr:uid="{4B9431C3-A0BC-47D0-BC2D-E7D2ED1DE233}"/>
    <cellStyle name="Currency 7 23" xfId="32862" xr:uid="{1764EBEA-346F-4B97-8BBE-17B5A06BAC44}"/>
    <cellStyle name="Currency 7 25" xfId="1207" xr:uid="{A6D890B0-FDB1-49C9-875E-1B61FEC5D37D}"/>
    <cellStyle name="Currency 7 3" xfId="263" xr:uid="{8ECBFEDF-3337-4EBB-8D0C-BBC7DA3E7448}"/>
    <cellStyle name="Currency 7 3 10" xfId="32895" xr:uid="{E13B16D3-4206-49D3-BFC9-44613EF31A02}"/>
    <cellStyle name="Currency 7 3 11" xfId="3098" xr:uid="{90786D71-8602-408A-B7C9-00F27F4454FE}"/>
    <cellStyle name="Currency 7 3 2" xfId="857" xr:uid="{EFD216BA-F61D-40DC-9226-466183F04BB4}"/>
    <cellStyle name="Currency 7 3 2 2" xfId="5105" xr:uid="{9AB3347D-851F-4CF2-A4BB-E3601C798989}"/>
    <cellStyle name="Currency 7 3 2 2 2" xfId="8312" xr:uid="{C31E6CBB-153C-45D9-9EBC-B4C154B1B903}"/>
    <cellStyle name="Currency 7 3 2 2 2 2" xfId="30722" xr:uid="{E23698B8-866E-440F-B956-EBA312416E2A}"/>
    <cellStyle name="Currency 7 3 2 2 2 3" xfId="20436" xr:uid="{59251179-E852-43DD-8ABC-7429EED324D7}"/>
    <cellStyle name="Currency 7 3 2 2 3" xfId="11416" xr:uid="{A0FC299F-B058-440F-9FEF-129E6FF3F026}"/>
    <cellStyle name="Currency 7 3 2 2 3 3" xfId="23416" xr:uid="{033CB6A1-3FBA-4F53-983D-3C9850F4A450}"/>
    <cellStyle name="Currency 7 3 2 2 4" xfId="13517" xr:uid="{4DC8AA6E-89E8-4D69-B4C0-B64DC01B506C}"/>
    <cellStyle name="Currency 7 3 2 2 4 3" xfId="24152" xr:uid="{85234516-134D-4A50-8F5D-7B36B901C12C}"/>
    <cellStyle name="Currency 7 3 2 2 5" xfId="27762" xr:uid="{E4B063FC-C1EE-47C3-9E94-FB235883D2DF}"/>
    <cellStyle name="Currency 7 3 2 2 6" xfId="17468" xr:uid="{052E0E49-9B0D-4A50-8DF3-5EAE0349CC86}"/>
    <cellStyle name="Currency 7 3 2 3" xfId="7092" xr:uid="{79A68445-DE15-4571-B711-000FB272A697}"/>
    <cellStyle name="Currency 7 3 2 3 2" xfId="29562" xr:uid="{D41475AB-8B24-4413-A34A-F6D50A31D6B0}"/>
    <cellStyle name="Currency 7 3 2 3 3" xfId="19270" xr:uid="{7523620E-3BE5-4666-BF96-B980C3D87202}"/>
    <cellStyle name="Currency 7 3 2 4" xfId="10254" xr:uid="{ADD7939C-4FC4-4432-B726-28E77DADE279}"/>
    <cellStyle name="Currency 7 3 2 4 2" xfId="32524" xr:uid="{48CE8754-FFA2-437D-9610-ECFC9D5A9948}"/>
    <cellStyle name="Currency 7 3 2 4 3" xfId="22249" xr:uid="{7B1E4112-F09A-4054-A038-C3CDD28358A9}"/>
    <cellStyle name="Currency 7 3 2 5" xfId="12914" xr:uid="{3B4928EA-4B9F-4205-B1CB-0F4B5002C4E5}"/>
    <cellStyle name="Currency 7 3 2 5 3" xfId="23735" xr:uid="{A0F39252-31A6-4E88-9970-A6C364F9B902}"/>
    <cellStyle name="Currency 7 3 2 6" xfId="26600" xr:uid="{092821AA-6A6F-4E7C-AAFD-F733F68348F9}"/>
    <cellStyle name="Currency 7 3 2 7" xfId="16301" xr:uid="{F1A3E87F-1824-48A4-8E16-35A5BC66F3E0}"/>
    <cellStyle name="Currency 7 3 2 8" xfId="33169" xr:uid="{28E64D25-0736-42C6-A6C0-3EB8676FD535}"/>
    <cellStyle name="Currency 7 3 2 9" xfId="3961" xr:uid="{0585E98E-8458-4F63-A88B-AE17494E0D6C}"/>
    <cellStyle name="Currency 7 3 3" xfId="3772" xr:uid="{85534D36-A5F0-46E5-8570-4A1FDF9FCD31}"/>
    <cellStyle name="Currency 7 3 3 2" xfId="4941" xr:uid="{E9029485-A6BD-485D-9F08-D32826C0F5A6}"/>
    <cellStyle name="Currency 7 3 3 2 2" xfId="8129" xr:uid="{E5DBED30-3AD4-492B-A154-3440C8D2A060}"/>
    <cellStyle name="Currency 7 3 3 2 2 2" xfId="30552" xr:uid="{68D6D3FE-1106-44F8-BDF0-4F5292F764FA}"/>
    <cellStyle name="Currency 7 3 3 2 2 3" xfId="20262" xr:uid="{CC8B0C0B-1549-4681-A8C3-8A2118764F56}"/>
    <cellStyle name="Currency 7 3 3 2 3" xfId="11244" xr:uid="{E6AF7DB5-B5CD-4142-A62E-40F7AEC77874}"/>
    <cellStyle name="Currency 7 3 3 2 3 3" xfId="23242" xr:uid="{3FD9D9D6-E454-44FC-9DCD-FDD0877998C7}"/>
    <cellStyle name="Currency 7 3 3 2 4" xfId="27591" xr:uid="{4B541AC7-BD36-4F57-B56A-30A6EFCEF751}"/>
    <cellStyle name="Currency 7 3 3 2 5" xfId="17294" xr:uid="{9C88F02A-FE8F-4732-A508-65666019D311}"/>
    <cellStyle name="Currency 7 3 3 3" xfId="6928" xr:uid="{7896443C-AFEB-45E6-A0F1-3249A1672EF8}"/>
    <cellStyle name="Currency 7 3 3 3 2" xfId="29399" xr:uid="{E8C5D558-C2F5-43D2-9E00-0813BA222FF8}"/>
    <cellStyle name="Currency 7 3 3 3 3" xfId="19106" xr:uid="{573F202E-E468-4FCA-9470-619132D2FFD4}"/>
    <cellStyle name="Currency 7 3 3 4" xfId="10091" xr:uid="{C5757027-176C-4E79-81ED-6D8CD32ED172}"/>
    <cellStyle name="Currency 7 3 3 4 2" xfId="32360" xr:uid="{8DEC1904-7DE2-42EF-BD59-DB4357B44A2B}"/>
    <cellStyle name="Currency 7 3 3 4 3" xfId="22085" xr:uid="{BB8D7ADD-D19E-4F05-B905-592A36A6B264}"/>
    <cellStyle name="Currency 7 3 3 5" xfId="13357" xr:uid="{139ECF7A-6FA2-4D84-AC98-11FBA44D7708}"/>
    <cellStyle name="Currency 7 3 3 5 3" xfId="23992" xr:uid="{E2FA8FC3-9BDA-4F79-A999-EEE6369A42A5}"/>
    <cellStyle name="Currency 7 3 3 6" xfId="26436" xr:uid="{F40EA73A-BB54-4B92-9DE3-81763DFAB71F}"/>
    <cellStyle name="Currency 7 3 3 7" xfId="16137" xr:uid="{DC3B089E-A2FE-40E3-8E84-8F10026B5010}"/>
    <cellStyle name="Currency 7 3 3 8" xfId="32965" xr:uid="{FB6E96ED-5981-4597-A9CE-9AC78EF359B1}"/>
    <cellStyle name="Currency 7 3 4" xfId="3287" xr:uid="{FEC0C606-F308-4973-A8E6-AACB35F92263}"/>
    <cellStyle name="Currency 7 3 4 2" xfId="6642" xr:uid="{2F90C8FE-FCFF-4069-9E83-96E5E55E033D}"/>
    <cellStyle name="Currency 7 3 4 2 2" xfId="29142" xr:uid="{EF5E94EF-E00D-4292-A19A-CC0F725CA91E}"/>
    <cellStyle name="Currency 7 3 4 2 3" xfId="18849" xr:uid="{4B2F587A-21A9-4F91-8843-9B9732156A2F}"/>
    <cellStyle name="Currency 7 3 4 3" xfId="9833" xr:uid="{4E0DB086-43F4-41AC-983A-C0DA5F95774A}"/>
    <cellStyle name="Currency 7 3 4 3 2" xfId="32103" xr:uid="{0A4CBE02-7A3B-4215-92FD-5F5C5C9AC14F}"/>
    <cellStyle name="Currency 7 3 4 3 3" xfId="21827" xr:uid="{C6369BFD-3B54-4622-B815-D8A83009648D}"/>
    <cellStyle name="Currency 7 3 4 4" xfId="26179" xr:uid="{EE77F4A7-FC1D-4CE3-80C6-A89CE949F730}"/>
    <cellStyle name="Currency 7 3 4 5" xfId="15879" xr:uid="{E49169AC-89EA-4099-88F0-F253B33CE873}"/>
    <cellStyle name="Currency 7 3 5" xfId="6389" xr:uid="{916F07ED-A239-4A64-A884-719D6127636A}"/>
    <cellStyle name="Currency 7 3 5 2" xfId="28890" xr:uid="{F4499B94-3A5F-42E8-B093-EA9FD184F0EB}"/>
    <cellStyle name="Currency 7 3 5 3" xfId="18596" xr:uid="{36FE46C1-12CD-4AAB-B60D-011ECCED1857}"/>
    <cellStyle name="Currency 7 3 6" xfId="9580" xr:uid="{C2D091DD-9E95-4020-94DA-B8D24D951D16}"/>
    <cellStyle name="Currency 7 3 6 2" xfId="31850" xr:uid="{09E472C9-1C0F-4396-8A51-E35266FCC440}"/>
    <cellStyle name="Currency 7 3 6 3" xfId="21574" xr:uid="{21FB3CED-271E-44AD-8327-E0058C2E31DC}"/>
    <cellStyle name="Currency 7 3 7" xfId="12702" xr:uid="{557E6E32-C28F-4242-8D19-2201D7B209B9}"/>
    <cellStyle name="Currency 7 3 7 3" xfId="23570" xr:uid="{B66809CE-315F-4BB5-B5CB-AEE73829D12E}"/>
    <cellStyle name="Currency 7 3 8" xfId="25926" xr:uid="{396ACFFD-63AD-4209-84F3-B2CECE906515}"/>
    <cellStyle name="Currency 7 3 9" xfId="15626" xr:uid="{DC09BF57-B277-49F2-8C96-645F8DC2A50F}"/>
    <cellStyle name="Currency 7 4" xfId="323" xr:uid="{6CE8B0D5-DA58-4E7B-BA46-3B1A8D6E5A8E}"/>
    <cellStyle name="Currency 7 4 2" xfId="4977" xr:uid="{C64BB75A-3B07-4582-95B3-46972C2B933D}"/>
    <cellStyle name="Currency 7 4 2 2" xfId="8167" xr:uid="{E534D521-27FD-47AC-84DB-EEBB85D221FC}"/>
    <cellStyle name="Currency 7 4 2 2 2" xfId="30584" xr:uid="{5EAF1AAE-33D7-4AEF-BEB0-0CA405456D68}"/>
    <cellStyle name="Currency 7 4 2 2 3" xfId="20294" xr:uid="{FD9A85BA-A1A0-4E14-A71A-CDFB08A042D4}"/>
    <cellStyle name="Currency 7 4 2 3" xfId="11276" xr:uid="{FD4C3E98-F153-42C9-9FB1-E3257DE15F7C}"/>
    <cellStyle name="Currency 7 4 2 3 3" xfId="23274" xr:uid="{FC2DACB6-264C-4EBD-8EF4-07AB8214BE1A}"/>
    <cellStyle name="Currency 7 4 2 4" xfId="27622" xr:uid="{317147C8-A1D5-47DD-AD28-8A89FC264048}"/>
    <cellStyle name="Currency 7 4 2 5" xfId="17326" xr:uid="{6D4636B2-301A-48F9-B9D0-319667C78710}"/>
    <cellStyle name="Currency 7 4 2 6" xfId="33229" xr:uid="{5CCE9F72-6884-437E-BE38-00CB1BEB2CC2}"/>
    <cellStyle name="Currency 7 4 3" xfId="6868" xr:uid="{D905947D-A364-4319-A767-5632DB2120EA}"/>
    <cellStyle name="Currency 7 4 3 2" xfId="29354" xr:uid="{BFD19220-D767-4218-A0DD-07A275CAC2C4}"/>
    <cellStyle name="Currency 7 4 3 3" xfId="19061" xr:uid="{CD5915E3-6FC3-4A06-A188-8B69AA57C9CB}"/>
    <cellStyle name="Currency 7 4 3 4" xfId="32987" xr:uid="{6C4A6F0C-BBCA-4985-8C49-EE09C43536E4}"/>
    <cellStyle name="Currency 7 4 4" xfId="10046" xr:uid="{1DC2F82A-C9DC-403F-9CCE-9ED3FFFBECB6}"/>
    <cellStyle name="Currency 7 4 4 2" xfId="32315" xr:uid="{42F71E72-BD25-49EC-A5C0-2F0CFF4AB192}"/>
    <cellStyle name="Currency 7 4 4 3" xfId="22040" xr:uid="{62FC1022-D456-4A82-8B92-E4939BCA517D}"/>
    <cellStyle name="Currency 7 4 5" xfId="13121" xr:uid="{E180DB5A-AEA9-4D17-A166-F34FB5FA712F}"/>
    <cellStyle name="Currency 7 4 5 3" xfId="23947" xr:uid="{D9DE8E71-6068-400C-9A96-04B0132163A7}"/>
    <cellStyle name="Currency 7 4 6" xfId="26391" xr:uid="{40186801-21D3-4722-9F3B-7552C1DEE51C}"/>
    <cellStyle name="Currency 7 4 7" xfId="16092" xr:uid="{1CCFE192-A75D-4006-A1D9-B1D4D27593B0}"/>
    <cellStyle name="Currency 7 4 8" xfId="32908" xr:uid="{16613B37-3875-4ADB-A209-36E85E833983}"/>
    <cellStyle name="Currency 7 4 9" xfId="3494" xr:uid="{3DF27CE6-05AE-4367-A135-4BC0B118E811}"/>
    <cellStyle name="Currency 7 5" xfId="4769" xr:uid="{70D73473-1C00-4436-A70E-0E4AE20D593B}"/>
    <cellStyle name="Currency 7 5 2" xfId="7948" xr:uid="{33474B94-7923-4194-8C32-CAF1E46C0ACF}"/>
    <cellStyle name="Currency 7 5 2 2" xfId="30376" xr:uid="{173FD1D6-97FB-49EB-B66E-74623F7E1C9A}"/>
    <cellStyle name="Currency 7 5 2 3" xfId="20087" xr:uid="{055C8527-93CD-4BDF-9A29-DEB4EDA2DBFB}"/>
    <cellStyle name="Currency 7 5 3" xfId="11071" xr:uid="{A01EAA84-4895-4984-974F-A4CFBE4750EA}"/>
    <cellStyle name="Currency 7 5 3 3" xfId="23066" xr:uid="{46EBC19E-18F2-4B82-92BE-134010E61B1B}"/>
    <cellStyle name="Currency 7 5 4" xfId="13807" xr:uid="{9CE8ED21-C4F9-4EAD-8E45-2A9A4E4EF005}"/>
    <cellStyle name="Currency 7 5 4 3" xfId="24446" xr:uid="{F016F617-344B-43E0-9C9A-D570561DCFA2}"/>
    <cellStyle name="Currency 7 5 5" xfId="27417" xr:uid="{32CC9189-1B39-4A01-856A-048B7DF38F62}"/>
    <cellStyle name="Currency 7 5 6" xfId="17118" xr:uid="{19ED58F9-2A22-4836-9363-9C9F02FA932E}"/>
    <cellStyle name="Currency 7 5 7" xfId="33042" xr:uid="{D3F6939B-ADD5-4B42-A5E5-20D5624090E6}"/>
    <cellStyle name="Currency 7 6" xfId="4640" xr:uid="{E1A61237-9BD2-4E1A-82B4-E923F2936CBB}"/>
    <cellStyle name="Currency 7 6 2" xfId="7816" xr:uid="{C068146A-EE16-480A-B459-C99C487C3962}"/>
    <cellStyle name="Currency 7 6 2 2" xfId="30245" xr:uid="{9C0EFDDB-6C36-476A-A8B4-F7145866AD5A}"/>
    <cellStyle name="Currency 7 6 2 3" xfId="19955" xr:uid="{6BA67593-8A8C-482D-88F5-6DFF5AF60FC1}"/>
    <cellStyle name="Currency 7 6 3" xfId="10939" xr:uid="{32759815-AD42-44B2-B99B-C5AB201493B5}"/>
    <cellStyle name="Currency 7 6 3 3" xfId="22934" xr:uid="{42EAE06F-1E84-4BE7-AAF9-F9F316C242AB}"/>
    <cellStyle name="Currency 7 6 4" xfId="14098" xr:uid="{3E48AD1D-EB77-4AEE-A616-0B31A32042E5}"/>
    <cellStyle name="Currency 7 6 4 3" xfId="24733" xr:uid="{0BC240B3-D921-4A1B-AE97-FEA1EFB82112}"/>
    <cellStyle name="Currency 7 6 5" xfId="27285" xr:uid="{3DCEE2FE-5044-4CFD-A39E-D903702AA5F1}"/>
    <cellStyle name="Currency 7 6 6" xfId="16986" xr:uid="{586982A8-9080-4725-B15A-621FBA189B29}"/>
    <cellStyle name="Currency 7 6 7" xfId="32924" xr:uid="{9163B825-2FFC-49C6-9CA4-616D6C9D79DB}"/>
    <cellStyle name="Currency 7 7" xfId="4569" xr:uid="{7440D75D-7E08-4817-BDE1-397AFA1F599B}"/>
    <cellStyle name="Currency 7 7 2" xfId="7745" xr:uid="{A238C534-B50B-43FB-A6B0-C194C36369CC}"/>
    <cellStyle name="Currency 7 7 2 2" xfId="30174" xr:uid="{BD22A98B-3B8C-4637-A9FA-4CE13B059ED7}"/>
    <cellStyle name="Currency 7 7 2 3" xfId="19884" xr:uid="{4B31644E-6211-479F-88F2-7BC7B39EAEAD}"/>
    <cellStyle name="Currency 7 7 3" xfId="10868" xr:uid="{F14DC9CA-0BBC-4175-8844-29FBF231F12D}"/>
    <cellStyle name="Currency 7 7 3 3" xfId="22863" xr:uid="{A2CF712F-769A-4DC9-886D-78BF0A09FB82}"/>
    <cellStyle name="Currency 7 7 4" xfId="13864" xr:uid="{3ECBBF8D-1657-4372-B76A-35F3B80ED7B2}"/>
    <cellStyle name="Currency 7 7 4 3" xfId="24504" xr:uid="{CA2FC484-2E69-4D56-8B9C-27064371FEFB}"/>
    <cellStyle name="Currency 7 7 5" xfId="27214" xr:uid="{7A77B273-138E-462D-A295-EC00C504F4C8}"/>
    <cellStyle name="Currency 7 7 6" xfId="16915" xr:uid="{66F4F81C-E9DD-4B7F-AB4C-267395E1AE76}"/>
    <cellStyle name="Currency 7 8" xfId="4436" xr:uid="{160C7754-F89A-45CC-8E96-E60B5FA0F87B}"/>
    <cellStyle name="Currency 7 8 2" xfId="7611" xr:uid="{F5099120-ED7D-4FEE-A259-05D09B3C0E15}"/>
    <cellStyle name="Currency 7 8 2 2" xfId="30040" xr:uid="{7E768F39-5099-4391-8667-1E823E86A98E}"/>
    <cellStyle name="Currency 7 8 2 3" xfId="19750" xr:uid="{145E5E17-8784-4154-A32C-15A692454DD9}"/>
    <cellStyle name="Currency 7 8 3" xfId="10734" xr:uid="{0691C1A0-A358-4581-B25C-AC29C3EB1C6C}"/>
    <cellStyle name="Currency 7 8 3 3" xfId="22729" xr:uid="{8AA8B47A-90E4-44FF-A313-5F2B0F7F1C96}"/>
    <cellStyle name="Currency 7 8 4" xfId="13991" xr:uid="{4F9720B5-9820-4B3E-9498-8A25CA1B8B3D}"/>
    <cellStyle name="Currency 7 8 4 3" xfId="24630" xr:uid="{DEC0B4A7-EF62-4014-AD8A-D126F60D4D72}"/>
    <cellStyle name="Currency 7 8 5" xfId="27080" xr:uid="{0197D074-43D1-4F23-ADF3-0B3C779290D6}"/>
    <cellStyle name="Currency 7 8 6" xfId="16781" xr:uid="{82F856D9-62E2-4A89-A68B-49E40F7F2AFE}"/>
    <cellStyle name="Currency 7 9" xfId="4385" xr:uid="{B7881640-C8BD-4C09-B3C1-E1C0C235CF69}"/>
    <cellStyle name="Currency 7 9 2" xfId="7560" xr:uid="{25903E0E-CA87-4D61-8264-EFE34A186117}"/>
    <cellStyle name="Currency 7 9 2 2" xfId="29989" xr:uid="{47B4B0F1-EF2E-4BA3-9021-EA3C8CFA8D04}"/>
    <cellStyle name="Currency 7 9 2 3" xfId="19699" xr:uid="{CCCF7E37-98BF-470F-AF99-D11551C99C6A}"/>
    <cellStyle name="Currency 7 9 3" xfId="10683" xr:uid="{BB831D60-3EE4-4F9F-BAFD-F5C27451633A}"/>
    <cellStyle name="Currency 7 9 3 3" xfId="22678" xr:uid="{9ADEE5FA-619B-41BA-B403-55211D92512D}"/>
    <cellStyle name="Currency 7 9 4" xfId="13934" xr:uid="{0557B3BB-EAAC-4D8C-8E1A-AB28DDC5A76B}"/>
    <cellStyle name="Currency 7 9 4 3" xfId="24574" xr:uid="{11464D1B-13FB-42B3-870E-93DA2E3EEABF}"/>
    <cellStyle name="Currency 7 9 5" xfId="27029" xr:uid="{E2F3A79A-C13F-4602-B9D1-9EF22AF5A848}"/>
    <cellStyle name="Currency 7 9 6" xfId="16730" xr:uid="{D11A37CD-4A14-45EF-B377-CBF3AAA26520}"/>
    <cellStyle name="Currency 70" xfId="2423" xr:uid="{316E9105-9ABF-4C42-AAE1-50521567F5F7}"/>
    <cellStyle name="Currency 70 2" xfId="5770" xr:uid="{628588D1-AA7C-4801-8A55-A29C770955DB}"/>
    <cellStyle name="Currency 70 2 2" xfId="28286" xr:uid="{FAD7B8B5-4E78-4899-86E4-DE30E7F9ADD2}"/>
    <cellStyle name="Currency 70 2 3" xfId="17992" xr:uid="{B156E706-60CC-4527-9397-3A138C5CFC36}"/>
    <cellStyle name="Currency 70 3" xfId="8976" xr:uid="{57413632-E5D6-4C01-ADAC-5E187F2A8B0F}"/>
    <cellStyle name="Currency 70 3 2" xfId="31246" xr:uid="{714424F3-3881-4277-90BE-B95261575514}"/>
    <cellStyle name="Currency 70 3 3" xfId="20970" xr:uid="{4F6217C8-3B0D-472F-8801-98462079CBC6}"/>
    <cellStyle name="Currency 70 4" xfId="25322" xr:uid="{B96FED3D-3C23-497E-B131-998D1CA8F92D}"/>
    <cellStyle name="Currency 70 5" xfId="15022" xr:uid="{F840CA27-3443-4BB6-8CE7-960E59CAE208}"/>
    <cellStyle name="Currency 71" xfId="2419" xr:uid="{293B757D-F692-4F33-8679-8CB9F400C653}"/>
    <cellStyle name="Currency 71 2" xfId="5766" xr:uid="{3B9D0FC2-E850-4288-BB36-75A3029B4BD3}"/>
    <cellStyle name="Currency 71 2 2" xfId="28282" xr:uid="{9DE12F4F-98BE-4402-BED3-515D2EBA8B77}"/>
    <cellStyle name="Currency 71 2 3" xfId="17988" xr:uid="{324EBF76-34C3-4FFB-97E8-FC165E4FC61B}"/>
    <cellStyle name="Currency 71 3" xfId="8972" xr:uid="{0B1B163E-507A-4E31-90AF-47CDC57DD14F}"/>
    <cellStyle name="Currency 71 3 2" xfId="31242" xr:uid="{C750E0B4-26D4-47A0-A624-4E33955C3FF4}"/>
    <cellStyle name="Currency 71 3 3" xfId="20966" xr:uid="{BBBA984F-1A29-48A6-88ED-881DF1B6C155}"/>
    <cellStyle name="Currency 71 4" xfId="25318" xr:uid="{9984C639-8B18-44FC-B51F-B061F204A912}"/>
    <cellStyle name="Currency 71 5" xfId="15018" xr:uid="{E955131E-5ED8-4D3F-812C-BB0C946D3ECB}"/>
    <cellStyle name="Currency 72" xfId="2415" xr:uid="{51DE5B8D-17D0-49BD-9948-C285367A398D}"/>
    <cellStyle name="Currency 72 2" xfId="5762" xr:uid="{EFE9318D-47B5-4C67-A059-246A9F0E670B}"/>
    <cellStyle name="Currency 72 2 2" xfId="28278" xr:uid="{B4885311-B0F5-430B-A3EC-7269F7DF344A}"/>
    <cellStyle name="Currency 72 2 3" xfId="17984" xr:uid="{5100E2D1-9F1A-4AEA-90E8-7FDE00B67A5F}"/>
    <cellStyle name="Currency 72 3" xfId="8968" xr:uid="{9BF4D9EC-1C34-4A4F-9C22-CE298AE4C5D8}"/>
    <cellStyle name="Currency 72 3 2" xfId="31238" xr:uid="{15BD5A8F-6A1D-4B71-8A74-7F09FCEBF939}"/>
    <cellStyle name="Currency 72 3 3" xfId="20962" xr:uid="{1DA39A6E-17E9-4E4A-B66B-15B4385B2FBC}"/>
    <cellStyle name="Currency 72 4" xfId="25314" xr:uid="{63A12510-DC12-43C2-94D9-5B553CDA13DC}"/>
    <cellStyle name="Currency 72 5" xfId="15014" xr:uid="{BB93415F-2008-4383-AF96-6A06D9DC9ED5}"/>
    <cellStyle name="Currency 73" xfId="2400" xr:uid="{8A06CC4F-418D-40E0-85E0-8A8C4E9AE9BB}"/>
    <cellStyle name="Currency 73 2" xfId="5747" xr:uid="{7F6D52B9-B012-4483-85DC-7F3106B4095B}"/>
    <cellStyle name="Currency 73 2 2" xfId="28263" xr:uid="{263FBFE3-D73E-4668-9C94-316F0C426064}"/>
    <cellStyle name="Currency 73 2 3" xfId="17969" xr:uid="{01E9FF0D-B474-4296-928F-611B5E230138}"/>
    <cellStyle name="Currency 73 3" xfId="8953" xr:uid="{288DCA30-1DAE-40E2-ACC8-0B7A8826E233}"/>
    <cellStyle name="Currency 73 3 2" xfId="31223" xr:uid="{8A759370-2209-4CCF-B0E7-C104812A7B63}"/>
    <cellStyle name="Currency 73 3 3" xfId="20947" xr:uid="{F25BE664-761F-4546-889D-199F6B6C6521}"/>
    <cellStyle name="Currency 73 4" xfId="25299" xr:uid="{4FE44605-9958-41E1-9B7F-F9B736EB8300}"/>
    <cellStyle name="Currency 73 5" xfId="14999" xr:uid="{2BE66646-6EBD-4658-90E2-FF6951B3E99E}"/>
    <cellStyle name="Currency 74" xfId="2401" xr:uid="{3CCBED53-CD1A-46E2-A729-6BD729EB3F4D}"/>
    <cellStyle name="Currency 74 2" xfId="5748" xr:uid="{6C1D75A1-DF1C-45CD-A0A3-D8B599396C71}"/>
    <cellStyle name="Currency 74 2 2" xfId="28264" xr:uid="{2ACFDCF6-7D8C-4DAA-A73E-C11C5B93D8BB}"/>
    <cellStyle name="Currency 74 2 3" xfId="17970" xr:uid="{77E525BB-BE82-456B-8BB0-22010FD6DC41}"/>
    <cellStyle name="Currency 74 3" xfId="8954" xr:uid="{D17E0353-E3AD-40D1-9E06-077308703CEB}"/>
    <cellStyle name="Currency 74 3 2" xfId="31224" xr:uid="{819B180B-F4EF-4621-AF76-E9B71CA8784A}"/>
    <cellStyle name="Currency 74 3 3" xfId="20948" xr:uid="{98D314CB-6A61-4194-A254-B31FE539F41A}"/>
    <cellStyle name="Currency 74 4" xfId="25300" xr:uid="{AF07F3CC-5844-4202-B641-4E123C85C927}"/>
    <cellStyle name="Currency 74 5" xfId="15000" xr:uid="{4937C7D4-76D0-444D-89C6-4EDF1F30F64F}"/>
    <cellStyle name="Currency 75" xfId="2382" xr:uid="{A6942D6E-8671-49DC-A508-09710D07AAD5}"/>
    <cellStyle name="Currency 75 2" xfId="5729" xr:uid="{23A567D2-3BD1-4209-9CFD-7A49A4273E10}"/>
    <cellStyle name="Currency 75 2 2" xfId="28245" xr:uid="{E4567508-EB61-438D-A240-0949EB072123}"/>
    <cellStyle name="Currency 75 2 3" xfId="17951" xr:uid="{67CB09D8-C18D-4C0C-BD88-9714AB4B33F3}"/>
    <cellStyle name="Currency 75 3" xfId="8935" xr:uid="{64C8E08F-D26F-4AC7-A5C0-D2BA3B985890}"/>
    <cellStyle name="Currency 75 3 2" xfId="31205" xr:uid="{1F12AE0A-D333-4C40-AE05-B19214752876}"/>
    <cellStyle name="Currency 75 3 3" xfId="20929" xr:uid="{2D97A154-ED8A-47FA-9D7D-4F1B3702B12B}"/>
    <cellStyle name="Currency 75 4" xfId="25281" xr:uid="{6D9DCC08-3E36-44D7-993D-A414D3218064}"/>
    <cellStyle name="Currency 75 5" xfId="14981" xr:uid="{BAF71207-DA5F-4E87-9344-E116CC8EED8E}"/>
    <cellStyle name="Currency 76" xfId="2390" xr:uid="{D432052D-091E-49E7-9FD3-602BEFF3CA2B}"/>
    <cellStyle name="Currency 76 2" xfId="5737" xr:uid="{AEEFC3D1-B4BA-41D2-9641-035616F2D912}"/>
    <cellStyle name="Currency 76 2 2" xfId="28253" xr:uid="{373EF37C-EA35-4A82-9070-ED7ED92135AA}"/>
    <cellStyle name="Currency 76 2 3" xfId="17959" xr:uid="{5BA24DE1-5A8E-4E32-BB76-7CB010085948}"/>
    <cellStyle name="Currency 76 3" xfId="8943" xr:uid="{33069D24-F70A-43E8-8358-513258217F84}"/>
    <cellStyle name="Currency 76 3 2" xfId="31213" xr:uid="{DD9A6DE0-C887-442D-B6B1-D2FDF3EC8B03}"/>
    <cellStyle name="Currency 76 3 3" xfId="20937" xr:uid="{3B19F962-40BC-4AE1-B4F4-7919BB2CDB1A}"/>
    <cellStyle name="Currency 76 4" xfId="25289" xr:uid="{1EBCBCD2-73AD-4057-9F02-4B4BE1886E89}"/>
    <cellStyle name="Currency 76 5" xfId="14989" xr:uid="{58B8C250-2DA5-47D1-B58F-C0B505B307D5}"/>
    <cellStyle name="Currency 77" xfId="2365" xr:uid="{99549B75-15AB-4468-88D1-439656D8D1A4}"/>
    <cellStyle name="Currency 77 2" xfId="5712" xr:uid="{9AA5FE78-A6E6-4428-B686-82FA1D962BA0}"/>
    <cellStyle name="Currency 77 2 2" xfId="28228" xr:uid="{B111C5EC-C4E1-483B-A8F0-2E0AA581269A}"/>
    <cellStyle name="Currency 77 2 3" xfId="17934" xr:uid="{78A057AA-433A-4856-B755-580FDF7BF420}"/>
    <cellStyle name="Currency 77 3" xfId="8918" xr:uid="{07B1CD85-E420-4EBC-A374-2994C2D3FE27}"/>
    <cellStyle name="Currency 77 3 2" xfId="31188" xr:uid="{7C9FE44C-9E93-4E10-988D-F13EFFAA47BA}"/>
    <cellStyle name="Currency 77 3 3" xfId="20912" xr:uid="{C6E45975-F100-49CE-949E-B7A2048FEF3C}"/>
    <cellStyle name="Currency 77 4" xfId="25264" xr:uid="{87985F7F-8627-482C-BC82-8431280DA489}"/>
    <cellStyle name="Currency 77 5" xfId="14964" xr:uid="{208C8522-1224-4B23-8D42-0F4D61BEDCA0}"/>
    <cellStyle name="Currency 78" xfId="2345" xr:uid="{866985DC-8626-4046-82CB-0086DAC29945}"/>
    <cellStyle name="Currency 78 2" xfId="5692" xr:uid="{41BB6725-E161-45FC-BE36-A87675D7DBF6}"/>
    <cellStyle name="Currency 78 2 2" xfId="28208" xr:uid="{05505480-1AC4-408F-97F9-CADCA764441D}"/>
    <cellStyle name="Currency 78 2 3" xfId="17914" xr:uid="{72D51DB6-EAA7-4A11-A9EA-980302816563}"/>
    <cellStyle name="Currency 78 3" xfId="8898" xr:uid="{838A2622-6925-432D-AC90-CB9B5A72DB8C}"/>
    <cellStyle name="Currency 78 3 2" xfId="31168" xr:uid="{9E400F0A-1B4D-4163-A8D8-2105EC5B231B}"/>
    <cellStyle name="Currency 78 3 3" xfId="20892" xr:uid="{9B3839A3-E58E-4373-BF1A-A37BB6394829}"/>
    <cellStyle name="Currency 78 4" xfId="25244" xr:uid="{72F004B6-124A-40D9-A5E6-232D12452EE3}"/>
    <cellStyle name="Currency 78 5" xfId="14944" xr:uid="{4EBFB697-BE41-4FD6-8C81-ED992309279D}"/>
    <cellStyle name="Currency 79" xfId="2330" xr:uid="{59E7957F-3040-4B9B-90C1-8F3BD239A3F9}"/>
    <cellStyle name="Currency 79 2" xfId="5677" xr:uid="{81552315-8CBF-4AA5-B8C0-4E7FFB7887D0}"/>
    <cellStyle name="Currency 79 2 2" xfId="28193" xr:uid="{87A490A6-8B4E-40BF-9D05-08C60EC39AC9}"/>
    <cellStyle name="Currency 79 2 3" xfId="17899" xr:uid="{39A6124A-A52C-4452-A5A4-B0C52DD27577}"/>
    <cellStyle name="Currency 79 3" xfId="8883" xr:uid="{E154E826-1A92-44E0-9D63-BBF28BAE68D7}"/>
    <cellStyle name="Currency 79 3 2" xfId="31153" xr:uid="{5C2E0208-5D55-496A-B185-F205B3610763}"/>
    <cellStyle name="Currency 79 3 3" xfId="20877" xr:uid="{42211508-9A7D-43F6-98A7-58FD62353D1F}"/>
    <cellStyle name="Currency 79 4" xfId="25229" xr:uid="{6701E417-D718-423E-9A84-09FDD0DF8BEF}"/>
    <cellStyle name="Currency 79 5" xfId="14929" xr:uid="{251961A3-451F-4053-9CB2-C57112E067E4}"/>
    <cellStyle name="Currency 8" xfId="144" xr:uid="{6627D653-C2B7-4275-800A-B163E6057852}"/>
    <cellStyle name="Currency 8 10" xfId="4232" xr:uid="{CB65D254-A215-49BB-8A5C-9EDD53A86C72}"/>
    <cellStyle name="Currency 8 10 2" xfId="7407" xr:uid="{85089F19-9314-45C5-B45D-4C6C34FB88A7}"/>
    <cellStyle name="Currency 8 10 2 2" xfId="29856" xr:uid="{331A1109-4C1A-41C9-A3EE-14E5CBBFB87E}"/>
    <cellStyle name="Currency 8 10 2 3" xfId="19566" xr:uid="{446BDA3F-5FE1-4F93-A1E5-E35A4838593F}"/>
    <cellStyle name="Currency 8 10 3" xfId="10550" xr:uid="{3FA1EB05-D54D-43B5-93D8-F2703FBEC541}"/>
    <cellStyle name="Currency 8 10 3 3" xfId="22545" xr:uid="{6568FC23-E2AD-4F43-8A97-19466405701D}"/>
    <cellStyle name="Currency 8 10 4" xfId="14155" xr:uid="{F2EE6FC2-CB4A-4AAB-9A74-690CA6053B2E}"/>
    <cellStyle name="Currency 8 10 4 3" xfId="24791" xr:uid="{12C2D65F-EC82-4C26-ADF0-38928A2E76FF}"/>
    <cellStyle name="Currency 8 10 5" xfId="26896" xr:uid="{D0FC0B11-A6D8-4B8C-ACD0-DC04A0C5511C}"/>
    <cellStyle name="Currency 8 10 6" xfId="16597" xr:uid="{1BA6813A-0A03-4E10-906D-74437F3339D0}"/>
    <cellStyle name="Currency 8 11" xfId="4082" xr:uid="{3631376C-B6FD-4FEF-9A0D-202D66B93442}"/>
    <cellStyle name="Currency 8 11 2" xfId="7257" xr:uid="{DCD98CCB-56D0-43CB-AEC0-AC841AF37873}"/>
    <cellStyle name="Currency 8 11 2 2" xfId="29728" xr:uid="{0F6423A5-B4EB-4972-B8D0-734D45523A3F}"/>
    <cellStyle name="Currency 8 11 2 3" xfId="19438" xr:uid="{3D046A64-53B0-40D7-B23B-752E50B622E3}"/>
    <cellStyle name="Currency 8 11 3" xfId="10422" xr:uid="{6F33F8DD-92B8-4864-A0AF-3881DA632C1D}"/>
    <cellStyle name="Currency 8 11 3 3" xfId="22417" xr:uid="{2BCCC120-F255-46A5-ACE2-3BDDB99EFB97}"/>
    <cellStyle name="Currency 8 11 4" xfId="26768" xr:uid="{0D24285C-80FA-43BF-A029-DEC96391490D}"/>
    <cellStyle name="Currency 8 11 5" xfId="16469" xr:uid="{1A72E620-F5C0-49FB-8139-BA2BDE641DE6}"/>
    <cellStyle name="Currency 8 12" xfId="3207" xr:uid="{ABEC7E78-D4CB-4547-A73C-6FDCAC7A9BE5}"/>
    <cellStyle name="Currency 8 12 2" xfId="6562" xr:uid="{AB3C851A-73F8-4D97-8919-D7889985AE6A}"/>
    <cellStyle name="Currency 8 12 2 2" xfId="29062" xr:uid="{123F7BAF-DFC1-48CA-830B-8D5003316166}"/>
    <cellStyle name="Currency 8 12 2 3" xfId="18769" xr:uid="{2298D9C5-A7B1-4387-9BFE-66DCFD1455FF}"/>
    <cellStyle name="Currency 8 12 3" xfId="9753" xr:uid="{22353E61-3069-4B88-9ACC-C0F384B49ABE}"/>
    <cellStyle name="Currency 8 12 3 2" xfId="32023" xr:uid="{5289E475-89DF-4193-9791-D584BAB342E7}"/>
    <cellStyle name="Currency 8 12 3 3" xfId="21747" xr:uid="{02EB785A-F122-4318-9592-A982809390CE}"/>
    <cellStyle name="Currency 8 12 4" xfId="26099" xr:uid="{C5528E66-5B18-4B42-A6BF-9C6165F5C6D1}"/>
    <cellStyle name="Currency 8 12 5" xfId="15799" xr:uid="{1D139BD6-B2A2-48D1-B715-05DDC156F779}"/>
    <cellStyle name="Currency 8 13" xfId="3022" xr:uid="{7409AAE1-C533-4980-BD68-FF9F96514C7B}"/>
    <cellStyle name="Currency 8 13 2" xfId="6312" xr:uid="{B042FA5F-750B-41CF-BB75-00452AFBE86D}"/>
    <cellStyle name="Currency 8 13 2 2" xfId="28813" xr:uid="{AC038C7B-349C-4099-B138-DC697216ED96}"/>
    <cellStyle name="Currency 8 13 2 3" xfId="18519" xr:uid="{21E461BC-0845-45E1-9770-9257FF165C3D}"/>
    <cellStyle name="Currency 8 13 3" xfId="9503" xr:uid="{E843362F-345F-4223-B016-34CBC32D89ED}"/>
    <cellStyle name="Currency 8 13 3 2" xfId="31773" xr:uid="{2EC0B9A1-5F0E-44A6-AF93-1A0BF0DB38C1}"/>
    <cellStyle name="Currency 8 13 3 3" xfId="21497" xr:uid="{478AEC3E-888A-4AF7-8C54-28DE17F98FE9}"/>
    <cellStyle name="Currency 8 13 4" xfId="25849" xr:uid="{D2777289-AA4A-419A-9F4C-2043BC75F230}"/>
    <cellStyle name="Currency 8 13 5" xfId="15549" xr:uid="{48474840-F4E4-45C1-B056-5655FF64140A}"/>
    <cellStyle name="Currency 8 14" xfId="2908" xr:uid="{6D761229-D6DB-4D6F-A57D-3E77B6904C73}"/>
    <cellStyle name="Currency 8 14 2" xfId="6200" xr:uid="{FF393CF0-77BE-4808-949A-DA44FFFAD41C}"/>
    <cellStyle name="Currency 8 14 2 2" xfId="28701" xr:uid="{305A1915-FF10-468E-B720-E7E2CFFEFD18}"/>
    <cellStyle name="Currency 8 14 2 3" xfId="18407" xr:uid="{752AA714-1641-4488-BFA5-63958A5DFBD2}"/>
    <cellStyle name="Currency 8 14 3" xfId="9391" xr:uid="{37C8CE2D-DBF2-4929-8276-64726162DC51}"/>
    <cellStyle name="Currency 8 14 3 2" xfId="31661" xr:uid="{D1076EB7-19FB-4A7C-8F64-E593529A2863}"/>
    <cellStyle name="Currency 8 14 3 3" xfId="21385" xr:uid="{1B2AC508-028F-4E1D-8E69-2B783ADD8D56}"/>
    <cellStyle name="Currency 8 14 4" xfId="25737" xr:uid="{8DB85A2A-1FA9-43E3-8721-41C606AE9CA8}"/>
    <cellStyle name="Currency 8 14 5" xfId="15437" xr:uid="{A9488B2E-D399-4705-A2E3-59B79913A314}"/>
    <cellStyle name="Currency 8 15" xfId="2827" xr:uid="{BAB6DF9A-C207-494E-A94F-C883CCEFBE81}"/>
    <cellStyle name="Currency 8 15 2" xfId="6113" xr:uid="{97E76148-5F1F-41AA-9495-04E04B081A6F}"/>
    <cellStyle name="Currency 8 15 2 2" xfId="28614" xr:uid="{C50EA690-567A-4696-BE87-121853BCAEC7}"/>
    <cellStyle name="Currency 8 15 2 3" xfId="18320" xr:uid="{442C6AF1-5860-4453-A652-EC3B0E439BF3}"/>
    <cellStyle name="Currency 8 15 3" xfId="9304" xr:uid="{DEF55D89-F259-4EB8-B157-E4EE82857B04}"/>
    <cellStyle name="Currency 8 15 3 2" xfId="31574" xr:uid="{2428ADA9-DB6E-4576-A41D-8CD3E81FED01}"/>
    <cellStyle name="Currency 8 15 3 3" xfId="21298" xr:uid="{DB257D4D-1530-41B6-A600-A9E6F2E28BFF}"/>
    <cellStyle name="Currency 8 15 4" xfId="25650" xr:uid="{F0115696-7DC1-4E35-A04C-99F3D9B46875}"/>
    <cellStyle name="Currency 8 15 5" xfId="15350" xr:uid="{54292708-69EE-4DE1-B0BB-E17412869891}"/>
    <cellStyle name="Currency 8 16" xfId="5291" xr:uid="{E03CB55E-335D-45DB-BEF1-8725C1B534CA}"/>
    <cellStyle name="Currency 8 16 2" xfId="27897" xr:uid="{39F6A6DB-4E92-4DC7-AF1E-B97688CC8F1A}"/>
    <cellStyle name="Currency 8 16 3" xfId="17603" xr:uid="{197BCC24-7CB0-4F08-81D8-0B6E6F79BC3E}"/>
    <cellStyle name="Currency 8 17" xfId="8573" xr:uid="{773682E9-C548-41C8-9B38-6F341A69ED95}"/>
    <cellStyle name="Currency 8 17 2" xfId="30857" xr:uid="{9AE5EE3A-BBAD-4430-AD1D-4229102818D2}"/>
    <cellStyle name="Currency 8 17 3" xfId="20581" xr:uid="{DA439FC4-AEE5-40A1-8329-E666E88E16ED}"/>
    <cellStyle name="Currency 8 18" xfId="12429" xr:uid="{4D80DC2E-D0E6-4DF4-9DF1-437DC4F13103}"/>
    <cellStyle name="Currency 8 18 3" xfId="23529" xr:uid="{9694FD23-0987-46CD-8B93-F17413811EE9}"/>
    <cellStyle name="Currency 8 19" xfId="14264" xr:uid="{70F30CB5-9862-45A3-B12F-5F3306D3123C}"/>
    <cellStyle name="Currency 8 19 2" xfId="24919" xr:uid="{D18A51CE-A7AF-4D5A-832F-C0047C86E753}"/>
    <cellStyle name="Currency 8 2" xfId="335" xr:uid="{1E12C3DA-6E3E-4D0A-8C4C-3449E4AD37D0}"/>
    <cellStyle name="Currency 8 2 10" xfId="9666" xr:uid="{328C8236-1BFE-4290-917E-EB3CA7171E29}"/>
    <cellStyle name="Currency 8 2 10 2" xfId="31936" xr:uid="{3BDA7451-CA65-4A78-A10E-AC0ACA73DBFF}"/>
    <cellStyle name="Currency 8 2 10 3" xfId="21660" xr:uid="{76AC87C4-F88A-4CCB-8DBF-E0EC2DD6B96D}"/>
    <cellStyle name="Currency 8 2 11" xfId="12786" xr:uid="{7036686F-32B6-4511-9067-F63F2DA08747}"/>
    <cellStyle name="Currency 8 2 11 3" xfId="23656" xr:uid="{CA2EC058-DF03-4E2C-85BB-85289757CD58}"/>
    <cellStyle name="Currency 8 2 12" xfId="14332" xr:uid="{3637E752-FCB0-4F5D-AE25-01674CF34E93}"/>
    <cellStyle name="Currency 8 2 12 2" xfId="26012" xr:uid="{56CB7B1C-DD97-4952-A5F3-1A572DF1A52B}"/>
    <cellStyle name="Currency 8 2 13" xfId="15712" xr:uid="{95E6243F-502F-482B-88E2-7A250B7FD2B9}"/>
    <cellStyle name="Currency 8 2 14" xfId="33050" xr:uid="{B0B01620-1049-4A72-A07C-4A4C70B0A3DB}"/>
    <cellStyle name="Currency 8 2 15" xfId="1277" xr:uid="{4AE6E90C-7078-4574-897B-3910DE5AFEE4}"/>
    <cellStyle name="Currency 8 2 2" xfId="440" xr:uid="{3AF50E6B-47ED-4F08-8B09-9E3AF3FC59D4}"/>
    <cellStyle name="Currency 8 2 2 2" xfId="951" xr:uid="{F7D0CD34-98BB-41D6-B485-4B41E0C7A180}"/>
    <cellStyle name="Currency 8 2 2 2 2" xfId="8259" xr:uid="{64359486-F8F0-48AB-BBCF-0524FADDA4DC}"/>
    <cellStyle name="Currency 8 2 2 2 2 2" xfId="30671" xr:uid="{7BDA75FA-CDF3-4D93-B880-01666F641EF6}"/>
    <cellStyle name="Currency 8 2 2 2 2 3" xfId="20382" xr:uid="{EA911294-C18D-4A30-A3ED-D02359365413}"/>
    <cellStyle name="Currency 8 2 2 2 3" xfId="11364" xr:uid="{107C8472-56EE-4EE7-9266-678957BB7CAF}"/>
    <cellStyle name="Currency 8 2 2 2 3 3" xfId="23362" xr:uid="{09C2765B-4E16-4F64-A577-78B0285BC102}"/>
    <cellStyle name="Currency 8 2 2 2 4" xfId="13602" xr:uid="{717E6C8B-448D-4D22-8C58-D3F8F46CA2C0}"/>
    <cellStyle name="Currency 8 2 2 2 4 3" xfId="24238" xr:uid="{21A690FA-A9BB-4DDE-82A7-D661695049A2}"/>
    <cellStyle name="Currency 8 2 2 2 5" xfId="27708" xr:uid="{CF0606F9-7652-481D-A5B0-FB8476483C5C}"/>
    <cellStyle name="Currency 8 2 2 2 6" xfId="17414" xr:uid="{566EC8FE-D534-46A6-96D6-AC524D89A3D3}"/>
    <cellStyle name="Currency 8 2 2 2 8" xfId="5061" xr:uid="{97CE7F9D-FF4A-47C9-9070-492AFA9C2259}"/>
    <cellStyle name="Currency 8 2 2 3" xfId="7176" xr:uid="{1A0657DA-2E61-4E44-B140-A7C387314C48}"/>
    <cellStyle name="Currency 8 2 2 3 2" xfId="29647" xr:uid="{BDE786C3-F09C-4D53-A3F5-8C53DDF1FBB4}"/>
    <cellStyle name="Currency 8 2 2 3 3" xfId="19356" xr:uid="{525A2978-4F1C-4339-B194-5C6B8081C411}"/>
    <cellStyle name="Currency 8 2 2 4" xfId="10340" xr:uid="{69BFC245-30FC-40F5-904E-D15136C5F03D}"/>
    <cellStyle name="Currency 8 2 2 4 2" xfId="32609" xr:uid="{9B675786-824A-42BF-96B1-FC20D0ADBA99}"/>
    <cellStyle name="Currency 8 2 2 4 3" xfId="22335" xr:uid="{08C722A2-7C03-456A-99A9-DB8C3F1C55B4}"/>
    <cellStyle name="Currency 8 2 2 5" xfId="12998" xr:uid="{46DA1428-D6D5-4BCC-ABAE-FCB197C259E0}"/>
    <cellStyle name="Currency 8 2 2 5 3" xfId="23821" xr:uid="{3F77A2D3-A529-4800-903A-996897F3EE3A}"/>
    <cellStyle name="Currency 8 2 2 6" xfId="26686" xr:uid="{49CE925A-6370-4E15-BFB9-CB23CE8C45AD}"/>
    <cellStyle name="Currency 8 2 2 7" xfId="16387" xr:uid="{83F05AAB-786C-4542-8F0D-10083B8EA547}"/>
    <cellStyle name="Currency 8 2 2 9" xfId="4026" xr:uid="{F2DA51D8-4875-460A-A0AA-B6857CC3FE67}"/>
    <cellStyle name="Currency 8 2 3" xfId="802" xr:uid="{CA211ADB-3375-473D-8618-281E38AFD73A}"/>
    <cellStyle name="Currency 8 2 3 2" xfId="4842" xr:uid="{676DC77A-E6FF-4C5B-9F52-DBF80487FE83}"/>
    <cellStyle name="Currency 8 2 3 2 2" xfId="8028" xr:uid="{F4EAA086-21F6-44C4-A199-A167803687C3}"/>
    <cellStyle name="Currency 8 2 3 2 2 2" xfId="30458" xr:uid="{33595967-DAE9-443F-AFAD-4EA9F1DF7CFB}"/>
    <cellStyle name="Currency 8 2 3 2 2 3" xfId="20168" xr:uid="{862CE814-B56A-4498-853E-717FDEEA5C2A}"/>
    <cellStyle name="Currency 8 2 3 2 3" xfId="11150" xr:uid="{053A120B-38E6-4EC6-A0D4-1ABBE9D9354C}"/>
    <cellStyle name="Currency 8 2 3 2 3 3" xfId="23148" xr:uid="{3BBF5BB2-B52E-4769-81D4-B55653BD9CDA}"/>
    <cellStyle name="Currency 8 2 3 2 4" xfId="27499" xr:uid="{0320DD31-5B41-4F4A-9558-0AD8F50832D5}"/>
    <cellStyle name="Currency 8 2 3 2 5" xfId="17200" xr:uid="{307B776B-D981-4F82-9052-721373CAE7F0}"/>
    <cellStyle name="Currency 8 2 3 3" xfId="7014" xr:uid="{5DDCFF9E-CC15-4477-AE83-279416780579}"/>
    <cellStyle name="Currency 8 2 3 3 2" xfId="29485" xr:uid="{D9EF2E88-D635-4A5E-A618-6A0C4519AE42}"/>
    <cellStyle name="Currency 8 2 3 3 3" xfId="19192" xr:uid="{A69D2628-3772-40C8-9590-0604394C6CF0}"/>
    <cellStyle name="Currency 8 2 3 4" xfId="10177" xr:uid="{21CE092F-F6C2-4A17-8B32-74C37BFCDF48}"/>
    <cellStyle name="Currency 8 2 3 4 2" xfId="32446" xr:uid="{3B51A835-5122-49B1-AB95-09F3DCFF2680}"/>
    <cellStyle name="Currency 8 2 3 4 3" xfId="22171" xr:uid="{AD2BB56C-9108-46C2-9395-2C6C750CBA40}"/>
    <cellStyle name="Currency 8 2 3 5" xfId="13442" xr:uid="{D03B9F06-18C0-4BB9-AD0D-89F49F033A8F}"/>
    <cellStyle name="Currency 8 2 3 5 3" xfId="24078" xr:uid="{E0723A2D-4B08-4F1C-8143-D33F6861A87E}"/>
    <cellStyle name="Currency 8 2 3 6" xfId="26522" xr:uid="{3AF8D049-69CD-404D-A773-40DB9E453A3D}"/>
    <cellStyle name="Currency 8 2 3 7" xfId="16223" xr:uid="{6D5BADD5-BE2D-48AE-9DE7-7E733B70481D}"/>
    <cellStyle name="Currency 8 2 3 9" xfId="3851" xr:uid="{3F442304-0D12-40FB-8270-9B8DDB52AE48}"/>
    <cellStyle name="Currency 8 2 4" xfId="4722" xr:uid="{FDA67EE3-DA3B-434A-BDCA-B14C4AD6406B}"/>
    <cellStyle name="Currency 8 2 4 2" xfId="7898" xr:uid="{3A3E3777-118E-40BC-8B7F-6739EBE1C085}"/>
    <cellStyle name="Currency 8 2 4 2 2" xfId="30326" xr:uid="{9FAA950A-F08E-4FB9-BE1A-229B1C762ACB}"/>
    <cellStyle name="Currency 8 2 4 2 3" xfId="20037" xr:uid="{6164F096-2896-4A33-8423-F1A27963FDC0}"/>
    <cellStyle name="Currency 8 2 4 3" xfId="11021" xr:uid="{1AA658BD-FC3F-4DAC-A9B5-C7EF2078AA81}"/>
    <cellStyle name="Currency 8 2 4 3 3" xfId="23016" xr:uid="{F547A6C3-A5B9-46D3-88F6-D57828EF2510}"/>
    <cellStyle name="Currency 8 2 4 4" xfId="13688" xr:uid="{687D1617-0055-49C1-A53B-5393CBB19181}"/>
    <cellStyle name="Currency 8 2 4 4 3" xfId="24326" xr:uid="{C2A1689B-4FA6-4ABD-AD52-53612DFF884A}"/>
    <cellStyle name="Currency 8 2 4 5" xfId="27367" xr:uid="{54C433C9-4A00-4213-9004-2ABD0DF4B4E8}"/>
    <cellStyle name="Currency 8 2 4 6" xfId="17068" xr:uid="{74D0CFD6-7B60-47B8-8D0D-3615340D05CC}"/>
    <cellStyle name="Currency 8 2 5" xfId="4520" xr:uid="{5C0160DA-4C3D-4A76-B7F3-FC2A32AB9845}"/>
    <cellStyle name="Currency 8 2 5 2" xfId="7696" xr:uid="{8AFFC8D5-5895-4185-95E5-AB612AE723AC}"/>
    <cellStyle name="Currency 8 2 5 2 2" xfId="30125" xr:uid="{B4FEFBED-242C-43EB-BB85-B8804548B1B1}"/>
    <cellStyle name="Currency 8 2 5 2 3" xfId="19835" xr:uid="{148BC1C1-FDA6-4DAC-BF45-1DDB2E16821C}"/>
    <cellStyle name="Currency 8 2 5 3" xfId="10819" xr:uid="{1E2631EA-BCC0-4EDC-AEA7-20B494674F6F}"/>
    <cellStyle name="Currency 8 2 5 3 3" xfId="22814" xr:uid="{CBB269C0-46BB-4D0A-B3EC-F279A34631CE}"/>
    <cellStyle name="Currency 8 2 5 4" xfId="13889" xr:uid="{2EC9AC8F-F46E-47B3-81FD-B06FEA4F71B3}"/>
    <cellStyle name="Currency 8 2 5 4 3" xfId="24529" xr:uid="{E1BF1AFB-B106-4BB8-8D5C-24E6FD97769D}"/>
    <cellStyle name="Currency 8 2 5 5" xfId="27165" xr:uid="{E2BFF4A6-546D-4548-803A-12AD70DC9024}"/>
    <cellStyle name="Currency 8 2 5 6" xfId="16866" xr:uid="{63F837FD-7304-49C3-B5FC-6C8FB9FFE210}"/>
    <cellStyle name="Currency 8 2 6" xfId="4420" xr:uid="{A2811C52-CC15-4ABD-A808-D71AE357593F}"/>
    <cellStyle name="Currency 8 2 6 2" xfId="7595" xr:uid="{9A7A244B-997F-47EC-9DD3-53558A7F5A48}"/>
    <cellStyle name="Currency 8 2 6 2 2" xfId="30024" xr:uid="{4B8B3E55-27E8-44EF-B162-0021D9B3D5FF}"/>
    <cellStyle name="Currency 8 2 6 2 3" xfId="19734" xr:uid="{83606118-0A94-43B3-9005-824340570DA8}"/>
    <cellStyle name="Currency 8 2 6 3" xfId="10718" xr:uid="{E5FCB332-2F12-479C-9687-4A046017F053}"/>
    <cellStyle name="Currency 8 2 6 3 3" xfId="22713" xr:uid="{47B709C3-174E-4A19-B705-3B71E88B1953}"/>
    <cellStyle name="Currency 8 2 6 4" xfId="14215" xr:uid="{BB5072DA-9C0D-4964-BF35-C34A3B799B2A}"/>
    <cellStyle name="Currency 8 2 6 4 3" xfId="24851" xr:uid="{D292ACDE-86BE-4852-A1DA-08A3FA577E34}"/>
    <cellStyle name="Currency 8 2 6 5" xfId="27064" xr:uid="{9320A2DB-BCDB-4A5E-BF7E-A79AE85FBF77}"/>
    <cellStyle name="Currency 8 2 6 6" xfId="16765" xr:uid="{F65F12B3-DB69-47FE-B3A1-3C064106EAA6}"/>
    <cellStyle name="Currency 8 2 7" xfId="4197" xr:uid="{67C8DE42-4543-4C65-9F4C-BD0ECE58ECCE}"/>
    <cellStyle name="Currency 8 2 7 2" xfId="7372" xr:uid="{32BC8551-4A4F-453F-A92A-8C53352DADC5}"/>
    <cellStyle name="Currency 8 2 7 2 2" xfId="29835" xr:uid="{FEBFB9EB-1847-4030-A1E5-85D683E438E7}"/>
    <cellStyle name="Currency 8 2 7 2 3" xfId="19545" xr:uid="{4E3C2838-FDD7-457E-A459-39944F9C73CB}"/>
    <cellStyle name="Currency 8 2 7 3" xfId="10529" xr:uid="{51D880BE-B20F-4AAD-8661-2F126826156A}"/>
    <cellStyle name="Currency 8 2 7 3 3" xfId="22524" xr:uid="{CA04E389-D395-4FDE-9F29-E36A1AD6791C}"/>
    <cellStyle name="Currency 8 2 7 4" xfId="26875" xr:uid="{3BB33B87-1FB7-43F4-841A-8DD3808080AE}"/>
    <cellStyle name="Currency 8 2 7 5" xfId="16576" xr:uid="{091220D4-C5BE-46F3-8378-0A344A78EADB}"/>
    <cellStyle name="Currency 8 2 8" xfId="3371" xr:uid="{38A2B86D-3F1A-40D5-AACD-1190AB26A0BD}"/>
    <cellStyle name="Currency 8 2 8 2" xfId="6728" xr:uid="{C6CE41F6-1757-4452-A086-1A5B16AE1AA2}"/>
    <cellStyle name="Currency 8 2 8 2 2" xfId="29228" xr:uid="{59805CF5-6676-4A56-A650-67D53D3756C6}"/>
    <cellStyle name="Currency 8 2 8 2 3" xfId="18935" xr:uid="{1860799C-C28E-402C-96A4-67737002BC4D}"/>
    <cellStyle name="Currency 8 2 8 3" xfId="9919" xr:uid="{A6B7B42F-88A0-4290-8E55-FBCC0E44B164}"/>
    <cellStyle name="Currency 8 2 8 3 2" xfId="32189" xr:uid="{E6C42534-CCD5-49C1-8FAE-27ED0DFAD32A}"/>
    <cellStyle name="Currency 8 2 8 3 3" xfId="21913" xr:uid="{9351E3B7-DCE5-4BF6-8428-3B30101ACAA3}"/>
    <cellStyle name="Currency 8 2 8 4" xfId="26264" xr:uid="{1860AC0F-C2F8-4346-8612-64BFA069DFBB}"/>
    <cellStyle name="Currency 8 2 8 5" xfId="15965" xr:uid="{442911CF-478D-4F54-B6B7-5D32EA0473D4}"/>
    <cellStyle name="Currency 8 2 9" xfId="6475" xr:uid="{4A1B63F2-E089-4A09-B75E-9A3AD8981392}"/>
    <cellStyle name="Currency 8 2 9 2" xfId="28976" xr:uid="{05FAC4B4-6E69-46FC-BEA4-3571B1784FF7}"/>
    <cellStyle name="Currency 8 2 9 3" xfId="18682" xr:uid="{E9EE4E5E-4BD0-4D00-A563-8B72574B36E6}"/>
    <cellStyle name="Currency 8 20" xfId="14619" xr:uid="{23E400F4-EE8D-44E6-8A29-43B6707E7052}"/>
    <cellStyle name="Currency 8 21" xfId="32863" xr:uid="{36B92E0F-E321-4B9D-82A2-9622D02B29EC}"/>
    <cellStyle name="Currency 8 23" xfId="1209" xr:uid="{15E7B611-7220-43D6-A2D7-026AD8D9D50B}"/>
    <cellStyle name="Currency 8 3" xfId="397" xr:uid="{1AE3BE0E-277E-45EC-92E9-F6C48A580A4E}"/>
    <cellStyle name="Currency 8 3 10" xfId="32925" xr:uid="{1999753D-B414-438E-98C8-05A9FED45DE4}"/>
    <cellStyle name="Currency 8 3 11" xfId="3102" xr:uid="{753B6BDE-7AE9-4320-AF51-58D096237D80}"/>
    <cellStyle name="Currency 8 3 2" xfId="891" xr:uid="{7BB38B44-E6AE-48DD-B978-31C7D8F0320D}"/>
    <cellStyle name="Currency 8 3 2 2" xfId="5158" xr:uid="{A72A07D9-BC6E-4F80-88B3-C0492609BD79}"/>
    <cellStyle name="Currency 8 3 2 2 2" xfId="8352" xr:uid="{FE30CD9F-33F3-4DFC-A874-BD90B9164A1F}"/>
    <cellStyle name="Currency 8 3 2 2 2 2" xfId="30761" xr:uid="{75978774-76D8-4D0E-9E24-F7E9023F3662}"/>
    <cellStyle name="Currency 8 3 2 2 2 3" xfId="20475" xr:uid="{E80C973B-EF30-45EA-A7C0-77AB60967776}"/>
    <cellStyle name="Currency 8 3 2 2 3" xfId="11455" xr:uid="{97D656CC-6806-42F8-8CB7-68C9DEB806DE}"/>
    <cellStyle name="Currency 8 3 2 2 3 3" xfId="23455" xr:uid="{870B7F7B-EFB0-4DF2-8E20-162D106E8D4E}"/>
    <cellStyle name="Currency 8 3 2 2 4" xfId="13521" xr:uid="{89A29F97-8BD4-4D34-9E0C-61A23B7AF0D2}"/>
    <cellStyle name="Currency 8 3 2 2 4 3" xfId="24156" xr:uid="{56407D1E-F237-4346-B8CC-9E757B72BDB2}"/>
    <cellStyle name="Currency 8 3 2 2 5" xfId="27801" xr:uid="{8EA17FB5-B5BB-4C7E-836E-05DAC7C3960F}"/>
    <cellStyle name="Currency 8 3 2 2 6" xfId="17507" xr:uid="{F242C754-7191-4DAC-B947-6FC87EE56469}"/>
    <cellStyle name="Currency 8 3 2 3" xfId="7096" xr:uid="{483C207B-68E7-4DEE-A1C7-F361247A78A7}"/>
    <cellStyle name="Currency 8 3 2 3 2" xfId="29566" xr:uid="{FCBF8FC9-9DCD-4BE5-BC5B-8B0F13CBE500}"/>
    <cellStyle name="Currency 8 3 2 3 3" xfId="19274" xr:uid="{EF49A465-EB16-4EBD-94A0-F50AC154F896}"/>
    <cellStyle name="Currency 8 3 2 4" xfId="10258" xr:uid="{C41E662D-DF7B-4C1C-A58B-E0DC225B4D17}"/>
    <cellStyle name="Currency 8 3 2 4 2" xfId="32528" xr:uid="{731262AD-F53D-4DB5-835F-C46B5C9D33A4}"/>
    <cellStyle name="Currency 8 3 2 4 3" xfId="22253" xr:uid="{CCF28C96-08B4-4F59-89CC-B26F5E65F380}"/>
    <cellStyle name="Currency 8 3 2 5" xfId="12918" xr:uid="{CBE23779-F402-470B-B510-5AC706D8A765}"/>
    <cellStyle name="Currency 8 3 2 5 3" xfId="23739" xr:uid="{479D53FE-7592-4D74-A509-27C2FA3DF147}"/>
    <cellStyle name="Currency 8 3 2 6" xfId="26604" xr:uid="{DC04DB5C-425E-479F-B37E-165CD11FFC70}"/>
    <cellStyle name="Currency 8 3 2 7" xfId="16305" xr:uid="{6D5C6E2E-AE38-414E-86C4-C62F98D677B5}"/>
    <cellStyle name="Currency 8 3 2 9" xfId="3965" xr:uid="{AC655485-B2ED-46A6-8FFD-80A5E983D2B2}"/>
    <cellStyle name="Currency 8 3 3" xfId="3776" xr:uid="{BA9481BC-9620-4715-9435-28E4E2C5F34B}"/>
    <cellStyle name="Currency 8 3 3 2" xfId="4945" xr:uid="{AFDDC3F7-563D-4C30-9DAD-E834D8F1C1FE}"/>
    <cellStyle name="Currency 8 3 3 2 2" xfId="8133" xr:uid="{90C50110-6BD9-48FF-ADEB-73DE1FCAA60C}"/>
    <cellStyle name="Currency 8 3 3 2 2 2" xfId="30556" xr:uid="{0A91002E-7D09-44EB-BC00-A53F63503AB1}"/>
    <cellStyle name="Currency 8 3 3 2 2 3" xfId="20266" xr:uid="{AFC3D569-24A6-4739-ACF1-02121B94D903}"/>
    <cellStyle name="Currency 8 3 3 2 3" xfId="11248" xr:uid="{39678D0E-716B-4C59-AADB-1B134852217F}"/>
    <cellStyle name="Currency 8 3 3 2 3 3" xfId="23246" xr:uid="{7F2B5AB2-5C83-4A61-86F6-E75E84D3ECDE}"/>
    <cellStyle name="Currency 8 3 3 2 4" xfId="27595" xr:uid="{E7288891-D3BA-4332-93F6-BEAC6402860B}"/>
    <cellStyle name="Currency 8 3 3 2 5" xfId="17298" xr:uid="{A463E187-8EBE-4D03-9132-0485809EA458}"/>
    <cellStyle name="Currency 8 3 3 3" xfId="6932" xr:uid="{F76366AB-F483-4842-8B89-1B74F37E0891}"/>
    <cellStyle name="Currency 8 3 3 3 2" xfId="29403" xr:uid="{6D60D876-07C3-413C-9C8A-539E12466F77}"/>
    <cellStyle name="Currency 8 3 3 3 3" xfId="19110" xr:uid="{FD53B1CC-96DC-4FB9-9C3C-DF07C66BD91D}"/>
    <cellStyle name="Currency 8 3 3 4" xfId="10095" xr:uid="{A836534E-1E52-42F4-BCCA-6B0973FA8E48}"/>
    <cellStyle name="Currency 8 3 3 4 2" xfId="32364" xr:uid="{E7AF48FD-65FA-4F78-AB5C-E2029269302A}"/>
    <cellStyle name="Currency 8 3 3 4 3" xfId="22089" xr:uid="{86B173B5-C237-44CA-9E8C-C9BE286079EE}"/>
    <cellStyle name="Currency 8 3 3 5" xfId="13361" xr:uid="{6AF0DFCF-C925-4270-BC99-6AE6B4098CE6}"/>
    <cellStyle name="Currency 8 3 3 5 3" xfId="23996" xr:uid="{36884897-23ED-449C-81DC-45EA10DA54E9}"/>
    <cellStyle name="Currency 8 3 3 6" xfId="26440" xr:uid="{05A4BBCA-2156-4E21-ACF0-DF86F7E833CA}"/>
    <cellStyle name="Currency 8 3 3 7" xfId="16141" xr:uid="{87AE3C03-59A8-41C6-8360-2A3F85543B83}"/>
    <cellStyle name="Currency 8 3 4" xfId="3291" xr:uid="{9A615B95-0025-443F-B478-FB2C4121A382}"/>
    <cellStyle name="Currency 8 3 4 2" xfId="6646" xr:uid="{944B835F-728E-47A3-A522-AC23FFA577F0}"/>
    <cellStyle name="Currency 8 3 4 2 2" xfId="29146" xr:uid="{CE4FF7A6-8DE0-49FB-9364-74635EB1C28E}"/>
    <cellStyle name="Currency 8 3 4 2 3" xfId="18853" xr:uid="{3B951FB7-19E5-4D77-8A68-F2401E5C51D4}"/>
    <cellStyle name="Currency 8 3 4 3" xfId="9837" xr:uid="{1BA06E70-0980-4876-935B-EC47C7A77D07}"/>
    <cellStyle name="Currency 8 3 4 3 2" xfId="32107" xr:uid="{6FF77B0D-0055-4112-AA26-67E6524B4F10}"/>
    <cellStyle name="Currency 8 3 4 3 3" xfId="21831" xr:uid="{9E6361A3-2F47-4221-B95A-DE7FAF73D61C}"/>
    <cellStyle name="Currency 8 3 4 4" xfId="26183" xr:uid="{FF74901E-55BE-49F1-AC01-DED10D304C7B}"/>
    <cellStyle name="Currency 8 3 4 5" xfId="15883" xr:uid="{EE87781C-3812-47FC-8628-F2261909789C}"/>
    <cellStyle name="Currency 8 3 5" xfId="6393" xr:uid="{8F679364-049D-4309-AC2A-FDC3023D43B8}"/>
    <cellStyle name="Currency 8 3 5 2" xfId="28894" xr:uid="{0B73BC99-1AB3-4886-B247-4EE035EA6C26}"/>
    <cellStyle name="Currency 8 3 5 3" xfId="18600" xr:uid="{0F4CD397-587A-40A3-BFF7-BBBA4094086F}"/>
    <cellStyle name="Currency 8 3 6" xfId="9584" xr:uid="{4B71C3A3-56A7-47C0-8268-39649CBF5CF7}"/>
    <cellStyle name="Currency 8 3 6 2" xfId="31854" xr:uid="{BFED0D45-3073-431C-A443-25C8879CF1D3}"/>
    <cellStyle name="Currency 8 3 6 3" xfId="21578" xr:uid="{ADE54581-98B2-47C1-BAEA-E2C783A86446}"/>
    <cellStyle name="Currency 8 3 7" xfId="12706" xr:uid="{F7C799E4-ED09-4B33-AE88-8A56DAD62DF8}"/>
    <cellStyle name="Currency 8 3 7 3" xfId="23574" xr:uid="{B0531B88-96AD-4FF4-BBF8-C1173906EB57}"/>
    <cellStyle name="Currency 8 3 8" xfId="25930" xr:uid="{8187ABE3-C012-45F1-995B-7E493962CBF3}"/>
    <cellStyle name="Currency 8 3 9" xfId="15630" xr:uid="{12F2D21F-560A-42BA-BC21-A15058A3EB0E}"/>
    <cellStyle name="Currency 8 4" xfId="745" xr:uid="{DE60FB07-4502-489B-AC92-3EC7346EE1F9}"/>
    <cellStyle name="Currency 8 4 2" xfId="4981" xr:uid="{63B4801F-BD58-4458-A6DE-E77D2B716343}"/>
    <cellStyle name="Currency 8 4 2 2" xfId="8171" xr:uid="{F6169A7E-956A-410C-8309-0EF353FE366D}"/>
    <cellStyle name="Currency 8 4 2 2 2" xfId="30588" xr:uid="{9D6408DE-72FC-45F9-918C-68972D0835C2}"/>
    <cellStyle name="Currency 8 4 2 2 3" xfId="20298" xr:uid="{D75CBC1C-FFEE-4072-9E38-06406687AD31}"/>
    <cellStyle name="Currency 8 4 2 3" xfId="11280" xr:uid="{D3FC6C23-8F81-4FCB-A5E0-20F90DBC6A18}"/>
    <cellStyle name="Currency 8 4 2 3 3" xfId="23278" xr:uid="{5FA23687-BEFE-4FC9-B4D1-2C563C7A05B8}"/>
    <cellStyle name="Currency 8 4 2 4" xfId="27626" xr:uid="{5CBCEA4A-6DF7-4D59-A5FC-54C8C7287AC7}"/>
    <cellStyle name="Currency 8 4 2 5" xfId="17330" xr:uid="{5CBDB84F-E2DC-4915-AD8F-526B2F862A79}"/>
    <cellStyle name="Currency 8 4 3" xfId="6872" xr:uid="{3071D5ED-BDC5-4EB2-A461-597AE62AF9F4}"/>
    <cellStyle name="Currency 8 4 3 2" xfId="29358" xr:uid="{FD877A45-AC88-40BB-AA6D-D74977153C99}"/>
    <cellStyle name="Currency 8 4 3 3" xfId="19065" xr:uid="{3440C839-9C00-4865-9C8E-42ED8AEDA6C2}"/>
    <cellStyle name="Currency 8 4 4" xfId="10050" xr:uid="{DA5B8CA6-4052-4372-B8EC-6CD75324BC6D}"/>
    <cellStyle name="Currency 8 4 4 2" xfId="32319" xr:uid="{BB0F4107-7AFB-4BFD-A707-52AD7E4AD061}"/>
    <cellStyle name="Currency 8 4 4 3" xfId="22044" xr:uid="{7A44EC3B-5EE6-4918-8F38-8DB019F5450B}"/>
    <cellStyle name="Currency 8 4 5" xfId="13125" xr:uid="{FCB6CD75-3DD4-45F0-A0D8-741791D5A9D7}"/>
    <cellStyle name="Currency 8 4 5 3" xfId="23951" xr:uid="{2D98CA07-685B-4D52-B535-B82664A2359A}"/>
    <cellStyle name="Currency 8 4 6" xfId="26395" xr:uid="{F25263E4-2FEA-41F5-A6FD-770FF27BEC62}"/>
    <cellStyle name="Currency 8 4 7" xfId="16096" xr:uid="{7251C90B-51A7-4A9B-9C30-1E523498F07E}"/>
    <cellStyle name="Currency 8 4 9" xfId="3498" xr:uid="{743E60F5-85FE-4B41-B56A-BDBC64154146}"/>
    <cellStyle name="Currency 8 5" xfId="4773" xr:uid="{F85CBAB1-80EB-4251-9B1E-B03F49449F91}"/>
    <cellStyle name="Currency 8 5 2" xfId="7952" xr:uid="{7AB49117-8B47-4552-A2C6-DE048710994D}"/>
    <cellStyle name="Currency 8 5 2 2" xfId="30380" xr:uid="{D7BC6374-7C17-430E-89A2-BE82746B1A9F}"/>
    <cellStyle name="Currency 8 5 2 3" xfId="20091" xr:uid="{4B181ABC-6E92-468E-A3B9-63E04B9EE8C4}"/>
    <cellStyle name="Currency 8 5 3" xfId="11075" xr:uid="{B8D1059B-63DA-4F24-90CE-CE97DCC14910}"/>
    <cellStyle name="Currency 8 5 3 3" xfId="23070" xr:uid="{288008B6-46E0-4EE6-87CB-E4D2A4C2D2D4}"/>
    <cellStyle name="Currency 8 5 4" xfId="13811" xr:uid="{61F31A29-9B2F-4FF0-B28D-048D1B233CA7}"/>
    <cellStyle name="Currency 8 5 4 3" xfId="24450" xr:uid="{38BEA641-FBF9-4D36-99DB-C7C06B0802D4}"/>
    <cellStyle name="Currency 8 5 5" xfId="27421" xr:uid="{E446CFAE-C441-41A3-830E-F6037824E26A}"/>
    <cellStyle name="Currency 8 5 6" xfId="17122" xr:uid="{B7D93571-153C-4838-870F-650675E53BF6}"/>
    <cellStyle name="Currency 8 6" xfId="4644" xr:uid="{7778CF92-24F6-433C-AF23-41AAB3F8CF00}"/>
    <cellStyle name="Currency 8 6 2" xfId="7820" xr:uid="{E8E5D166-EDC9-4C8F-B36D-766A2548D2AF}"/>
    <cellStyle name="Currency 8 6 2 2" xfId="30249" xr:uid="{E9312A7A-E2D1-49A8-9390-222B656E088E}"/>
    <cellStyle name="Currency 8 6 2 3" xfId="19959" xr:uid="{D54285F0-2ADE-4F8C-8B91-C4CE70BB8FA7}"/>
    <cellStyle name="Currency 8 6 3" xfId="10943" xr:uid="{3A265A5F-2DE0-46CB-A551-74376E3B7B8B}"/>
    <cellStyle name="Currency 8 6 3 3" xfId="22938" xr:uid="{9820F69D-8DF3-4295-A1E2-77565EE9577A}"/>
    <cellStyle name="Currency 8 6 4" xfId="14075" xr:uid="{846F41DE-C772-4FF1-808F-F50A7870CC66}"/>
    <cellStyle name="Currency 8 6 4 3" xfId="24714" xr:uid="{BBC8515C-6094-4964-A1A7-44A18830BB70}"/>
    <cellStyle name="Currency 8 6 5" xfId="27289" xr:uid="{288CE584-92E4-40BE-B959-EBE8ABF02AD5}"/>
    <cellStyle name="Currency 8 6 6" xfId="16990" xr:uid="{FB2677C2-BCDE-425B-8A8F-5E879FA494FB}"/>
    <cellStyle name="Currency 8 7" xfId="4573" xr:uid="{64C6C36B-60B8-49FA-8CC8-A249FF1CE7E0}"/>
    <cellStyle name="Currency 8 7 2" xfId="7749" xr:uid="{8D183403-0ADE-41D0-97C2-2AE111CB15F1}"/>
    <cellStyle name="Currency 8 7 2 2" xfId="30178" xr:uid="{92893C25-05FE-4754-AF13-B9007189DD92}"/>
    <cellStyle name="Currency 8 7 2 3" xfId="19888" xr:uid="{2FCEA34F-EF02-4DD7-A7AF-B8BEF0392784}"/>
    <cellStyle name="Currency 8 7 3" xfId="10872" xr:uid="{5D063816-F0EC-476E-93A0-063ACA91ECCC}"/>
    <cellStyle name="Currency 8 7 3 3" xfId="22867" xr:uid="{59B20C4D-B98D-4857-AFEC-361AB83A8056}"/>
    <cellStyle name="Currency 8 7 4" xfId="13985" xr:uid="{F117DDFB-A602-4A1B-B686-32081E396501}"/>
    <cellStyle name="Currency 8 7 4 3" xfId="24623" xr:uid="{5CBBC12D-0C59-4409-99D6-5355EE5A63A2}"/>
    <cellStyle name="Currency 8 7 5" xfId="27218" xr:uid="{3FA3C3CA-D683-4389-A1A0-29F361215A88}"/>
    <cellStyle name="Currency 8 7 6" xfId="16919" xr:uid="{24A0EF4B-4CD8-4B41-BEAE-8934C743814A}"/>
    <cellStyle name="Currency 8 8" xfId="4440" xr:uid="{0EF71B04-CDAC-4081-A72F-7784D9F1790B}"/>
    <cellStyle name="Currency 8 8 2" xfId="7615" xr:uid="{0A655421-68FB-45E6-BDCA-1D7633631780}"/>
    <cellStyle name="Currency 8 8 2 2" xfId="30044" xr:uid="{14617244-0CA8-4AFF-8B26-5A01AF8465BA}"/>
    <cellStyle name="Currency 8 8 2 3" xfId="19754" xr:uid="{7DDCC0A4-4BBF-4F01-9B7D-80C1EADFA473}"/>
    <cellStyle name="Currency 8 8 3" xfId="10738" xr:uid="{551D4497-D0C3-4553-9712-5A8C33E29F0B}"/>
    <cellStyle name="Currency 8 8 3 3" xfId="22733" xr:uid="{450C1B00-C94B-4A29-9CAA-10E9CD386B36}"/>
    <cellStyle name="Currency 8 8 4" xfId="13787" xr:uid="{19C95932-2816-473D-984B-FF0B71F14A2B}"/>
    <cellStyle name="Currency 8 8 4 3" xfId="24426" xr:uid="{9F6B4FA8-8107-44D5-A3AC-72E5C6BEC8EB}"/>
    <cellStyle name="Currency 8 8 5" xfId="27084" xr:uid="{7E95A9A1-5FC4-4492-904F-B68D45B9FECD}"/>
    <cellStyle name="Currency 8 8 6" xfId="16785" xr:uid="{8DED5CDB-2295-4CB6-B645-EF65F8E35F4D}"/>
    <cellStyle name="Currency 8 9" xfId="4389" xr:uid="{7CB49ACC-DF95-4A2A-81C9-81AE0274BD72}"/>
    <cellStyle name="Currency 8 9 2" xfId="7564" xr:uid="{9BD8422D-3F57-4242-9C2C-10721E914EFB}"/>
    <cellStyle name="Currency 8 9 2 2" xfId="29993" xr:uid="{5786B903-8C6B-425D-86DD-06EAC86472A7}"/>
    <cellStyle name="Currency 8 9 2 3" xfId="19703" xr:uid="{2BF5E560-9FCF-4A69-9AE3-C7A9FE3A743C}"/>
    <cellStyle name="Currency 8 9 3" xfId="10687" xr:uid="{FAC2CB72-7F50-4882-836A-FC8C3F76AAD3}"/>
    <cellStyle name="Currency 8 9 3 3" xfId="22682" xr:uid="{C8F8F312-7EE3-444C-962B-A92644A6B15D}"/>
    <cellStyle name="Currency 8 9 4" xfId="13906" xr:uid="{FFD0FBF1-0809-478A-92A0-F53DC5C5D689}"/>
    <cellStyle name="Currency 8 9 4 3" xfId="24546" xr:uid="{C2B301B6-CD02-4573-B6DB-D78DD4FC22DD}"/>
    <cellStyle name="Currency 8 9 5" xfId="27033" xr:uid="{A6DE8BFB-C8E1-4126-A3AB-5AA2A3F87A7D}"/>
    <cellStyle name="Currency 8 9 6" xfId="16734" xr:uid="{C48A71B4-AA71-4E55-B275-3AF7856ADF52}"/>
    <cellStyle name="Currency 80" xfId="2338" xr:uid="{E3F8E7D7-AF19-4700-8835-833D358ED555}"/>
    <cellStyle name="Currency 80 2" xfId="5685" xr:uid="{3AB297F3-7D42-4BC3-821A-C22F4A44DE2D}"/>
    <cellStyle name="Currency 80 2 2" xfId="28201" xr:uid="{88366FA3-9C1C-4931-A4C0-B3C6CBDAE192}"/>
    <cellStyle name="Currency 80 2 3" xfId="17907" xr:uid="{DD2E3888-1E2D-4ACF-8BB0-542D7A579D5D}"/>
    <cellStyle name="Currency 80 3" xfId="8891" xr:uid="{18A67F70-3DD1-41D6-A770-D111A4B1EFF9}"/>
    <cellStyle name="Currency 80 3 2" xfId="31161" xr:uid="{C68AF36A-79E1-4CD4-8486-4C8DCD3E2040}"/>
    <cellStyle name="Currency 80 3 3" xfId="20885" xr:uid="{6B1CCF99-8138-437D-A6EA-45DDEB856F88}"/>
    <cellStyle name="Currency 80 4" xfId="25237" xr:uid="{9C4A1415-D056-4BB8-BC30-33811996CD9B}"/>
    <cellStyle name="Currency 80 5" xfId="14937" xr:uid="{03E2B58C-BB88-4B52-9224-40C38D64DB9A}"/>
    <cellStyle name="Currency 81" xfId="2309" xr:uid="{07A44052-63A1-4E03-9B3B-1B2D5582C27B}"/>
    <cellStyle name="Currency 81 2" xfId="5656" xr:uid="{6BAA58F5-37B7-4D0A-A5AF-918A835DF5B6}"/>
    <cellStyle name="Currency 81 2 2" xfId="28172" xr:uid="{BCA8716A-290B-4FAD-8CB9-8D724BD772C0}"/>
    <cellStyle name="Currency 81 2 3" xfId="17878" xr:uid="{588D9D90-CF21-4F58-B3A9-9218B3052A29}"/>
    <cellStyle name="Currency 81 3" xfId="8862" xr:uid="{A9257B9B-1759-4D03-8D87-207E785AE62A}"/>
    <cellStyle name="Currency 81 3 2" xfId="31132" xr:uid="{B70B13C3-12AE-4DA3-8DF3-C811B832FC8C}"/>
    <cellStyle name="Currency 81 3 3" xfId="20856" xr:uid="{CC35BD84-E337-4256-A82B-331D1B3B14BA}"/>
    <cellStyle name="Currency 81 4" xfId="25208" xr:uid="{69E66349-3ADF-4CC7-948F-856AFE139CF6}"/>
    <cellStyle name="Currency 81 5" xfId="14908" xr:uid="{3EBB2EDD-0E9C-4A84-9335-0ED4C82C6990}"/>
    <cellStyle name="Currency 82" xfId="2283" xr:uid="{EDFB3EC9-56D9-4F05-8DF5-1047589C0C69}"/>
    <cellStyle name="Currency 82 2" xfId="5630" xr:uid="{8B9F5991-7813-42F6-8F58-03D8602629E3}"/>
    <cellStyle name="Currency 82 2 2" xfId="28146" xr:uid="{65A0B998-FEC9-4B45-AFF8-EECD0646C37F}"/>
    <cellStyle name="Currency 82 2 3" xfId="17852" xr:uid="{A5CC7B7D-4608-4295-9757-B5A968584A91}"/>
    <cellStyle name="Currency 82 3" xfId="8836" xr:uid="{4517BC3E-791B-4E64-A924-E05009CD5BFA}"/>
    <cellStyle name="Currency 82 3 2" xfId="31106" xr:uid="{591AA1AA-5C9C-4A4B-A68E-25F428FAEE79}"/>
    <cellStyle name="Currency 82 3 3" xfId="20830" xr:uid="{DF71F259-BCAD-4A9B-A181-552C416C95BD}"/>
    <cellStyle name="Currency 82 4" xfId="25182" xr:uid="{72AC6BE2-A591-4808-AB49-DD484A6BA0DE}"/>
    <cellStyle name="Currency 82 5" xfId="14882" xr:uid="{CCD43B34-F07E-4E4C-9B46-15D4BDBC4B1A}"/>
    <cellStyle name="Currency 83" xfId="2251" xr:uid="{C93D74F2-DEE9-4E80-AAA6-DB60C6A20C95}"/>
    <cellStyle name="Currency 83 2" xfId="5595" xr:uid="{FB22E4EE-D4E9-4A2D-A7EC-B4A22BD22C20}"/>
    <cellStyle name="Currency 83 2 2" xfId="28111" xr:uid="{910EFD64-0C03-4EA2-AD96-6A4E8251D659}"/>
    <cellStyle name="Currency 83 2 3" xfId="17817" xr:uid="{421F4C6B-8877-4A39-9641-191F22E2E91A}"/>
    <cellStyle name="Currency 83 3" xfId="8801" xr:uid="{0C555E22-9FF2-4BA8-9B52-59FE5F514203}"/>
    <cellStyle name="Currency 83 3 2" xfId="31071" xr:uid="{0E7F385C-7C51-4106-B75E-DA21AC79F23A}"/>
    <cellStyle name="Currency 83 3 3" xfId="20795" xr:uid="{353E1108-CB18-4D38-8D11-ED8FE344E7C0}"/>
    <cellStyle name="Currency 83 4" xfId="25147" xr:uid="{FFE05CEC-CD80-4027-981F-9B70E833625A}"/>
    <cellStyle name="Currency 83 5" xfId="14847" xr:uid="{ABBE3BA8-D538-4FF0-9BFE-B4253EA7114B}"/>
    <cellStyle name="Currency 84" xfId="2247" xr:uid="{98D3CB3F-22D5-4439-B23E-5924E346E991}"/>
    <cellStyle name="Currency 84 2" xfId="5591" xr:uid="{52C12178-8BCA-4928-9E4E-D22D48758F88}"/>
    <cellStyle name="Currency 84 2 2" xfId="28107" xr:uid="{60577725-401C-4F18-8A02-37288770EF1F}"/>
    <cellStyle name="Currency 84 2 3" xfId="17813" xr:uid="{17875000-8670-44A3-B4C1-1195FA7D692C}"/>
    <cellStyle name="Currency 84 3" xfId="8797" xr:uid="{BEC945F7-67B4-4D4D-9D33-A392D0420D93}"/>
    <cellStyle name="Currency 84 3 2" xfId="31067" xr:uid="{62DF7626-1F1B-451E-9F6B-7A392EB45260}"/>
    <cellStyle name="Currency 84 3 3" xfId="20791" xr:uid="{C26FFB9D-D847-4321-B7D7-6A1D00B79038}"/>
    <cellStyle name="Currency 84 4" xfId="25143" xr:uid="{02311A11-BFE7-49A1-AA96-944C472D34EE}"/>
    <cellStyle name="Currency 84 5" xfId="14843" xr:uid="{493F36E1-057B-45E5-9FE6-169A4D98FCD1}"/>
    <cellStyle name="Currency 85" xfId="2149" xr:uid="{5677804E-FD88-4518-B3BF-1F0795D6FB37}"/>
    <cellStyle name="Currency 85 2" xfId="5525" xr:uid="{68F1062C-AFD3-444D-92AC-2CD147C13900}"/>
    <cellStyle name="Currency 85 2 2" xfId="28064" xr:uid="{FE9CCC41-B72A-4BB0-89E8-B104A131C034}"/>
    <cellStyle name="Currency 85 2 3" xfId="17770" xr:uid="{D6BFF32D-9C8B-4EA6-895C-FB6E90304086}"/>
    <cellStyle name="Currency 85 3" xfId="8745" xr:uid="{40CCBAE8-9B82-4940-A1FF-5D02DC9E1C13}"/>
    <cellStyle name="Currency 85 3 2" xfId="31024" xr:uid="{28E23043-86B7-4B87-AB46-B5E0FC3A22E9}"/>
    <cellStyle name="Currency 85 3 3" xfId="20748" xr:uid="{DE453205-DE1B-474B-BF93-DA0F2CAAA4D7}"/>
    <cellStyle name="Currency 85 4" xfId="25091" xr:uid="{1D12E1A3-3268-4CEC-86DE-A36D4FBA358E}"/>
    <cellStyle name="Currency 85 5" xfId="14791" xr:uid="{FF44899B-E78E-43F5-87A1-FF10211E50AB}"/>
    <cellStyle name="Currency 86" xfId="2094" xr:uid="{7194717A-4626-422E-B4B2-A23B41E4B79C}"/>
    <cellStyle name="Currency 86 2" xfId="5505" xr:uid="{B7029905-5747-43FA-BB0F-EA74B7202C41}"/>
    <cellStyle name="Currency 86 2 2" xfId="28051" xr:uid="{DF1812D8-6F74-4BBE-ACC0-44CEEABB8F0D}"/>
    <cellStyle name="Currency 86 2 3" xfId="17757" xr:uid="{20CAFC56-7938-4696-ABE1-4B32FBFD0BE7}"/>
    <cellStyle name="Currency 86 3" xfId="8732" xr:uid="{FEF74089-1D7C-417A-AB8A-1B3913CC1648}"/>
    <cellStyle name="Currency 86 3 2" xfId="31011" xr:uid="{4C65997D-F254-47C6-BC0D-AA0AB3524741}"/>
    <cellStyle name="Currency 86 3 3" xfId="20735" xr:uid="{5A5CAB4B-D5BA-42AD-B2B2-D1E60617985A}"/>
    <cellStyle name="Currency 86 4" xfId="25078" xr:uid="{68CD1D26-3720-43FC-A572-11B3AD612304}"/>
    <cellStyle name="Currency 86 5" xfId="14778" xr:uid="{B7619DF4-29A5-4E51-8F41-8E0067CFFD18}"/>
    <cellStyle name="Currency 87" xfId="2095" xr:uid="{F22CE038-9498-4138-A3BF-B5D63631FFD1}"/>
    <cellStyle name="Currency 87 2" xfId="5506" xr:uid="{4F0EFB86-E34C-4C3D-8270-2C9249DEA2ED}"/>
    <cellStyle name="Currency 87 2 2" xfId="28052" xr:uid="{BE216E0A-50A8-4DB2-A31A-3CE8DB40F230}"/>
    <cellStyle name="Currency 87 2 3" xfId="17758" xr:uid="{7747C349-4E6B-484F-BBD2-5D580B961E29}"/>
    <cellStyle name="Currency 87 3" xfId="8733" xr:uid="{715A84F0-876C-4C59-A2E2-5C85F3DCE345}"/>
    <cellStyle name="Currency 87 3 2" xfId="31012" xr:uid="{6ADEFB85-6814-4734-BF56-4218F13C2C02}"/>
    <cellStyle name="Currency 87 3 3" xfId="20736" xr:uid="{A66BC67A-DD95-4D4D-B09C-03F1D80FF0A3}"/>
    <cellStyle name="Currency 87 4" xfId="25079" xr:uid="{4334403F-7068-490E-9EBB-4B2511ED7F77}"/>
    <cellStyle name="Currency 87 5" xfId="14779" xr:uid="{50C1735E-FDDA-4F70-834A-5F86973EEBC4}"/>
    <cellStyle name="Currency 88" xfId="2086" xr:uid="{7B1079F6-1DEA-4879-9F0A-2D8045C8E1BC}"/>
    <cellStyle name="Currency 88 2" xfId="5497" xr:uid="{9FD7F98B-670E-446A-B466-A144AA14630A}"/>
    <cellStyle name="Currency 88 2 2" xfId="28043" xr:uid="{6A0F7A88-F925-430E-9E67-6BAF18B7A2CB}"/>
    <cellStyle name="Currency 88 2 3" xfId="17749" xr:uid="{6F176978-13E2-4C4E-A830-7E980AB31119}"/>
    <cellStyle name="Currency 88 3" xfId="8724" xr:uid="{1FB5E2C3-D554-4028-A7FC-1F39176AD261}"/>
    <cellStyle name="Currency 88 3 2" xfId="31003" xr:uid="{602F819D-9E4D-4A39-B4B4-3193E1DB3013}"/>
    <cellStyle name="Currency 88 3 3" xfId="20727" xr:uid="{78386955-E4D8-4D90-AD53-8AD7E07006E7}"/>
    <cellStyle name="Currency 88 4" xfId="25070" xr:uid="{9829873C-589C-4345-A48E-87577D748F62}"/>
    <cellStyle name="Currency 88 5" xfId="14770" xr:uid="{5CA15D14-9079-4550-B3EB-8677E10F9DE4}"/>
    <cellStyle name="Currency 89" xfId="2087" xr:uid="{1CFFB0EC-202F-437E-8855-04B3354A6EB6}"/>
    <cellStyle name="Currency 89 2" xfId="5498" xr:uid="{D3BBCAAA-0D6E-437E-B3F8-E40C0369953B}"/>
    <cellStyle name="Currency 89 2 2" xfId="28044" xr:uid="{841D6E0B-7731-4783-A74C-8C6BF1F036AA}"/>
    <cellStyle name="Currency 89 2 3" xfId="17750" xr:uid="{E61A1267-8A4D-4619-BCF2-7A0A873F4318}"/>
    <cellStyle name="Currency 89 3" xfId="8725" xr:uid="{399B3575-F06D-4B70-A947-218114CAAE6B}"/>
    <cellStyle name="Currency 89 3 2" xfId="31004" xr:uid="{47E86EB5-0AEC-4E61-A5C0-DBD18BA9CF40}"/>
    <cellStyle name="Currency 89 3 3" xfId="20728" xr:uid="{3417ED3C-945B-4F87-8B83-049360179E02}"/>
    <cellStyle name="Currency 89 4" xfId="25071" xr:uid="{E84F6C3A-1048-4315-B542-29F31F4FD6C4}"/>
    <cellStyle name="Currency 89 5" xfId="14771" xr:uid="{2BFC658F-2D55-4E3B-AAE5-E0CD0E7BB75B}"/>
    <cellStyle name="Currency 9" xfId="151" xr:uid="{DC9604B8-46E5-4E84-939A-CF2C3C759CD9}"/>
    <cellStyle name="Currency 9 10" xfId="4125" xr:uid="{AD867246-A726-4782-9D95-1056D66E568E}"/>
    <cellStyle name="Currency 9 10 2" xfId="7300" xr:uid="{82E9D1B9-0A92-427D-AD21-A23C8B24CECE}"/>
    <cellStyle name="Currency 9 10 2 2" xfId="29771" xr:uid="{5424895C-43CB-4DB5-BF39-BEDE5C21A57F}"/>
    <cellStyle name="Currency 9 10 2 3" xfId="19481" xr:uid="{5D809D7F-559D-4092-B9D3-86DFA84D6DCA}"/>
    <cellStyle name="Currency 9 10 3" xfId="10465" xr:uid="{F04C53B9-7E41-46A2-AFC5-2184A72CC685}"/>
    <cellStyle name="Currency 9 10 3 3" xfId="22460" xr:uid="{2FEE1D22-D9D0-4244-8589-301244CD7575}"/>
    <cellStyle name="Currency 9 10 4" xfId="26811" xr:uid="{4CFB806A-3E11-4F89-99FE-1E9B29409961}"/>
    <cellStyle name="Currency 9 10 5" xfId="16512" xr:uid="{7A59337B-C6B7-4A9C-AFCC-7246C2FC960B}"/>
    <cellStyle name="Currency 9 11" xfId="3273" xr:uid="{6E7BD13D-30F0-4DDC-8694-369856BAA41C}"/>
    <cellStyle name="Currency 9 11 2" xfId="6628" xr:uid="{338DE9E3-FD77-41CD-921A-F2332C1DA5A4}"/>
    <cellStyle name="Currency 9 11 2 2" xfId="29128" xr:uid="{A5B174C6-13EB-4514-B635-8EDCF98440AC}"/>
    <cellStyle name="Currency 9 11 2 3" xfId="18835" xr:uid="{54FCFD72-3388-47C7-BDB2-EC0E9A0B4A82}"/>
    <cellStyle name="Currency 9 11 3" xfId="9819" xr:uid="{3A97FB37-8F83-4C18-BD15-D2254BCF6D04}"/>
    <cellStyle name="Currency 9 11 3 2" xfId="32089" xr:uid="{C4F5D3BA-DC16-4F09-9CF3-108190F36AC1}"/>
    <cellStyle name="Currency 9 11 3 3" xfId="21813" xr:uid="{247150EA-3074-49E1-9FAD-05B05AAF951C}"/>
    <cellStyle name="Currency 9 11 4" xfId="26165" xr:uid="{92F91B35-6960-472A-9108-956C6C9E40CA}"/>
    <cellStyle name="Currency 9 11 5" xfId="15865" xr:uid="{F33C4AC9-DCF2-422E-8EA1-E455DDBAC82B}"/>
    <cellStyle name="Currency 9 12" xfId="3087" xr:uid="{2771BA34-DBE2-487B-BF81-8029F5B40667}"/>
    <cellStyle name="Currency 9 12 2" xfId="6376" xr:uid="{392DDE58-3B2B-4360-A999-58F610C91601}"/>
    <cellStyle name="Currency 9 12 2 2" xfId="28877" xr:uid="{9610D078-A0B6-49CB-84B2-859A870987C5}"/>
    <cellStyle name="Currency 9 12 2 3" xfId="18583" xr:uid="{8A6CADA8-76E8-4B6B-8303-5DC94F830786}"/>
    <cellStyle name="Currency 9 12 3" xfId="9567" xr:uid="{3ADC7B09-14F5-4302-BB00-FBC873B2BCD2}"/>
    <cellStyle name="Currency 9 12 3 2" xfId="31837" xr:uid="{58A7A18B-CAA0-4FBC-B445-40B4B2758B86}"/>
    <cellStyle name="Currency 9 12 3 3" xfId="21561" xr:uid="{0059D227-B19D-4B2C-9CA0-BE6D5784F844}"/>
    <cellStyle name="Currency 9 12 4" xfId="25913" xr:uid="{BE9478A5-AD4F-4C54-8489-1DF8D9F3197F}"/>
    <cellStyle name="Currency 9 12 5" xfId="15613" xr:uid="{E63727E2-AA9D-489F-8AC9-73A58B4B9072}"/>
    <cellStyle name="Currency 9 13" xfId="2974" xr:uid="{2E918E90-DB2D-49C5-A279-58FBCEE60365}"/>
    <cellStyle name="Currency 9 13 2" xfId="6266" xr:uid="{3C02237A-2393-4A96-A5F5-BA3555C35CD4}"/>
    <cellStyle name="Currency 9 13 2 2" xfId="28767" xr:uid="{94857AEB-E8CC-4026-B2B2-838FF39111D0}"/>
    <cellStyle name="Currency 9 13 2 3" xfId="18473" xr:uid="{B416874A-9BC2-444C-95FB-4BE58C260E2A}"/>
    <cellStyle name="Currency 9 13 3" xfId="9457" xr:uid="{D6A76477-276B-44A1-AA0D-747C318204DA}"/>
    <cellStyle name="Currency 9 13 3 2" xfId="31727" xr:uid="{BC1EFE69-E1C0-4766-8728-EB78EE59B44A}"/>
    <cellStyle name="Currency 9 13 3 3" xfId="21451" xr:uid="{0278EF80-935E-437F-B220-776F42FA7325}"/>
    <cellStyle name="Currency 9 13 4" xfId="25803" xr:uid="{23DA57A9-C15F-4A0B-960F-C9451D36AB88}"/>
    <cellStyle name="Currency 9 13 5" xfId="15503" xr:uid="{4E8227A3-0B69-4562-9830-48BBB12DF7A4}"/>
    <cellStyle name="Currency 9 14" xfId="6179" xr:uid="{C57A5515-EF8D-4B0D-B4E7-47DF2CA43D70}"/>
    <cellStyle name="Currency 9 14 2" xfId="28680" xr:uid="{E505944C-0105-4B65-B3D4-222C66941850}"/>
    <cellStyle name="Currency 9 14 3" xfId="18386" xr:uid="{DB6AE1E7-27D3-44DC-BB9D-511C0934B05A}"/>
    <cellStyle name="Currency 9 15" xfId="9370" xr:uid="{9DD60E70-90CB-4053-88B1-A2F970757434}"/>
    <cellStyle name="Currency 9 15 2" xfId="31640" xr:uid="{59D42500-3BE6-4AB2-A50F-FC645BB71803}"/>
    <cellStyle name="Currency 9 15 3" xfId="21364" xr:uid="{0DC7DC6F-B45D-42B0-8A9F-5AE603D758A8}"/>
    <cellStyle name="Currency 9 16" xfId="12431" xr:uid="{843AC6C2-6DCF-4FF5-9D21-8F3BA39C9590}"/>
    <cellStyle name="Currency 9 16 3" xfId="23531" xr:uid="{94F546AA-7E5A-4678-BF7A-1ED71765A227}"/>
    <cellStyle name="Currency 9 17" xfId="14266" xr:uid="{B7456248-3BE0-48AA-A7A8-0993BA096A06}"/>
    <cellStyle name="Currency 9 17 2" xfId="25716" xr:uid="{21D072E1-F7F2-4CCA-82C4-896C17986F7C}"/>
    <cellStyle name="Currency 9 18" xfId="15416" xr:uid="{D212B4AE-1980-4CE3-ADC7-1B312DA36422}"/>
    <cellStyle name="Currency 9 19" xfId="32866" xr:uid="{8D274E99-C4F0-4B23-8A50-2B95728CB7B7}"/>
    <cellStyle name="Currency 9 2" xfId="343" xr:uid="{F7FB501E-0EAA-4509-A720-BB3C5A2EA449}"/>
    <cellStyle name="Currency 9 2 10" xfId="12851" xr:uid="{47AB9B19-0348-461D-89ED-7C40C0FE9DD9}"/>
    <cellStyle name="Currency 9 2 10 3" xfId="23722" xr:uid="{FE623FD6-9731-4821-8B7F-52B5DE0FFACE}"/>
    <cellStyle name="Currency 9 2 11" xfId="14334" xr:uid="{8AE3F4D6-4499-4E8E-8F6F-84795D0EBA15}"/>
    <cellStyle name="Currency 9 2 11 2" xfId="26078" xr:uid="{D894BCCC-C0B5-4174-A741-C6EBA9B2A883}"/>
    <cellStyle name="Currency 9 2 12" xfId="15778" xr:uid="{443997FD-522F-4A60-9F25-9ED9457FE37D}"/>
    <cellStyle name="Currency 9 2 13" xfId="33057" xr:uid="{877DD0F5-9C9E-43AA-96D3-07637BB24592}"/>
    <cellStyle name="Currency 9 2 14" xfId="1279" xr:uid="{03734EC7-9F76-4061-B2C6-C6A70E3AA6CF}"/>
    <cellStyle name="Currency 9 2 2" xfId="442" xr:uid="{5C61A93C-8ED3-4B03-BABC-8286CD132A85}"/>
    <cellStyle name="Currency 9 2 2 2" xfId="953" xr:uid="{A2BEB413-79E7-4ACD-8317-43E68B2EDF1B}"/>
    <cellStyle name="Currency 9 2 2 2 2" xfId="8304" xr:uid="{44135442-AAF1-4CC2-995E-01CAF976A2AF}"/>
    <cellStyle name="Currency 9 2 2 2 2 2" xfId="30714" xr:uid="{9BF3CEB2-4F96-4AF8-A366-F53324E83BB8}"/>
    <cellStyle name="Currency 9 2 2 2 2 3" xfId="20427" xr:uid="{4BB36270-80A6-4114-82EB-5E82D7A0B0C3}"/>
    <cellStyle name="Currency 9 2 2 2 3" xfId="11408" xr:uid="{B5645DA1-62FC-4C25-B943-F45FFBEA8943}"/>
    <cellStyle name="Currency 9 2 2 2 3 3" xfId="23407" xr:uid="{AB4BA3EE-BC41-413E-B334-2F71DE3575AA}"/>
    <cellStyle name="Currency 9 2 2 2 4" xfId="13663" xr:uid="{3D33BEF3-6EF7-4392-B83F-B967AC9293C0}"/>
    <cellStyle name="Currency 9 2 2 2 4 3" xfId="24301" xr:uid="{77516242-CB6E-4B8C-B4D0-FB8C95C97377}"/>
    <cellStyle name="Currency 9 2 2 2 5" xfId="27753" xr:uid="{4D793D72-B754-4243-BA4E-771FD819CBC4}"/>
    <cellStyle name="Currency 9 2 2 2 6" xfId="17459" xr:uid="{E137B7E5-A2C6-41F8-9183-199715231192}"/>
    <cellStyle name="Currency 9 2 2 2 8" xfId="5098" xr:uid="{9F448EDB-17F1-4E0D-8EC8-F34B9F601308}"/>
    <cellStyle name="Currency 9 2 2 3" xfId="7237" xr:uid="{B27CE6B1-DD6D-41D5-9363-00998CD4C677}"/>
    <cellStyle name="Currency 9 2 2 3 2" xfId="29709" xr:uid="{58F5CA05-CAEA-4EB3-8C2F-2E2B1A1AA55C}"/>
    <cellStyle name="Currency 9 2 2 3 3" xfId="19419" xr:uid="{4162AF60-2E91-45E4-8219-AE4A03238950}"/>
    <cellStyle name="Currency 9 2 2 4" xfId="10403" xr:uid="{D3DC1A8C-4556-4C4B-A985-96605ECE7A58}"/>
    <cellStyle name="Currency 9 2 2 4 3" xfId="22398" xr:uid="{266EF62E-426E-42E4-B14A-AAF92E34B309}"/>
    <cellStyle name="Currency 9 2 2 5" xfId="13059" xr:uid="{167AD2C5-D134-4870-A873-63203B38E786}"/>
    <cellStyle name="Currency 9 2 2 5 3" xfId="23884" xr:uid="{AFD00D04-F3CE-40CA-8B2C-E245F89ADD0A}"/>
    <cellStyle name="Currency 9 2 2 6" xfId="26749" xr:uid="{2C31AB1A-B0BE-4183-B6EB-BA173A9210DE}"/>
    <cellStyle name="Currency 9 2 2 7" xfId="16450" xr:uid="{18657F73-7D32-4DFB-8DC4-E20A3F1D2A2B}"/>
    <cellStyle name="Currency 9 2 2 9" xfId="4062" xr:uid="{953AC72C-E48D-44BC-9AC8-45E99B5B1AD4}"/>
    <cellStyle name="Currency 9 2 3" xfId="804" xr:uid="{1F9C53F3-541E-49FC-B26A-217A46D7E558}"/>
    <cellStyle name="Currency 9 2 3 2" xfId="4955" xr:uid="{ABBB0E48-DA48-43EA-8156-533B8AD22349}"/>
    <cellStyle name="Currency 9 2 3 2 2" xfId="8143" xr:uid="{A4882AAD-16C0-44C3-9ADD-7C37DBF03ED3}"/>
    <cellStyle name="Currency 9 2 3 2 2 2" xfId="30558" xr:uid="{C94C5F68-2FAD-4CAB-8203-4B378F358E0C}"/>
    <cellStyle name="Currency 9 2 3 2 2 3" xfId="20268" xr:uid="{133E51D0-7E96-4289-AD69-0C5D89B18AA9}"/>
    <cellStyle name="Currency 9 2 3 2 3" xfId="11250" xr:uid="{59167CEA-0509-468B-9EF6-E8AD1E77C7D8}"/>
    <cellStyle name="Currency 9 2 3 2 3 3" xfId="23248" xr:uid="{FBAF052E-2921-4318-9922-CE979B7FBE35}"/>
    <cellStyle name="Currency 9 2 3 2 4" xfId="27597" xr:uid="{C80CE93A-1FF0-4BCE-9B0E-C4663EF6822B}"/>
    <cellStyle name="Currency 9 2 3 2 5" xfId="17300" xr:uid="{683EA5F3-31FD-4C1E-91A9-671159B45468}"/>
    <cellStyle name="Currency 9 2 3 3" xfId="7080" xr:uid="{6117B60A-340A-4FDB-9BAB-379D1C5A8EA6}"/>
    <cellStyle name="Currency 9 2 3 3 2" xfId="29550" xr:uid="{32C943C4-EC9E-4F17-AEAB-FF61A2D5118D}"/>
    <cellStyle name="Currency 9 2 3 3 3" xfId="19258" xr:uid="{32FAADB1-80D4-4B6B-A4E9-580E859AEDFE}"/>
    <cellStyle name="Currency 9 2 3 4" xfId="10242" xr:uid="{1BD08AD6-1752-44AF-875B-B988B479C3B0}"/>
    <cellStyle name="Currency 9 2 3 4 2" xfId="32512" xr:uid="{AED67BB0-C7E2-49DB-A6AD-E7433D9D51D6}"/>
    <cellStyle name="Currency 9 2 3 4 3" xfId="22237" xr:uid="{25705859-D956-48A5-8E29-08E353D83B8A}"/>
    <cellStyle name="Currency 9 2 3 5" xfId="13500" xr:uid="{90E90577-A36B-4C47-B40E-E7A86F9DA1C8}"/>
    <cellStyle name="Currency 9 2 3 5 3" xfId="24139" xr:uid="{529EABDF-50D1-4FD2-89A6-4750BD9E43DE}"/>
    <cellStyle name="Currency 9 2 3 6" xfId="26588" xr:uid="{7EBED7A4-DA9A-43F3-8AEC-F96E97AD26AB}"/>
    <cellStyle name="Currency 9 2 3 7" xfId="16289" xr:uid="{334B0508-C859-433D-8F80-C4CAE739EC95}"/>
    <cellStyle name="Currency 9 2 3 9" xfId="3908" xr:uid="{A9F8CB66-BEC8-4583-B01F-E6F02F7CAB13}"/>
    <cellStyle name="Currency 9 2 4" xfId="4560" xr:uid="{04D2556C-B984-40F0-B927-9627512C28AF}"/>
    <cellStyle name="Currency 9 2 4 2" xfId="7736" xr:uid="{4FAD2994-882B-4EB0-AF63-DEEECC6C8235}"/>
    <cellStyle name="Currency 9 2 4 2 2" xfId="30165" xr:uid="{6B8E8376-33C5-4DF3-ADD4-7D1DA90C87C9}"/>
    <cellStyle name="Currency 9 2 4 2 3" xfId="19875" xr:uid="{B26BD65F-5115-4FEB-B9B4-A5D6FB10C8F8}"/>
    <cellStyle name="Currency 9 2 4 3" xfId="10859" xr:uid="{3BC26C45-8CE4-4061-AE51-70604CF16A47}"/>
    <cellStyle name="Currency 9 2 4 3 3" xfId="22854" xr:uid="{5D323D6C-F496-40E6-A540-FC7AE9A0F095}"/>
    <cellStyle name="Currency 9 2 4 4" xfId="14066" xr:uid="{BAAAB199-F6F4-4AEC-BF8B-D523D9AF9AA0}"/>
    <cellStyle name="Currency 9 2 4 4 3" xfId="24705" xr:uid="{822464C3-896D-49F2-922F-3F28FE93DBD8}"/>
    <cellStyle name="Currency 9 2 4 5" xfId="27205" xr:uid="{28A0B1D8-2ED5-4259-AE51-BF070F2D2624}"/>
    <cellStyle name="Currency 9 2 4 6" xfId="16906" xr:uid="{C367A812-A285-4CEA-97E1-0DFA93C3BABA}"/>
    <cellStyle name="Currency 9 2 5" xfId="4422" xr:uid="{DCA87F2B-C6D9-4F3F-B9EA-C74117400AE6}"/>
    <cellStyle name="Currency 9 2 5 2" xfId="7597" xr:uid="{7B3837E0-D803-4089-8A7F-406A375F0793}"/>
    <cellStyle name="Currency 9 2 5 2 2" xfId="30026" xr:uid="{56D9F80D-2683-4770-B27E-3DA8E7FC23EF}"/>
    <cellStyle name="Currency 9 2 5 2 3" xfId="19736" xr:uid="{99CFD69D-E364-4951-A9BF-876187CB7823}"/>
    <cellStyle name="Currency 9 2 5 3" xfId="10720" xr:uid="{3153DB80-D8D1-42D3-9C4E-EB348E028403}"/>
    <cellStyle name="Currency 9 2 5 3 3" xfId="22715" xr:uid="{4CDEAEFE-C4DC-4494-8265-9F110F5EF629}"/>
    <cellStyle name="Currency 9 2 5 4" xfId="14171" xr:uid="{A23B3D31-0420-4824-BCD0-94BEF3383633}"/>
    <cellStyle name="Currency 9 2 5 4 3" xfId="24807" xr:uid="{62156E59-2CC4-4B9A-89A1-3BC819F1B011}"/>
    <cellStyle name="Currency 9 2 5 5" xfId="27066" xr:uid="{838E51CA-5ABB-4F9B-94AA-7B10011F94BC}"/>
    <cellStyle name="Currency 9 2 5 6" xfId="16767" xr:uid="{8882CB38-63FB-47EE-AA17-202F16B87990}"/>
    <cellStyle name="Currency 9 2 6" xfId="4213" xr:uid="{CE08F858-EAE7-4510-A162-176ABEF7BBA1}"/>
    <cellStyle name="Currency 9 2 6 2" xfId="7388" xr:uid="{A311C29B-FF11-4944-90DD-655BBD0A86F3}"/>
    <cellStyle name="Currency 9 2 6 2 2" xfId="29837" xr:uid="{60B9668A-F1F4-4B34-B8E1-B53D69D75A27}"/>
    <cellStyle name="Currency 9 2 6 2 3" xfId="19547" xr:uid="{F862E43E-844A-4458-AEDB-1F6FE9EA1CB1}"/>
    <cellStyle name="Currency 9 2 6 3" xfId="10531" xr:uid="{3145021C-6F8F-4CA7-8F59-45CAB32AA345}"/>
    <cellStyle name="Currency 9 2 6 3 3" xfId="22526" xr:uid="{95542B3D-62F7-4210-84EE-5C6C7BA7BCBF}"/>
    <cellStyle name="Currency 9 2 6 4" xfId="26877" xr:uid="{4E02988A-84EF-4207-A09F-4ABC85A36667}"/>
    <cellStyle name="Currency 9 2 6 5" xfId="16578" xr:uid="{A4C76938-46FE-44A9-B4DC-35AB83C41C9A}"/>
    <cellStyle name="Currency 9 2 7" xfId="3437" xr:uid="{9103C5EA-BF74-4C85-9F10-7B8166E0FF9D}"/>
    <cellStyle name="Currency 9 2 7 2" xfId="6794" xr:uid="{937E6C80-3FD7-49A8-B43E-6F28FC9A4D09}"/>
    <cellStyle name="Currency 9 2 7 2 2" xfId="29294" xr:uid="{07EFC738-BA27-4044-A357-75C4295550FB}"/>
    <cellStyle name="Currency 9 2 7 2 3" xfId="19001" xr:uid="{B9E61F77-A868-4AD2-B999-64EE4391ADCD}"/>
    <cellStyle name="Currency 9 2 7 3" xfId="9985" xr:uid="{B5C408BC-1E67-456F-89CD-8073A6337077}"/>
    <cellStyle name="Currency 9 2 7 3 2" xfId="32255" xr:uid="{76874722-6716-4674-8ECE-241DF03A9A7E}"/>
    <cellStyle name="Currency 9 2 7 3 3" xfId="21979" xr:uid="{D07C397D-A481-4F17-A6FF-953C8F72DCF1}"/>
    <cellStyle name="Currency 9 2 7 4" xfId="26330" xr:uid="{AE61DFE9-2DBF-4BCF-BE35-3C46BE3C7198}"/>
    <cellStyle name="Currency 9 2 7 5" xfId="16031" xr:uid="{9F4153AB-9EF0-47C9-AAC0-C9F0C177C088}"/>
    <cellStyle name="Currency 9 2 8" xfId="6541" xr:uid="{9221F1BB-32D9-445A-A73E-2522F65E3F07}"/>
    <cellStyle name="Currency 9 2 8 2" xfId="29041" xr:uid="{684D8BBB-1174-419B-B9EE-F5EFD8736CFA}"/>
    <cellStyle name="Currency 9 2 8 3" xfId="18748" xr:uid="{5D4AFC11-34F9-4F21-B70E-78345DC0512E}"/>
    <cellStyle name="Currency 9 2 9" xfId="9732" xr:uid="{844A30D5-3AA7-48E3-8E84-5409BFD7A927}"/>
    <cellStyle name="Currency 9 2 9 2" xfId="32002" xr:uid="{1F0FFAE7-9679-4D1B-9EE4-5E52A1CFFD4D}"/>
    <cellStyle name="Currency 9 2 9 3" xfId="21726" xr:uid="{3F1CEE87-74E3-4954-92AE-41CBCC7C96D3}"/>
    <cellStyle name="Currency 9 20" xfId="1211" xr:uid="{6DE9B1EE-B2B8-45A1-A1B5-844185931705}"/>
    <cellStyle name="Currency 9 3" xfId="369" xr:uid="{970650A4-7586-4D89-BE50-DF1F0C24AC4B}"/>
    <cellStyle name="Currency 9 3 10" xfId="32928" xr:uid="{20AEDED5-D665-4D90-AF75-CD9BE7E90B48}"/>
    <cellStyle name="Currency 9 3 11" xfId="3149" xr:uid="{733BC491-7428-4A32-9F19-5D47F5CFF82C}"/>
    <cellStyle name="Currency 9 3 2" xfId="839" xr:uid="{AD8B2FB1-3AAA-4ADA-B140-5A87D6DF1CC7}"/>
    <cellStyle name="Currency 9 3 2 2" xfId="5045" xr:uid="{EEEC4EF7-A3C4-4644-A6E7-683EE87D42EE}"/>
    <cellStyle name="Currency 9 3 2 2 2" xfId="8243" xr:uid="{F55E5490-AD92-4D42-8E29-0CD122C5CA68}"/>
    <cellStyle name="Currency 9 3 2 2 2 2" xfId="30655" xr:uid="{0AA1577E-127D-48F1-BB39-30487FC8FDC8}"/>
    <cellStyle name="Currency 9 3 2 2 2 3" xfId="20366" xr:uid="{CA638C35-2C8A-4141-93DA-47EB4A4E26DF}"/>
    <cellStyle name="Currency 9 3 2 2 3" xfId="11348" xr:uid="{10031F1A-B54C-4E7A-9FA5-17804AD01E20}"/>
    <cellStyle name="Currency 9 3 2 2 3 3" xfId="23346" xr:uid="{71490241-2EEE-4296-9D19-390DBE000BBF}"/>
    <cellStyle name="Currency 9 3 2 2 4" xfId="13587" xr:uid="{C4CC5329-3D15-435D-84FB-1C6750255895}"/>
    <cellStyle name="Currency 9 3 2 2 4 3" xfId="24223" xr:uid="{426027D5-9578-40B6-B7C5-7C7742F1D7D7}"/>
    <cellStyle name="Currency 9 3 2 2 5" xfId="27692" xr:uid="{20EE4FAB-F542-4AC9-B1C4-AAC061B14D43}"/>
    <cellStyle name="Currency 9 3 2 2 6" xfId="17398" xr:uid="{B32F9DD9-A97C-402E-8564-73A98F54B1D8}"/>
    <cellStyle name="Currency 9 3 2 3" xfId="7161" xr:uid="{4B25E83A-F753-460D-B603-2B181F850660}"/>
    <cellStyle name="Currency 9 3 2 3 2" xfId="29632" xr:uid="{D260938C-670C-41A5-949E-20BA7D95D315}"/>
    <cellStyle name="Currency 9 3 2 3 3" xfId="19341" xr:uid="{D6AA695F-A3A4-4436-8F9B-7295B5C44901}"/>
    <cellStyle name="Currency 9 3 2 4" xfId="10325" xr:uid="{7506C84D-D189-490E-A14B-E806A4A4BE39}"/>
    <cellStyle name="Currency 9 3 2 4 2" xfId="32594" xr:uid="{36F178EF-BADA-49F8-A8F7-C916087EC2DD}"/>
    <cellStyle name="Currency 9 3 2 4 3" xfId="22320" xr:uid="{A91F0009-AB4C-485D-834F-16A7AFF860BD}"/>
    <cellStyle name="Currency 9 3 2 5" xfId="12983" xr:uid="{8EACD47B-AAC6-45F6-B130-C773870396BC}"/>
    <cellStyle name="Currency 9 3 2 5 3" xfId="23806" xr:uid="{17A4628D-DD89-4281-BBF4-65C27D1CE449}"/>
    <cellStyle name="Currency 9 3 2 6" xfId="26671" xr:uid="{F9A06315-3063-4E1B-83D4-527C4012A33D}"/>
    <cellStyle name="Currency 9 3 2 7" xfId="16372" xr:uid="{43EB3A89-7922-4C2E-ADC5-60E65F57718D}"/>
    <cellStyle name="Currency 9 3 2 9" xfId="4015" xr:uid="{23FA0164-E3B1-4D78-9BCA-12309B9AD676}"/>
    <cellStyle name="Currency 9 3 3" xfId="3836" xr:uid="{A8B2EC1E-CA42-40D9-BF67-8171BC625902}"/>
    <cellStyle name="Currency 9 3 3 2" xfId="6999" xr:uid="{EAFED087-A96B-4F2C-96C2-F763EEA9C490}"/>
    <cellStyle name="Currency 9 3 3 2 2" xfId="29470" xr:uid="{7621E532-41BB-4F9B-B967-99A10674B490}"/>
    <cellStyle name="Currency 9 3 3 2 3" xfId="19177" xr:uid="{42DDDD58-9EF7-4AF9-B422-FB7C8464A3DA}"/>
    <cellStyle name="Currency 9 3 3 3" xfId="10162" xr:uid="{9B646820-4D11-4363-805B-C3FFA6A17710}"/>
    <cellStyle name="Currency 9 3 3 3 2" xfId="32431" xr:uid="{B2A1EE11-B8EC-43B0-915D-C18A55516100}"/>
    <cellStyle name="Currency 9 3 3 3 3" xfId="22156" xr:uid="{3ADD8545-D051-4B20-ADF2-2396EB387308}"/>
    <cellStyle name="Currency 9 3 3 4" xfId="13427" xr:uid="{6AC45DE3-CAF0-41EA-9DE0-E547BCF96ECB}"/>
    <cellStyle name="Currency 9 3 3 4 3" xfId="24063" xr:uid="{462ACD27-5604-4AB9-B0F5-96DDFB5DD3D4}"/>
    <cellStyle name="Currency 9 3 3 5" xfId="26507" xr:uid="{73718EC4-ABBA-4D34-A950-8BB80BE11091}"/>
    <cellStyle name="Currency 9 3 3 6" xfId="16208" xr:uid="{1EDA8067-9D3F-4AAE-A5B1-04C64D005F8F}"/>
    <cellStyle name="Currency 9 3 4" xfId="3356" xr:uid="{3FE25EA7-932B-4B98-BA23-1ACE874A584A}"/>
    <cellStyle name="Currency 9 3 4 2" xfId="6713" xr:uid="{BC337EC2-46C2-41AE-B072-30D91925C9C0}"/>
    <cellStyle name="Currency 9 3 4 2 2" xfId="29213" xr:uid="{8F5B22FF-42B2-4465-BAF5-14441F5DE153}"/>
    <cellStyle name="Currency 9 3 4 2 3" xfId="18920" xr:uid="{4381A2B8-EC6B-4AE1-BD0E-96D563C245AF}"/>
    <cellStyle name="Currency 9 3 4 3" xfId="9904" xr:uid="{98B35503-A18E-4CAC-BFAD-D455455AD30F}"/>
    <cellStyle name="Currency 9 3 4 3 2" xfId="32174" xr:uid="{C5D3A481-AD29-474A-B0D2-6136DA867FA3}"/>
    <cellStyle name="Currency 9 3 4 3 3" xfId="21898" xr:uid="{52DA15D3-F6D9-4128-A71C-E9117CF4D90C}"/>
    <cellStyle name="Currency 9 3 4 4" xfId="26249" xr:uid="{63CB8309-A7A6-49F5-8B3C-B1B411CD2074}"/>
    <cellStyle name="Currency 9 3 4 5" xfId="15950" xr:uid="{5A70F0E3-108E-4F3F-97E9-4755C491A1F8}"/>
    <cellStyle name="Currency 9 3 5" xfId="6460" xr:uid="{798BEFBA-2DA3-42AF-91DF-8B211DBE187C}"/>
    <cellStyle name="Currency 9 3 5 2" xfId="28961" xr:uid="{8B351F83-0618-4E63-8F21-A6D24084F93C}"/>
    <cellStyle name="Currency 9 3 5 3" xfId="18667" xr:uid="{D5699303-853C-48B7-AF1E-DAAF5D8B6982}"/>
    <cellStyle name="Currency 9 3 6" xfId="9651" xr:uid="{7388010F-0A87-40D3-95D0-F1005EC67496}"/>
    <cellStyle name="Currency 9 3 6 2" xfId="31921" xr:uid="{5FD66113-88DE-45A6-A2C8-458E574B273D}"/>
    <cellStyle name="Currency 9 3 6 3" xfId="21645" xr:uid="{BCDC775E-E4E9-4694-BB8E-BD6C3C14EC88}"/>
    <cellStyle name="Currency 9 3 7" xfId="12771" xr:uid="{AA75A64F-D448-4934-BE19-988E68F1D1E3}"/>
    <cellStyle name="Currency 9 3 7 3" xfId="23641" xr:uid="{2F1E5C38-07D8-46B1-9030-896ED86F2CD5}"/>
    <cellStyle name="Currency 9 3 8" xfId="25997" xr:uid="{E7521904-EEC6-41F3-81FD-9464422BDEFD}"/>
    <cellStyle name="Currency 9 3 9" xfId="15697" xr:uid="{F3ABD43C-BFFF-4FF8-932D-A7EB1D295301}"/>
    <cellStyle name="Currency 9 4" xfId="747" xr:uid="{EAD902D2-7E70-4899-9A65-A9643A553F42}"/>
    <cellStyle name="Currency 9 4 2" xfId="4830" xr:uid="{8B8E965C-983E-4DC9-88F0-E674AE7EB8EB}"/>
    <cellStyle name="Currency 9 4 2 2" xfId="8016" xr:uid="{6CF5779A-B6E3-44D9-A813-44C3A5B6A69D}"/>
    <cellStyle name="Currency 9 4 2 2 2" xfId="30446" xr:uid="{8B83AAA1-F11E-4CE5-9FBA-268E432EF920}"/>
    <cellStyle name="Currency 9 4 2 2 3" xfId="20156" xr:uid="{D04B1A5A-867E-46B7-930A-7AE54F2FC215}"/>
    <cellStyle name="Currency 9 4 2 3" xfId="11138" xr:uid="{E9BFE0E5-B126-47AB-96F9-34A7DB689F20}"/>
    <cellStyle name="Currency 9 4 2 3 3" xfId="23136" xr:uid="{3354A647-893B-421A-8AAD-93569CB92858}"/>
    <cellStyle name="Currency 9 4 2 4" xfId="27487" xr:uid="{035A2619-C356-4DD9-AACD-911F1A36D9C0}"/>
    <cellStyle name="Currency 9 4 2 5" xfId="17188" xr:uid="{C2EFE0CA-3C14-4196-B48B-609051BC844C}"/>
    <cellStyle name="Currency 9 4 3" xfId="6888" xr:uid="{7FD54707-C30F-4DAB-A053-C56080631720}"/>
    <cellStyle name="Currency 9 4 3 2" xfId="29360" xr:uid="{6021B5D5-161A-4064-9324-4045F11DB641}"/>
    <cellStyle name="Currency 9 4 3 3" xfId="19067" xr:uid="{EC6DA7BE-098A-4D7D-AFA0-E4B3B5D6ED23}"/>
    <cellStyle name="Currency 9 4 4" xfId="10052" xr:uid="{658C439A-E20F-41DB-96C1-E409BA99AA89}"/>
    <cellStyle name="Currency 9 4 4 2" xfId="32321" xr:uid="{B856296B-E7A3-48C1-A6D6-B56B96249065}"/>
    <cellStyle name="Currency 9 4 4 3" xfId="22046" xr:uid="{2C7DA8E2-9DC4-49FF-A1BE-ADE1566DCA75}"/>
    <cellStyle name="Currency 9 4 5" xfId="13128" xr:uid="{5DF5C578-191D-413C-86C8-83E157C1DC97}"/>
    <cellStyle name="Currency 9 4 5 3" xfId="23953" xr:uid="{825BE1A3-ACB8-4E6A-9C3C-878D3B1FE630}"/>
    <cellStyle name="Currency 9 4 6" xfId="26397" xr:uid="{57F05D03-8E4F-44C9-AEB0-269AEE326312}"/>
    <cellStyle name="Currency 9 4 7" xfId="16098" xr:uid="{DBB187BB-5BBA-44DE-A9DE-53885CBB77FD}"/>
    <cellStyle name="Currency 9 4 9" xfId="3508" xr:uid="{AE7AF06A-FDE4-4BB7-BC34-7377CC2928E0}"/>
    <cellStyle name="Currency 9 5" xfId="4710" xr:uid="{3AFDE744-F35A-4180-850E-3A996030305A}"/>
    <cellStyle name="Currency 9 5 2" xfId="7886" xr:uid="{DD3C28C2-AF06-49F9-9290-2C096F5CC8EC}"/>
    <cellStyle name="Currency 9 5 2 2" xfId="30314" xr:uid="{EC5E5777-AA74-41FF-810B-2B6A84AA153C}"/>
    <cellStyle name="Currency 9 5 2 3" xfId="20025" xr:uid="{528D0405-0EC8-4BB2-85B6-BC851977E2F7}"/>
    <cellStyle name="Currency 9 5 3" xfId="11009" xr:uid="{D74395C3-740E-4F13-8031-C1F542EA5F2D}"/>
    <cellStyle name="Currency 9 5 3 3" xfId="23004" xr:uid="{E1D867EB-B4D9-4971-9CC1-2BB3E41BF542}"/>
    <cellStyle name="Currency 9 5 4" xfId="13696" xr:uid="{D91FE05B-60A3-4817-BF54-FBA1043EF18C}"/>
    <cellStyle name="Currency 9 5 4 3" xfId="24334" xr:uid="{7F19F2D1-A524-4E2B-BB7F-219CB86B066B}"/>
    <cellStyle name="Currency 9 5 5" xfId="27355" xr:uid="{D9DB5417-DE6F-4367-8241-3236056C4FF8}"/>
    <cellStyle name="Currency 9 5 6" xfId="17056" xr:uid="{7BB838B1-8C97-43DD-A7B1-DFE29F3B09ED}"/>
    <cellStyle name="Currency 9 6" xfId="4616" xr:uid="{B8E1380B-C58B-4842-B8A2-8ADECB3AF120}"/>
    <cellStyle name="Currency 9 6 2" xfId="7792" xr:uid="{7F95A3F7-FD33-4274-822A-2B8F9C45098B}"/>
    <cellStyle name="Currency 9 6 2 2" xfId="30221" xr:uid="{6DDD193A-D62D-4E3F-A056-07C9B9E40CF8}"/>
    <cellStyle name="Currency 9 6 2 3" xfId="19931" xr:uid="{3F56DE56-4786-479B-B2A1-54959913503C}"/>
    <cellStyle name="Currency 9 6 3" xfId="10915" xr:uid="{C267A25E-658F-425F-8B6A-19CDD0E1E7FA}"/>
    <cellStyle name="Currency 9 6 3 3" xfId="22910" xr:uid="{3C47D63A-7165-41B6-82DF-FFBAF0B85453}"/>
    <cellStyle name="Currency 9 6 4" xfId="14070" xr:uid="{C577E4CC-DEB1-4884-B53F-D3F4F59EAA7F}"/>
    <cellStyle name="Currency 9 6 4 3" xfId="24709" xr:uid="{D56B7720-CAF1-413C-A68F-B97C1421193C}"/>
    <cellStyle name="Currency 9 6 5" xfId="27261" xr:uid="{C0B0C219-CA93-400B-B0C4-B4AC4DF0F219}"/>
    <cellStyle name="Currency 9 6 6" xfId="16962" xr:uid="{504E2C02-5B46-4C36-8A40-937C1B1F92CA}"/>
    <cellStyle name="Currency 9 7" xfId="4507" xr:uid="{AAF2760F-A1F7-41E0-8AAE-D4208FBFE487}"/>
    <cellStyle name="Currency 9 7 2" xfId="7683" xr:uid="{7F89513D-9436-4EC5-9093-7025C2119924}"/>
    <cellStyle name="Currency 9 7 2 2" xfId="30112" xr:uid="{04B4F94A-F513-46AB-951B-EAF778420C94}"/>
    <cellStyle name="Currency 9 7 2 3" xfId="19822" xr:uid="{EE4914E4-AF22-44A6-977B-135D9B911D23}"/>
    <cellStyle name="Currency 9 7 3" xfId="10806" xr:uid="{62B8D2D6-3147-4C23-A282-76F6B5213584}"/>
    <cellStyle name="Currency 9 7 3 3" xfId="22801" xr:uid="{F762B60D-87E4-4A4F-BBB6-B02182495030}"/>
    <cellStyle name="Currency 9 7 4" xfId="14049" xr:uid="{F4C2365D-7E35-486B-8529-9A25167451CF}"/>
    <cellStyle name="Currency 9 7 4 3" xfId="24688" xr:uid="{7FA957CE-AF70-4CA0-9A07-0645B09E460F}"/>
    <cellStyle name="Currency 9 7 5" xfId="27152" xr:uid="{92DDB44B-EC4E-4066-9D44-8C8BEEFCCED6}"/>
    <cellStyle name="Currency 9 7 6" xfId="16853" xr:uid="{960F71BE-B962-4B6B-93DC-EB950BEDF728}"/>
    <cellStyle name="Currency 9 8" xfId="4407" xr:uid="{B5B5FEBC-9F4A-4B39-8FF3-D717D39B8AB3}"/>
    <cellStyle name="Currency 9 8 2" xfId="7582" xr:uid="{5887858B-3A56-49CA-9208-6A6E38A993B8}"/>
    <cellStyle name="Currency 9 8 2 2" xfId="30011" xr:uid="{2FE301AC-EC6B-428C-B88E-12161D26D166}"/>
    <cellStyle name="Currency 9 8 2 3" xfId="19721" xr:uid="{A65F1A5B-5C1A-44EF-BD54-764DF7743F11}"/>
    <cellStyle name="Currency 9 8 3" xfId="10705" xr:uid="{07A6EBF3-B144-4A3E-8788-468F5528A3EB}"/>
    <cellStyle name="Currency 9 8 3 3" xfId="22700" xr:uid="{E18B60BF-9C28-4037-A6E9-9D4F7B7E0106}"/>
    <cellStyle name="Currency 9 8 4" xfId="13760" xr:uid="{5D9591A5-BEC2-4FE7-B129-C0FC8745782A}"/>
    <cellStyle name="Currency 9 8 4 3" xfId="24400" xr:uid="{27C94118-BE57-4138-B261-BCDBABE08820}"/>
    <cellStyle name="Currency 9 8 5" xfId="27051" xr:uid="{733B8B8E-F275-4428-B502-1C8F2E1B6981}"/>
    <cellStyle name="Currency 9 8 6" xfId="16752" xr:uid="{C153878A-E14E-4512-8AA2-85D29518F691}"/>
    <cellStyle name="Currency 9 9" xfId="4304" xr:uid="{E7FE631D-C862-4DD3-8286-83A585C8F454}"/>
    <cellStyle name="Currency 9 9 2" xfId="7479" xr:uid="{42F492C7-2FB1-4439-8692-3DE8F6DDB830}"/>
    <cellStyle name="Currency 9 9 2 2" xfId="29922" xr:uid="{3173CA23-620D-45B3-891F-5A383F3A616B}"/>
    <cellStyle name="Currency 9 9 2 3" xfId="19632" xr:uid="{B63FC2FD-FF85-45DD-893E-57453E89F10B}"/>
    <cellStyle name="Currency 9 9 3" xfId="10616" xr:uid="{1CDEF1B0-0A5A-40A5-AEE6-871E197831B4}"/>
    <cellStyle name="Currency 9 9 3 3" xfId="22611" xr:uid="{52A82E3F-8EDE-4F9A-84BD-F90CEFA8FEA1}"/>
    <cellStyle name="Currency 9 9 4" xfId="14107" xr:uid="{5112D0AD-AFC2-4D4A-BFBD-B246188AADD5}"/>
    <cellStyle name="Currency 9 9 4 3" xfId="24742" xr:uid="{DE016118-DC1F-481D-9AF4-70CEC1656AB1}"/>
    <cellStyle name="Currency 9 9 5" xfId="26962" xr:uid="{CFF0B84B-0493-4B90-BA68-2FD04B92E24E}"/>
    <cellStyle name="Currency 9 9 6" xfId="16663" xr:uid="{11BBD23C-4797-474C-9116-FB137177EC6E}"/>
    <cellStyle name="Currency 90" xfId="1929" xr:uid="{6EB411B3-35B5-469A-A637-C9B7C9FDEDA9}"/>
    <cellStyle name="Currency 90 2" xfId="5465" xr:uid="{ABA1A892-D4FE-43B8-9453-8444E771FE43}"/>
    <cellStyle name="Currency 90 2 2" xfId="28026" xr:uid="{05E88CB5-EE15-4BE1-A6F4-E61A1EA7A3C3}"/>
    <cellStyle name="Currency 90 2 3" xfId="17732" xr:uid="{500320D2-F95D-4E9B-85EB-B69F023C20E6}"/>
    <cellStyle name="Currency 90 3" xfId="8707" xr:uid="{B98B4084-F518-42B9-9073-CC32A76D5950}"/>
    <cellStyle name="Currency 90 3 2" xfId="30986" xr:uid="{FBAA0760-4AC6-4C03-ACDC-15CEDE305977}"/>
    <cellStyle name="Currency 90 3 3" xfId="20710" xr:uid="{054466FB-D982-478E-854B-A6C99637A559}"/>
    <cellStyle name="Currency 90 4" xfId="25053" xr:uid="{AFE96970-C55A-4B96-8075-0C75BE02D7B1}"/>
    <cellStyle name="Currency 90 5" xfId="14753" xr:uid="{6240B991-9E28-4140-ABE0-5D896E826DC0}"/>
    <cellStyle name="Currency 91" xfId="1920" xr:uid="{88CED46F-7F03-45FF-B0E5-2369E91E4787}"/>
    <cellStyle name="Currency 91 2" xfId="5457" xr:uid="{0FB05886-5DFA-4C4F-B056-8270467758D0}"/>
    <cellStyle name="Currency 91 2 2" xfId="28018" xr:uid="{E4B655CC-C911-4F42-B1F4-198DBDC5C6DB}"/>
    <cellStyle name="Currency 91 2 3" xfId="17724" xr:uid="{BAC26FE1-D2A7-48D0-8B5F-3455489C1780}"/>
    <cellStyle name="Currency 91 3" xfId="8699" xr:uid="{149F3F42-E1C8-45AC-BFE1-10F9C0E7BB34}"/>
    <cellStyle name="Currency 91 3 2" xfId="30978" xr:uid="{E367A6FF-A0AF-455F-AD06-162ADA867B89}"/>
    <cellStyle name="Currency 91 3 3" xfId="20702" xr:uid="{BCD73C64-46A2-45BB-8F38-3DB35E42EC4C}"/>
    <cellStyle name="Currency 91 4" xfId="25045" xr:uid="{3E106646-13ED-4C89-90B7-12194C3E738A}"/>
    <cellStyle name="Currency 91 5" xfId="14745" xr:uid="{FF6313C2-266E-413D-ADA5-31B34579E55D}"/>
    <cellStyle name="Currency 92" xfId="1915" xr:uid="{3C48F4DB-C4B0-42CE-BB60-CAEF01CB5670}"/>
    <cellStyle name="Currency 92 2" xfId="5452" xr:uid="{996E05C9-C5AC-40A0-960E-3B9AEF48C0FB}"/>
    <cellStyle name="Currency 92 2 2" xfId="28013" xr:uid="{58CF14BD-918D-49A2-9056-4EA86332D6DD}"/>
    <cellStyle name="Currency 92 2 3" xfId="17719" xr:uid="{36D9B0CC-FC4B-4FE9-AF78-655D629B6CE5}"/>
    <cellStyle name="Currency 92 3" xfId="8694" xr:uid="{F615A760-C79B-42AE-B0AE-6F0774AAA465}"/>
    <cellStyle name="Currency 92 3 2" xfId="30973" xr:uid="{8443746D-1537-4BE2-90BC-A84898D5588F}"/>
    <cellStyle name="Currency 92 3 3" xfId="20697" xr:uid="{BCADE687-076F-4071-B8A4-8728ECD768EF}"/>
    <cellStyle name="Currency 92 4" xfId="25040" xr:uid="{F88D6185-D366-418C-ADEE-77CA6BB9B8FE}"/>
    <cellStyle name="Currency 92 5" xfId="14740" xr:uid="{F9CC6FB8-E875-4D7D-BC36-DAEE23393F12}"/>
    <cellStyle name="Currency 93" xfId="1866" xr:uid="{D4BF44E3-2A67-40BF-A962-89443241A215}"/>
    <cellStyle name="Currency 93 2" xfId="5436" xr:uid="{AB94E21C-599E-44D6-A078-248146404C81}"/>
    <cellStyle name="Currency 93 2 2" xfId="28004" xr:uid="{35112395-63B0-4E89-A8D3-F234621E0C62}"/>
    <cellStyle name="Currency 93 2 3" xfId="17710" xr:uid="{FC4AF16D-36FD-4A0B-8879-8B41CC3A3CAE}"/>
    <cellStyle name="Currency 93 3" xfId="8685" xr:uid="{6C321D61-A03B-4680-B6E8-85D24348C767}"/>
    <cellStyle name="Currency 93 3 2" xfId="30964" xr:uid="{A2A1A5F7-15ED-498C-BF9B-9A68CBC537A6}"/>
    <cellStyle name="Currency 93 3 3" xfId="20688" xr:uid="{F96D78A9-8B6B-4B02-9F13-9A7F355920B5}"/>
    <cellStyle name="Currency 93 4" xfId="25031" xr:uid="{B9A074E1-27B2-4EEF-9E77-50F9E1DCBC4B}"/>
    <cellStyle name="Currency 93 5" xfId="14731" xr:uid="{E3EDBB83-3320-408D-8AA0-4FF808445DFD}"/>
    <cellStyle name="Currency 94" xfId="1867" xr:uid="{6D26A2DA-88E8-4C48-AFE9-2F0920E98A4F}"/>
    <cellStyle name="Currency 94 2" xfId="5437" xr:uid="{BB00BF35-BA02-46C2-A516-F8AD35FC2FCC}"/>
    <cellStyle name="Currency 94 2 2" xfId="28005" xr:uid="{470D06E5-2561-4103-8767-04F49E5E3A87}"/>
    <cellStyle name="Currency 94 2 3" xfId="17711" xr:uid="{DCD22918-E6C1-455E-A9F7-E0C7447ADFF4}"/>
    <cellStyle name="Currency 94 3" xfId="8686" xr:uid="{93DACF23-D7F4-4D2D-BEAD-8A8DA7A2A172}"/>
    <cellStyle name="Currency 94 3 2" xfId="30965" xr:uid="{E3F7CB1F-8D33-459C-B2D5-0C4190DC307D}"/>
    <cellStyle name="Currency 94 3 3" xfId="20689" xr:uid="{5A2B462A-8E9F-4780-AC36-E9D89A0D3069}"/>
    <cellStyle name="Currency 94 4" xfId="25032" xr:uid="{D77EB1EF-579D-4C14-8CA3-CCA1686ED59A}"/>
    <cellStyle name="Currency 94 5" xfId="14732" xr:uid="{EAEC2876-0478-4726-83E3-BC32B128D240}"/>
    <cellStyle name="Currency 95" xfId="1813" xr:uid="{640F67C0-7C2B-4C0B-B3E4-4E0DA7C36D7F}"/>
    <cellStyle name="Currency 95 2" xfId="5416" xr:uid="{5C14AE87-3283-4AA1-B943-EAF8430F846F}"/>
    <cellStyle name="Currency 95 2 2" xfId="27991" xr:uid="{EFD361A4-F2F6-4949-BA85-F7EA1B22F74B}"/>
    <cellStyle name="Currency 95 2 3" xfId="17697" xr:uid="{F05404CE-2801-44AF-B21C-C3D699BD26D4}"/>
    <cellStyle name="Currency 95 3" xfId="8672" xr:uid="{5B11AD69-BA17-43FC-9EED-CF395B204CB9}"/>
    <cellStyle name="Currency 95 3 2" xfId="30951" xr:uid="{7E58E43C-5155-493F-ADC2-3E1BA526AC2D}"/>
    <cellStyle name="Currency 95 3 3" xfId="20675" xr:uid="{553E872C-B946-404E-9C84-4CD5C6310557}"/>
    <cellStyle name="Currency 95 4" xfId="25018" xr:uid="{15D2B9C7-C246-4CF7-A121-6CD67B4B6010}"/>
    <cellStyle name="Currency 95 5" xfId="14718" xr:uid="{B1C59856-D560-45CF-A9BF-01E49F8E4CA9}"/>
    <cellStyle name="Currency 96" xfId="1814" xr:uid="{2B1521DB-F2CF-494B-9FAE-D9C78BADDAC8}"/>
    <cellStyle name="Currency 96 2" xfId="5417" xr:uid="{1ED73BD1-79F1-4DB1-B0B1-5F0C0BB45FF7}"/>
    <cellStyle name="Currency 96 2 2" xfId="27992" xr:uid="{C9F7AAF2-7A91-4CBC-ABDE-B11794CEC0CD}"/>
    <cellStyle name="Currency 96 2 3" xfId="17698" xr:uid="{C91229C9-8661-449C-9661-B1A9A32E8F88}"/>
    <cellStyle name="Currency 96 3" xfId="8673" xr:uid="{22024125-AB72-470C-B9F1-E55585300A49}"/>
    <cellStyle name="Currency 96 3 2" xfId="30952" xr:uid="{EDBA98D1-CCC4-46C8-B128-7CDAE7911325}"/>
    <cellStyle name="Currency 96 3 3" xfId="20676" xr:uid="{ECF9D87A-3FD2-4359-A655-F46CBBB46C54}"/>
    <cellStyle name="Currency 96 4" xfId="25019" xr:uid="{0EA8B8F8-8631-469A-ADAB-54531401ECED}"/>
    <cellStyle name="Currency 96 5" xfId="14719" xr:uid="{D3BF133B-C284-4635-94D7-C905AB6346CC}"/>
    <cellStyle name="Currency 97" xfId="1806" xr:uid="{645C34C0-1C37-4320-B8B2-47AA5756D2D4}"/>
    <cellStyle name="Currency 97 2" xfId="5409" xr:uid="{7B141E09-8678-47B7-A470-940FCFF382EE}"/>
    <cellStyle name="Currency 97 2 2" xfId="27984" xr:uid="{DE53032B-B9F3-46C6-AAE5-F8019C73FA23}"/>
    <cellStyle name="Currency 97 2 3" xfId="17690" xr:uid="{4AA86223-41AE-4AF4-8AE8-AF2E1BF564E6}"/>
    <cellStyle name="Currency 97 3" xfId="8665" xr:uid="{592B9919-55C7-4458-B2EA-F2F88FFD573B}"/>
    <cellStyle name="Currency 97 3 2" xfId="30944" xr:uid="{CE68944D-F030-4BAF-B039-3D1AD4BA007B}"/>
    <cellStyle name="Currency 97 3 3" xfId="20668" xr:uid="{25C609EF-8E08-44FD-9B54-F3F7ED22C2B2}"/>
    <cellStyle name="Currency 97 4" xfId="25011" xr:uid="{4E095C3F-76F9-4619-B7D6-C7426F72C941}"/>
    <cellStyle name="Currency 97 5" xfId="14711" xr:uid="{C9A47266-8403-4AE6-8F92-0035FD98258D}"/>
    <cellStyle name="Currency 98" xfId="1801" xr:uid="{E97538B3-75D6-4FE6-80E2-CA3C994AAC34}"/>
    <cellStyle name="Currency 98 2" xfId="5404" xr:uid="{84552F07-F98D-46CA-B7D6-FB1CD9A4E538}"/>
    <cellStyle name="Currency 98 2 2" xfId="27979" xr:uid="{F6A90C45-C753-4BD4-94D1-9BA6D2F97A72}"/>
    <cellStyle name="Currency 98 2 3" xfId="17685" xr:uid="{79DC452B-0C97-42F0-B688-ED528667422B}"/>
    <cellStyle name="Currency 98 3" xfId="8660" xr:uid="{93877B31-C054-4B4C-8547-AEA0BB55B289}"/>
    <cellStyle name="Currency 98 3 2" xfId="30939" xr:uid="{86F40D57-6B88-42F5-B174-70AA16138562}"/>
    <cellStyle name="Currency 98 3 3" xfId="20663" xr:uid="{FCF92DAA-FDAA-4792-89B9-A9816D11F2B4}"/>
    <cellStyle name="Currency 98 4" xfId="25006" xr:uid="{DBF44FC1-9BFF-441D-B83A-6662EF94AFE5}"/>
    <cellStyle name="Currency 98 5" xfId="14706" xr:uid="{04CADAB6-CDC7-4A0D-8A68-B72A406B9E5D}"/>
    <cellStyle name="Currency 99" xfId="1796" xr:uid="{20B700D5-C404-422A-8A5E-9E9BE1F3E058}"/>
    <cellStyle name="Currency 99 2" xfId="5399" xr:uid="{DA278BB8-A927-49CA-8638-8C90320DB626}"/>
    <cellStyle name="Currency 99 2 2" xfId="27974" xr:uid="{A8912DF5-2BBD-4281-B816-F63692E6C422}"/>
    <cellStyle name="Currency 99 2 3" xfId="17680" xr:uid="{FC6A4974-B039-41B7-B169-785729D08785}"/>
    <cellStyle name="Currency 99 3" xfId="8655" xr:uid="{77CDF8C1-AAFB-4AD3-800E-62C7175AAFB4}"/>
    <cellStyle name="Currency 99 3 2" xfId="30934" xr:uid="{83A537E2-CED5-4318-A3C9-4A43F3386BA7}"/>
    <cellStyle name="Currency 99 3 3" xfId="20658" xr:uid="{0BB4BDAD-76D3-4D00-8F34-44A6BA80815F}"/>
    <cellStyle name="Currency 99 4" xfId="25001" xr:uid="{937A92D7-4B4D-49D6-BBBD-66A235C11D28}"/>
    <cellStyle name="Currency 99 5" xfId="14701" xr:uid="{0B6E5AC5-BFAE-4605-8560-B974BFB879CA}"/>
    <cellStyle name="Currency_BRESCIA" xfId="32663" xr:uid="{E8C30354-95B0-4353-B23F-F42A1BDDCFAA}"/>
    <cellStyle name="Doppio bordo" xfId="28" xr:uid="{87626C70-7C03-420A-8E68-DCBFFAAD2B43}"/>
    <cellStyle name="Doppio bordo 2" xfId="46" xr:uid="{4BA43E8F-EC1B-4B82-98ED-0E96EA09B29A}"/>
    <cellStyle name="Emphasis 1" xfId="2005" xr:uid="{87BE1652-3DA8-450D-8E42-C0D5369FEAD4}"/>
    <cellStyle name="Emphasis 2" xfId="2006" xr:uid="{108A0B9F-ED0E-46B6-BC9A-749A217A5DD7}"/>
    <cellStyle name="Emphasis 3" xfId="2007" xr:uid="{CD915842-22BE-4B50-8BBF-154A54B45BF1}"/>
    <cellStyle name="Euro" xfId="78" xr:uid="{522D097C-380A-4B16-AB66-9116F05036D7}"/>
    <cellStyle name="Euro 10" xfId="3257" xr:uid="{E379646C-5EA4-434A-8135-1A5C4463B59B}"/>
    <cellStyle name="Euro 10 2" xfId="6612" xr:uid="{5C4A1E0D-98B1-4B90-81C1-AB883847D466}"/>
    <cellStyle name="Euro 10 2 2" xfId="29112" xr:uid="{B26ED826-4C5A-4FDB-BA38-81B342B3F7F2}"/>
    <cellStyle name="Euro 10 2 3" xfId="18819" xr:uid="{5D725523-AF4D-428B-B6BB-7BAA2CB217F2}"/>
    <cellStyle name="Euro 10 3" xfId="9803" xr:uid="{DAE2DDDA-C4F2-4B9C-9A87-2DBA4473B942}"/>
    <cellStyle name="Euro 10 3 2" xfId="32073" xr:uid="{1B89C7D6-FB79-4248-83F3-5BF14D055326}"/>
    <cellStyle name="Euro 10 3 3" xfId="21797" xr:uid="{9C756A7E-DE7A-46A1-AB11-820C56A0B9FB}"/>
    <cellStyle name="Euro 10 4" xfId="26149" xr:uid="{EA2C67A3-5002-4BA5-A256-69F9A313BC38}"/>
    <cellStyle name="Euro 10 5" xfId="15849" xr:uid="{F0D2056E-2C51-4907-B826-97D9C4052B98}"/>
    <cellStyle name="Euro 11" xfId="3007" xr:uid="{7CAD01E2-0B3D-4E8D-A76F-3F0FC9BAB2DA}"/>
    <cellStyle name="Euro 11 2" xfId="6297" xr:uid="{0CC0B433-1F5A-4FFB-84E4-7318709FD221}"/>
    <cellStyle name="Euro 11 2 2" xfId="28798" xr:uid="{7F5611FD-2F04-4084-BF72-683F2F81A477}"/>
    <cellStyle name="Euro 11 2 3" xfId="18504" xr:uid="{13C1ECFA-8CFE-4B43-80CE-81FE51F9022B}"/>
    <cellStyle name="Euro 11 3" xfId="9488" xr:uid="{4F6C83A4-7A3F-4D25-8914-F678A396D76A}"/>
    <cellStyle name="Euro 11 3 2" xfId="31758" xr:uid="{F3E8AF19-7089-4B0D-85AA-8E8901239474}"/>
    <cellStyle name="Euro 11 3 3" xfId="21482" xr:uid="{210B392A-5E0C-428D-9922-91F5E888954F}"/>
    <cellStyle name="Euro 11 4" xfId="25834" xr:uid="{125DA1D1-B7C8-4ABD-B0F4-9CD08DA1B954}"/>
    <cellStyle name="Euro 11 5" xfId="15534" xr:uid="{BBF5E79C-98E6-4852-A9B0-C758DBAB6E34}"/>
    <cellStyle name="Euro 12" xfId="2999" xr:uid="{2E673A0A-4629-4CE1-B207-17D1C67D6D2B}"/>
    <cellStyle name="Euro 12 2" xfId="6290" xr:uid="{EB62918F-F5F8-49B2-B55A-7EEBEFE8576D}"/>
    <cellStyle name="Euro 12 2 2" xfId="28791" xr:uid="{021A5600-B4F4-4F25-BFD4-DF9C2B3290E9}"/>
    <cellStyle name="Euro 12 2 3" xfId="18497" xr:uid="{325B964F-45AF-4F4C-AA3F-E93D99CF6A37}"/>
    <cellStyle name="Euro 12 3" xfId="9481" xr:uid="{45FFD2F1-7E65-4E1B-890B-9A09DB954D0D}"/>
    <cellStyle name="Euro 12 3 2" xfId="31751" xr:uid="{C4D8948D-A2DB-4B9A-8545-ACFE99AF3F48}"/>
    <cellStyle name="Euro 12 3 3" xfId="21475" xr:uid="{F0BE20EB-AC13-4751-9C24-25F51408D953}"/>
    <cellStyle name="Euro 12 4" xfId="25827" xr:uid="{BC971E99-9729-4AC5-B867-DA6A7E50C3A8}"/>
    <cellStyle name="Euro 12 5" xfId="15527" xr:uid="{E55AF18B-546A-4EAE-ABB0-FC9A99DE612C}"/>
    <cellStyle name="Euro 13" xfId="2991" xr:uid="{90B8EC6C-70DC-4583-BEA6-BDA547DC96FB}"/>
    <cellStyle name="Euro 13 2" xfId="6283" xr:uid="{C8B4D324-DB5A-481E-B879-058D246BE109}"/>
    <cellStyle name="Euro 13 2 2" xfId="28784" xr:uid="{28AA52D7-2812-4348-A4FE-50C6658D85B8}"/>
    <cellStyle name="Euro 13 2 3" xfId="18490" xr:uid="{4FAE9811-D0BD-4908-A9F0-8A92EE2F525B}"/>
    <cellStyle name="Euro 13 3" xfId="9474" xr:uid="{82977CE8-3175-426D-84D2-0ABD4E51AED9}"/>
    <cellStyle name="Euro 13 3 2" xfId="31744" xr:uid="{D397DD6B-AE1E-49A2-A349-1D69C08C3106}"/>
    <cellStyle name="Euro 13 3 3" xfId="21468" xr:uid="{C8660E85-1A29-4AB5-8F95-086DE3E7772B}"/>
    <cellStyle name="Euro 13 4" xfId="25820" xr:uid="{D3596B96-2F32-4D71-BDA3-BE70DE873077}"/>
    <cellStyle name="Euro 13 5" xfId="15520" xr:uid="{5C074EEB-EC69-49B3-9DB1-BC00200BB31F}"/>
    <cellStyle name="Euro 14" xfId="2958" xr:uid="{CA5024A5-DF99-4F0F-B844-CB3C79A4B7EB}"/>
    <cellStyle name="Euro 14 2" xfId="6250" xr:uid="{D6D4E437-2A0B-44BF-9B48-B6D4B3C99990}"/>
    <cellStyle name="Euro 14 2 2" xfId="28751" xr:uid="{C4A85D0A-C840-4179-A6FD-5AE942032E09}"/>
    <cellStyle name="Euro 14 2 3" xfId="18457" xr:uid="{74FD2206-2163-4E97-B0D5-DA3A5A2896B9}"/>
    <cellStyle name="Euro 14 3" xfId="9441" xr:uid="{63603B18-81AF-48E4-A5C9-5B9E38C5262B}"/>
    <cellStyle name="Euro 14 3 2" xfId="31711" xr:uid="{9011DD88-69A3-4383-8007-25344F2C2A64}"/>
    <cellStyle name="Euro 14 3 3" xfId="21435" xr:uid="{A194C32A-9787-492D-8875-07A1953B0882}"/>
    <cellStyle name="Euro 14 4" xfId="25787" xr:uid="{E1A30F21-725D-4114-8B03-2B58A12BD9AF}"/>
    <cellStyle name="Euro 14 5" xfId="15487" xr:uid="{352D26EE-0747-448A-8680-ADC86A80A380}"/>
    <cellStyle name="Euro 15" xfId="2877" xr:uid="{30184DB7-B7D5-4690-ADBC-1D3FC97ACEC2}"/>
    <cellStyle name="Euro 15 2" xfId="6163" xr:uid="{7707F962-4D61-45BE-B401-4B3CA657DFEB}"/>
    <cellStyle name="Euro 15 2 2" xfId="28664" xr:uid="{3CD571E4-9001-47AF-B35E-99CB0067A0D0}"/>
    <cellStyle name="Euro 15 2 3" xfId="18370" xr:uid="{8E585378-5CFF-4B54-9E47-AFF52E7F6B12}"/>
    <cellStyle name="Euro 15 3" xfId="9354" xr:uid="{DED77555-FBC4-49F3-A250-65E3D00F22E1}"/>
    <cellStyle name="Euro 15 3 2" xfId="31624" xr:uid="{0754579B-24E3-4EF0-B870-21AC6C8CFB71}"/>
    <cellStyle name="Euro 15 3 3" xfId="21348" xr:uid="{EF62814F-A3CF-4B62-831F-D1573C051A39}"/>
    <cellStyle name="Euro 15 4" xfId="25700" xr:uid="{7CA6CAFB-EE1F-4C77-B876-D6D1BCECBA23}"/>
    <cellStyle name="Euro 15 5" xfId="15400" xr:uid="{F87A8988-1BC8-4191-BABB-689336804146}"/>
    <cellStyle name="Euro 16" xfId="2768" xr:uid="{4356DD7D-C64B-4961-94C3-08C917104BA1}"/>
    <cellStyle name="Euro 16 2" xfId="6053" xr:uid="{8A82B2AF-756D-47DA-BB42-787552CA5633}"/>
    <cellStyle name="Euro 16 2 2" xfId="28554" xr:uid="{AD31AADC-D9EB-42EA-BB42-A18984D63A22}"/>
    <cellStyle name="Euro 16 2 3" xfId="18260" xr:uid="{DDFFA58A-4EB5-4CB9-9A4D-BF7937CC5BE6}"/>
    <cellStyle name="Euro 16 3" xfId="9244" xr:uid="{7E323FC1-31CE-461E-9D7C-3A5310473A49}"/>
    <cellStyle name="Euro 16 3 2" xfId="31514" xr:uid="{BF6FFF54-E7FE-4F2C-ADA5-2B8BCA499E06}"/>
    <cellStyle name="Euro 16 3 3" xfId="21238" xr:uid="{FD601B2F-2AF2-4C2D-B9A0-8E9E3604A58D}"/>
    <cellStyle name="Euro 16 4" xfId="25590" xr:uid="{36C52B0E-0527-4C9D-A544-103E0F1E2EA1}"/>
    <cellStyle name="Euro 16 5" xfId="15290" xr:uid="{34C3161E-C3E9-4782-BBCC-68F54928028E}"/>
    <cellStyle name="Euro 17" xfId="5585" xr:uid="{D32E946D-8FA1-40A8-BFD0-82F01E042B3D}"/>
    <cellStyle name="Euro 17 2" xfId="27820" xr:uid="{284894E6-187F-462C-90E8-A9E615240699}"/>
    <cellStyle name="Euro 17 3" xfId="17526" xr:uid="{D4554427-57B9-4C52-BC1C-089EE9DDBB10}"/>
    <cellStyle name="Euro 18" xfId="8791" xr:uid="{6863E89D-4574-4E40-B549-0B4034228109}"/>
    <cellStyle name="Euro 18 2" xfId="30780" xr:uid="{0BC01441-85D3-466A-B8BD-DC3ED57265BE}"/>
    <cellStyle name="Euro 18 3" xfId="20495" xr:uid="{48F0F803-D644-426D-9AD8-61A3F8E93A9C}"/>
    <cellStyle name="Euro 19" xfId="12413" xr:uid="{69F9FD97-E99A-4B33-AAED-420293849F0D}"/>
    <cellStyle name="Euro 19 3" xfId="23513" xr:uid="{0F614DAB-F355-4442-8419-B16F7658DAEA}"/>
    <cellStyle name="Euro 2" xfId="91" xr:uid="{5B62C02F-D707-4B47-89C8-A868AD4E0113}"/>
    <cellStyle name="Euro 2 10" xfId="15762" xr:uid="{7AE97E72-8412-469B-97B3-99F140EAAB76}"/>
    <cellStyle name="Euro 2 11" xfId="32854" xr:uid="{AEBB22D2-36B8-4CEA-B3ED-C8BC9CCCB78D}"/>
    <cellStyle name="Euro 2 14" xfId="1178" xr:uid="{B03ECAC8-8FC3-4405-A89C-634E2DB5F0F5}"/>
    <cellStyle name="Euro 2 2" xfId="122" xr:uid="{D9C89F0D-757C-457D-9AD7-B69239DF589B}"/>
    <cellStyle name="Euro 2 2 10" xfId="1230" xr:uid="{6910E2B6-7934-4260-8709-339C06EF44A7}"/>
    <cellStyle name="Euro 2 2 2" xfId="179" xr:uid="{C013553E-E23B-4CD7-86F5-550070F42C9F}"/>
    <cellStyle name="Euro 2 2 2 2" xfId="585" xr:uid="{4953FEAD-E0E2-4B93-985C-F78A23F26115}"/>
    <cellStyle name="Euro 2 2 2 2 2" xfId="1131" xr:uid="{0BA8F224-1CA0-4929-9795-0A0165B013FA}"/>
    <cellStyle name="Euro 2 2 2 2 2 2" xfId="30719" xr:uid="{BF5C5FC2-D50F-422E-A14F-3F1025C1DBE3}"/>
    <cellStyle name="Euro 2 2 2 2 2 3" xfId="14514" xr:uid="{B50F89B4-6221-4C23-8120-AA40B3DDC7DA}"/>
    <cellStyle name="Euro 2 2 2 2 3" xfId="20432" xr:uid="{61B29442-D6D7-4820-BE80-5BB2D0CCDA44}"/>
    <cellStyle name="Euro 2 2 2 2 4" xfId="33085" xr:uid="{128FDA96-7674-4027-AAAA-266EC7741E0D}"/>
    <cellStyle name="Euro 2 2 2 2 6" xfId="1459" xr:uid="{9EB8CE25-8B2B-4B82-AB24-971153F02992}"/>
    <cellStyle name="Euro 2 2 2 3" xfId="986" xr:uid="{F37C8CBD-7EB2-4ED5-A737-310DCD350074}"/>
    <cellStyle name="Euro 2 2 2 3 2" xfId="32937" xr:uid="{BA633980-8708-4B7B-865B-8E38FED0B215}"/>
    <cellStyle name="Euro 2 2 2 3 3" xfId="23412" xr:uid="{73E16896-8E75-41E0-B7EB-F65E605B44B4}"/>
    <cellStyle name="Euro 2 2 2 3 5" xfId="1491" xr:uid="{30543939-1BDA-4DE1-AA78-64A8F44AB896}"/>
    <cellStyle name="Euro 2 2 2 4" xfId="14368" xr:uid="{2E7CA967-AC5F-47D6-837C-B0E6F095B886}"/>
    <cellStyle name="Euro 2 2 2 4 2" xfId="27758" xr:uid="{376DC188-F8F6-40E3-947A-E7562B5F8A74}"/>
    <cellStyle name="Euro 2 2 2 5" xfId="17464" xr:uid="{14CB36F5-3E25-425B-9422-8C3B3F348CC6}"/>
    <cellStyle name="Euro 2 2 2 6" xfId="32875" xr:uid="{538762AB-173C-4B7C-9096-9FA63B46170E}"/>
    <cellStyle name="Euro 2 2 2 7" xfId="1313" xr:uid="{1A3B84C2-015A-4709-814F-B31F976E7E91}"/>
    <cellStyle name="Euro 2 2 3" xfId="250" xr:uid="{96741E4B-EE01-428E-9464-C014CD39133F}"/>
    <cellStyle name="Euro 2 2 3 2" xfId="904" xr:uid="{C0F658BF-060A-4D5E-A73C-A112A9280DEA}"/>
    <cellStyle name="Euro 2 2 3 2 2" xfId="29534" xr:uid="{C4408CB8-D26D-4D1A-B9E8-7F4319E9AAE1}"/>
    <cellStyle name="Euro 2 2 3 2 3" xfId="33156" xr:uid="{FE48FE18-7A56-4E54-8988-11CD63C082FF}"/>
    <cellStyle name="Euro 2 2 3 3" xfId="19242" xr:uid="{3891300F-B976-4D02-A6CD-7E31006B8B4F}"/>
    <cellStyle name="Euro 2 2 3 3 2" xfId="32961" xr:uid="{40DE681E-E28F-4580-9D43-7222D46934A1}"/>
    <cellStyle name="Euro 2 2 3 4" xfId="32894" xr:uid="{BB721BE5-5DE3-4619-B8CA-CD289C51EA47}"/>
    <cellStyle name="Euro 2 2 3 7" xfId="7064" xr:uid="{9CB7BCE4-4B6D-4B65-8ECC-4ECA3BC13A99}"/>
    <cellStyle name="Euro 2 2 4" xfId="310" xr:uid="{4ECC6A7E-CFA1-4401-872B-FC6F23427FB7}"/>
    <cellStyle name="Euro 2 2 4 2" xfId="32496" xr:uid="{16ABC525-F4BD-46D6-AE96-4CD08F41418F}"/>
    <cellStyle name="Euro 2 2 4 2 2" xfId="33216" xr:uid="{30D2341B-A3CD-4643-846F-431B64B76CAC}"/>
    <cellStyle name="Euro 2 2 4 3" xfId="22221" xr:uid="{7A930DBF-9DF7-4977-9725-F739BCA7FC43}"/>
    <cellStyle name="Euro 2 2 4 3 2" xfId="32982" xr:uid="{F4E58DF2-603E-44BE-A537-E2095246137F}"/>
    <cellStyle name="Euro 2 2 4 4" xfId="32907" xr:uid="{A19FC9A5-25AE-441D-8C05-2B52F75F170D}"/>
    <cellStyle name="Euro 2 2 4 5" xfId="10226" xr:uid="{DF82E173-DF7A-444A-A446-8C872B26345B}"/>
    <cellStyle name="Euro 2 2 5" xfId="12835" xr:uid="{3B650CF5-50E8-4669-9DA9-10B46F7A527F}"/>
    <cellStyle name="Euro 2 2 5 2" xfId="33029" xr:uid="{3D9B3781-5D18-47B5-989E-EBEA6CBBE057}"/>
    <cellStyle name="Euro 2 2 5 3" xfId="23706" xr:uid="{1B41C393-DE38-4F7F-8D68-F80DAF479C0C}"/>
    <cellStyle name="Euro 2 2 6" xfId="14285" xr:uid="{708734B9-1FE6-434C-93FD-17E646465AF3}"/>
    <cellStyle name="Euro 2 2 6 2" xfId="26572" xr:uid="{8081407D-3E91-42B7-ADAA-36E66A844B9C}"/>
    <cellStyle name="Euro 2 2 6 3" xfId="32923" xr:uid="{3BC5146A-3031-451D-9E14-D23D02276142}"/>
    <cellStyle name="Euro 2 2 7" xfId="16273" xr:uid="{9330FDE4-CB52-4A5C-8C04-E20839F1BAA5}"/>
    <cellStyle name="Euro 2 2 8" xfId="32861" xr:uid="{69D5E819-020C-4DDC-8F1C-475E36241B4B}"/>
    <cellStyle name="Euro 2 3" xfId="154" xr:uid="{A30BA3BC-2762-4222-AA11-AECB30BC8BDD}"/>
    <cellStyle name="Euro 2 3 10" xfId="1251" xr:uid="{A5060E93-6C7F-4312-9C1C-807E0AA62D73}"/>
    <cellStyle name="Euro 2 3 2" xfId="347" xr:uid="{F0C4FBD3-F7FC-4E0A-92D4-4ACCD602B1F3}"/>
    <cellStyle name="Euro 2 3 2 2" xfId="1089" xr:uid="{E217CA56-62CD-42D1-B47E-5D4306217AD4}"/>
    <cellStyle name="Euro 2 3 2 2 2" xfId="30566" xr:uid="{128F9D1D-1175-4A2A-B919-7AB02E747C55}"/>
    <cellStyle name="Euro 2 3 2 2 3" xfId="20276" xr:uid="{30606781-F694-4EE6-985B-45E3A6DC3512}"/>
    <cellStyle name="Euro 2 3 2 2 5" xfId="8151" xr:uid="{00069B6E-FD77-4A5B-AAAE-23C654EF70BF}"/>
    <cellStyle name="Euro 2 3 2 3" xfId="11258" xr:uid="{05F58246-B78B-4C8F-BAC4-4E7D1B9ECBF8}"/>
    <cellStyle name="Euro 2 3 2 3 3" xfId="23256" xr:uid="{E4EC834B-F1DE-434F-8E7C-47242964552A}"/>
    <cellStyle name="Euro 2 3 2 4" xfId="14471" xr:uid="{A8A51475-CA74-43AB-AFBF-A8A45C460142}"/>
    <cellStyle name="Euro 2 3 2 4 2" xfId="27604" xr:uid="{ACDFFAF6-2C0E-4A7D-8B50-ED447C3222EA}"/>
    <cellStyle name="Euro 2 3 2 5" xfId="17308" xr:uid="{79E1748C-7B5D-4C2C-8B91-C000CF03F18F}"/>
    <cellStyle name="Euro 2 3 2 6" xfId="33060" xr:uid="{8C0BDDA7-48E4-44C2-B4D9-7283C1CD1E69}"/>
    <cellStyle name="Euro 2 3 2 8" xfId="1416" xr:uid="{3C84F159-6EA5-4B77-B2C4-E5322B7DF42A}"/>
    <cellStyle name="Euro 2 3 3" xfId="925" xr:uid="{D4E5942B-E178-4DD4-90B0-38E10061C06F}"/>
    <cellStyle name="Euro 2 3 3 2" xfId="29368" xr:uid="{ED707CB1-0A38-441A-9C58-F4AAAF1B19AE}"/>
    <cellStyle name="Euro 2 3 3 3" xfId="19075" xr:uid="{37D6C762-1A27-437A-B077-FAF28F03AD0E}"/>
    <cellStyle name="Euro 2 3 3 4" xfId="32929" xr:uid="{F80150DE-904B-41C3-8EAB-5EB3F4CBB992}"/>
    <cellStyle name="Euro 2 3 3 6" xfId="6896" xr:uid="{8A5FCEA3-B119-4ABB-BD87-8CA9C580CEC7}"/>
    <cellStyle name="Euro 2 3 4" xfId="10060" xr:uid="{36F69F61-8E0F-4D62-9F56-EB9094C7BFBF}"/>
    <cellStyle name="Euro 2 3 4 2" xfId="32329" xr:uid="{38F462AF-F03F-4421-A83C-0DB19FDFB740}"/>
    <cellStyle name="Euro 2 3 4 3" xfId="22054" xr:uid="{E5F9CD51-CEF0-4F4F-A2AB-4BC1319EBAC5}"/>
    <cellStyle name="Euro 2 3 5" xfId="13136" xr:uid="{7DD95DAE-42A0-4C42-A98D-6E180C3120D4}"/>
    <cellStyle name="Euro 2 3 5 3" xfId="23961" xr:uid="{6A7817B9-36CE-4FC2-A4CC-FA3FAD4F7566}"/>
    <cellStyle name="Euro 2 3 6" xfId="14306" xr:uid="{2188C0FF-FD0D-4AFB-AF61-2A22867E9761}"/>
    <cellStyle name="Euro 2 3 6 2" xfId="26405" xr:uid="{4769EA24-B577-43AA-AB30-26F9B45CC35D}"/>
    <cellStyle name="Euro 2 3 7" xfId="16106" xr:uid="{3A992B78-6E3A-4FFC-8E5D-DD581D3491DB}"/>
    <cellStyle name="Euro 2 3 8" xfId="32867" xr:uid="{7E9C644E-1210-4E3F-B33E-18585396C5D3}"/>
    <cellStyle name="Euro 2 4" xfId="221" xr:uid="{E0B3DB3E-46D4-4C4C-BC5B-656D1029E703}"/>
    <cellStyle name="Euro 2 4 2" xfId="834" xr:uid="{93924DDB-20FF-4C9C-A213-CEB9BA231785}"/>
    <cellStyle name="Euro 2 4 2 2" xfId="29972" xr:uid="{082941D9-579E-4E71-8F0E-D7CF7DFDFF60}"/>
    <cellStyle name="Euro 2 4 2 3" xfId="19682" xr:uid="{1BE4C284-DC3F-4F07-9DAD-48C47890DA56}"/>
    <cellStyle name="Euro 2 4 2 4" xfId="33127" xr:uid="{A5A591FA-5BE1-4B69-B795-8A9DC6BD9DC6}"/>
    <cellStyle name="Euro 2 4 2 6" xfId="7543" xr:uid="{80807AFC-8EE8-4C02-9675-F5AC276E951C}"/>
    <cellStyle name="Euro 2 4 3" xfId="10666" xr:uid="{EA014CB2-0527-47F3-B56E-6EFD143860D0}"/>
    <cellStyle name="Euro 2 4 3 2" xfId="32950" xr:uid="{0756D0D9-6246-41DB-948A-47761E00F76D}"/>
    <cellStyle name="Euro 2 4 3 3" xfId="22661" xr:uid="{07136FE8-1837-463C-B5A0-7CB8F9B82CBE}"/>
    <cellStyle name="Euro 2 4 4" xfId="27012" xr:uid="{5AA4013D-FAB4-441C-9055-2937735DEC27}"/>
    <cellStyle name="Euro 2 4 5" xfId="16713" xr:uid="{60CE908C-AD47-4480-829B-756F38EEB0D3}"/>
    <cellStyle name="Euro 2 4 6" xfId="32886" xr:uid="{769156E1-7DDF-48C8-90C0-12CC338D0732}"/>
    <cellStyle name="Euro 2 4 9" xfId="4368" xr:uid="{3BD97596-AF41-49F1-8CAC-F43F03A4AE16}"/>
    <cellStyle name="Euro 2 5" xfId="282" xr:uid="{C6BBA9E3-2A9C-4308-BAA3-F67607E65D80}"/>
    <cellStyle name="Euro 2 5 2" xfId="6778" xr:uid="{F21BB13B-E8FA-4D1D-AFDD-3CDF349E57CC}"/>
    <cellStyle name="Euro 2 5 2 2" xfId="29278" xr:uid="{4525CBA2-B66D-4475-A301-2DF931177228}"/>
    <cellStyle name="Euro 2 5 2 3" xfId="18985" xr:uid="{D4006DC9-75C2-4A21-B84B-A4C404095E44}"/>
    <cellStyle name="Euro 2 5 2 4" xfId="33188" xr:uid="{DB1802E6-4C45-4C61-A432-EE8A2EA6E66B}"/>
    <cellStyle name="Euro 2 5 3" xfId="9969" xr:uid="{B87E6800-F44A-4349-BDCC-22B3FF3C885D}"/>
    <cellStyle name="Euro 2 5 3 2" xfId="32239" xr:uid="{D4A746BC-31EA-4C69-ADEC-32E0068A8DFB}"/>
    <cellStyle name="Euro 2 5 3 3" xfId="21963" xr:uid="{71B2CB53-49F2-47BE-9790-D7E91DA50AB3}"/>
    <cellStyle name="Euro 2 5 3 4" xfId="32970" xr:uid="{121CC016-43E3-4133-801E-D5B18E99932F}"/>
    <cellStyle name="Euro 2 5 4" xfId="26314" xr:uid="{DA6811C4-BFDF-4837-AE3D-5FCA43BFE3BC}"/>
    <cellStyle name="Euro 2 5 5" xfId="16015" xr:uid="{63F3EFEA-1B7A-4141-AA00-8988BEF828C3}"/>
    <cellStyle name="Euro 2 5 6" xfId="32899" xr:uid="{99BA69CA-41A8-4489-88F7-80253ABE0DF6}"/>
    <cellStyle name="Euro 2 5 7" xfId="3421" xr:uid="{E7610129-30F9-4883-A871-DB0A78A4BA2F}"/>
    <cellStyle name="Euro 2 6" xfId="6525" xr:uid="{698ABAF3-1438-473C-A0A4-F3586357FB88}"/>
    <cellStyle name="Euro 2 6 2" xfId="27833" xr:uid="{9D08AA12-C109-4647-AF28-CF004097C856}"/>
    <cellStyle name="Euro 2 6 3" xfId="17537" xr:uid="{7919C885-7B26-4894-A2E9-7BBF70EC3346}"/>
    <cellStyle name="Euro 2 6 4" xfId="33002" xr:uid="{5983FE18-356E-49CB-8FA1-D3A0899F3E75}"/>
    <cellStyle name="Euro 2 7" xfId="9716" xr:uid="{F10820EC-185B-4EE2-BC0A-43AAE79DF178}"/>
    <cellStyle name="Euro 2 7 2" xfId="30791" xr:uid="{5AAFE63E-9EB3-4845-A2C6-3265EBA4401D}"/>
    <cellStyle name="Euro 2 7 3" xfId="20510" xr:uid="{5AA16DB6-9B2A-47AE-B5C2-B1585DE843E2}"/>
    <cellStyle name="Euro 2 7 4" xfId="32913" xr:uid="{23C9B724-CBE6-4541-AF9B-373943D3FC8C}"/>
    <cellStyle name="Euro 2 8" xfId="12439" xr:uid="{E0A63270-1134-403F-9DCF-2FF05CE9ACF1}"/>
    <cellStyle name="Euro 2 8 3" xfId="23539" xr:uid="{3D0FBBF2-8766-40CD-8123-E9E2FAD304C0}"/>
    <cellStyle name="Euro 2 9" xfId="14233" xr:uid="{5DA1ADEC-6B50-41DA-886B-99C903657247}"/>
    <cellStyle name="Euro 2 9 2" xfId="26062" xr:uid="{0E3B93D4-C3F7-4636-83C5-17FEF45A2982}"/>
    <cellStyle name="Euro 2_BRESCIA" xfId="469" xr:uid="{DBBCA9A5-AFB0-4F26-AD79-957CD2A01440}"/>
    <cellStyle name="Euro 20" xfId="25137" xr:uid="{275522C8-0A92-4C76-90C1-EF460B3B97B0}"/>
    <cellStyle name="Euro 21" xfId="14837" xr:uid="{93DE8007-72EE-4062-9DB9-B431BB0F22E1}"/>
    <cellStyle name="Euro 3" xfId="3133" xr:uid="{342445EA-8342-4B33-B91D-5154423EA908}"/>
    <cellStyle name="Euro 3 2" xfId="3998" xr:uid="{59F8B816-1E23-4FA1-A5D8-70F115F93AA5}"/>
    <cellStyle name="Euro 3 2 2" xfId="4929" xr:uid="{B4E9092A-F555-4980-B6F6-2439AF0EF6DB}"/>
    <cellStyle name="Euro 3 2 2 2" xfId="8117" xr:uid="{AA6568D6-6279-457F-AD19-22853CACF9C6}"/>
    <cellStyle name="Euro 3 2 2 2 2" xfId="30540" xr:uid="{001DB59D-7F08-4B34-B109-E15759109FD1}"/>
    <cellStyle name="Euro 3 2 2 2 3" xfId="20250" xr:uid="{C62CE11E-3A6C-4F82-93FE-0E6D9639C4AF}"/>
    <cellStyle name="Euro 3 2 2 3" xfId="11232" xr:uid="{3170A38F-9846-4D98-8857-F9A4BB5DB57C}"/>
    <cellStyle name="Euro 3 2 2 3 3" xfId="23230" xr:uid="{77186394-AA7E-4331-ADC3-D7572B50BC53}"/>
    <cellStyle name="Euro 3 2 2 4" xfId="13570" xr:uid="{EF436C4C-1AEA-4BE2-B5E1-38BD4188FB82}"/>
    <cellStyle name="Euro 3 2 2 4 3" xfId="24206" xr:uid="{ACB2CA43-11A7-4F1B-A7B1-32251626EF76}"/>
    <cellStyle name="Euro 3 2 2 5" xfId="27579" xr:uid="{322F4FD0-67EF-4041-947B-F3DC637E69AB}"/>
    <cellStyle name="Euro 3 2 2 6" xfId="17282" xr:uid="{F6FD9BE9-D48A-42E8-B4C5-0B39D9970AF0}"/>
    <cellStyle name="Euro 3 2 3" xfId="7144" xr:uid="{B7876685-341D-4C31-8DC9-BFD28048EC7D}"/>
    <cellStyle name="Euro 3 2 3 2" xfId="29615" xr:uid="{9EF12DF5-AAD3-4625-AA93-CBDA90120427}"/>
    <cellStyle name="Euro 3 2 3 3" xfId="19324" xr:uid="{5E191966-2B3C-4F8D-A467-11F1596F977B}"/>
    <cellStyle name="Euro 3 2 4" xfId="10308" xr:uid="{DD53C4C2-5A44-4787-BD4A-822EE20C24B7}"/>
    <cellStyle name="Euro 3 2 4 2" xfId="32577" xr:uid="{8A5B490A-AFF2-48E2-8CF0-C424FA78995A}"/>
    <cellStyle name="Euro 3 2 4 3" xfId="22303" xr:uid="{627F7788-0F40-4EA6-8040-2B361CEC45AD}"/>
    <cellStyle name="Euro 3 2 5" xfId="12967" xr:uid="{97894A1D-C499-45AA-9A49-A45F31D91E5D}"/>
    <cellStyle name="Euro 3 2 5 3" xfId="23789" xr:uid="{8DDB748E-D22F-4F0C-BB21-5D765CABC4E3}"/>
    <cellStyle name="Euro 3 2 6" xfId="26654" xr:uid="{8F4283FD-E39B-42A6-B8E3-65E34BC64C7B}"/>
    <cellStyle name="Euro 3 2 7" xfId="16355" xr:uid="{930E4814-9474-4A2C-BC14-35429B2AEA26}"/>
    <cellStyle name="Euro 3 3" xfId="3819" xr:uid="{69396836-6DBF-4D9B-9D30-9C03F6FE1FD9}"/>
    <cellStyle name="Euro 3 3 2" xfId="6982" xr:uid="{10831174-9A1A-4CC8-ADD5-3EABB3E51DF7}"/>
    <cellStyle name="Euro 3 3 2 2" xfId="29453" xr:uid="{1260722F-3138-4320-8213-B8476B4B6847}"/>
    <cellStyle name="Euro 3 3 2 3" xfId="19160" xr:uid="{3A371D4B-6BEB-457D-84D5-766D1308853B}"/>
    <cellStyle name="Euro 3 3 3" xfId="10145" xr:uid="{F30A3820-CD77-4170-8A45-F48104F24036}"/>
    <cellStyle name="Euro 3 3 3 2" xfId="32414" xr:uid="{3DD88EB5-AE9B-43AE-8C61-AF0B1646C16A}"/>
    <cellStyle name="Euro 3 3 3 3" xfId="22139" xr:uid="{B0532140-E543-4104-B93D-0A1AA3BEF92A}"/>
    <cellStyle name="Euro 3 3 4" xfId="13410" xr:uid="{6F84FA99-4CE1-4C0C-B9D5-0B8262C9F8AC}"/>
    <cellStyle name="Euro 3 3 4 3" xfId="24046" xr:uid="{3D56DE79-E28E-4144-A222-C7C6A69A1DCB}"/>
    <cellStyle name="Euro 3 3 5" xfId="26490" xr:uid="{ED259E54-82DB-40F3-8BE7-A1B7F5E2B251}"/>
    <cellStyle name="Euro 3 3 6" xfId="16191" xr:uid="{22ED8EBB-1F00-48ED-9B1B-DA285B4F5DC3}"/>
    <cellStyle name="Euro 3 4" xfId="3339" xr:uid="{57B26B69-7C9C-4FB1-8250-004D9DF7382A}"/>
    <cellStyle name="Euro 3 4 2" xfId="6696" xr:uid="{756ACB08-7C19-47D1-916B-725764D1B02E}"/>
    <cellStyle name="Euro 3 4 2 2" xfId="29196" xr:uid="{C3EC58B3-8C30-467F-ADC6-E112F41D33CD}"/>
    <cellStyle name="Euro 3 4 2 3" xfId="18903" xr:uid="{F79C7EF0-21D6-4878-840F-112CF4532E77}"/>
    <cellStyle name="Euro 3 4 3" xfId="9887" xr:uid="{ACF4E0FB-C0D5-48E0-90B4-E001AFC98400}"/>
    <cellStyle name="Euro 3 4 3 2" xfId="32157" xr:uid="{C42A1123-F8AD-44E5-ABAA-92490FEEAB05}"/>
    <cellStyle name="Euro 3 4 3 3" xfId="21881" xr:uid="{EC8533AF-7EF3-4FE8-8CF5-CE538F93AC85}"/>
    <cellStyle name="Euro 3 4 4" xfId="26232" xr:uid="{A631ABE7-C821-4265-B66E-27D12762E54C}"/>
    <cellStyle name="Euro 3 4 5" xfId="15933" xr:uid="{4CC60582-17CB-42BA-A256-88A586690910}"/>
    <cellStyle name="Euro 3 5" xfId="6443" xr:uid="{7A1E5A8A-2AAA-4ABF-9EF8-A2C0CCD00379}"/>
    <cellStyle name="Euro 3 5 2" xfId="28944" xr:uid="{C07BD172-A54C-4918-9681-0F5144AFB490}"/>
    <cellStyle name="Euro 3 5 3" xfId="18650" xr:uid="{8DC94DA8-BD41-4707-85BF-126F3D32DC8C}"/>
    <cellStyle name="Euro 3 6" xfId="9634" xr:uid="{2565165A-5CF0-4107-BC66-6A154883AFBF}"/>
    <cellStyle name="Euro 3 6 2" xfId="31904" xr:uid="{F4AD6829-8DED-411A-AA64-07928ECA7D7A}"/>
    <cellStyle name="Euro 3 6 3" xfId="21628" xr:uid="{55D93BD6-7CC6-4AB0-8009-97E91B8F1BB1}"/>
    <cellStyle name="Euro 3 7" xfId="12755" xr:uid="{CAB49D07-52EF-4E20-AB41-8C0C53D3334E}"/>
    <cellStyle name="Euro 3 7 3" xfId="23624" xr:uid="{34B87128-A9F2-414D-9B3E-140E7FE414AA}"/>
    <cellStyle name="Euro 3 8" xfId="25980" xr:uid="{60E645BC-A537-4906-8761-EFA8AA2CBE2E}"/>
    <cellStyle name="Euro 3 9" xfId="15680" xr:uid="{39033BAF-3D7F-45FF-8AD4-CE6D2E08D13D}"/>
    <cellStyle name="Euro 4" xfId="3482" xr:uid="{CBEA2B54-9A8C-48BD-B769-CFDEE1ED07B3}"/>
    <cellStyle name="Euro 4 2" xfId="5029" xr:uid="{F56FE7D4-E640-493D-9459-441C42A4DDAD}"/>
    <cellStyle name="Euro 4 2 2" xfId="8227" xr:uid="{7AFC2FE4-2D8F-4FCB-B800-A31B4A9A8FC1}"/>
    <cellStyle name="Euro 4 2 2 2" xfId="30639" xr:uid="{80AB9431-01EA-4AC0-94F1-89BB4187C436}"/>
    <cellStyle name="Euro 4 2 2 3" xfId="20350" xr:uid="{9638071D-357D-49E3-81DB-FD9878E322DD}"/>
    <cellStyle name="Euro 4 2 3" xfId="11332" xr:uid="{692C7A9A-C8A6-4580-BF1A-1270EACB5D3E}"/>
    <cellStyle name="Euro 4 2 3 3" xfId="23330" xr:uid="{D7715CEB-0A1C-4A4A-8705-2FF974CF91CE}"/>
    <cellStyle name="Euro 4 2 4" xfId="27676" xr:uid="{828262A4-AF5F-47CD-8109-8CE0C1CAC019}"/>
    <cellStyle name="Euro 4 2 5" xfId="17382" xr:uid="{789B4ACE-CE78-461B-A5B6-AA13CCAF2266}"/>
    <cellStyle name="Euro 4 3" xfId="6856" xr:uid="{1A1C74DC-9223-4735-BBC8-51F98BD6AD76}"/>
    <cellStyle name="Euro 4 3 2" xfId="29342" xr:uid="{F2118DFD-8FE1-473F-9D98-82AF4434AE09}"/>
    <cellStyle name="Euro 4 3 3" xfId="19049" xr:uid="{76402DCC-7831-49DA-B67D-DF474F241247}"/>
    <cellStyle name="Euro 4 4" xfId="10034" xr:uid="{63F87F05-EE10-43CB-B598-75C2D82890F9}"/>
    <cellStyle name="Euro 4 4 2" xfId="32303" xr:uid="{29129884-64BD-4387-9FAA-60A56D94D1EC}"/>
    <cellStyle name="Euro 4 4 3" xfId="22028" xr:uid="{5687994A-D21C-4207-8FA3-954C1B544264}"/>
    <cellStyle name="Euro 4 5" xfId="13111" xr:uid="{32540194-F4EC-4157-B29A-13B5241EDC92}"/>
    <cellStyle name="Euro 4 5 3" xfId="23935" xr:uid="{979DA1AE-5E3F-4859-AFDA-BC0239E1E283}"/>
    <cellStyle name="Euro 4 6" xfId="26379" xr:uid="{DF8B3327-B532-4139-AC0A-546FE78AFE57}"/>
    <cellStyle name="Euro 4 7" xfId="16080" xr:uid="{1A4613BA-6C98-49F5-8FCB-AF6F13FF881D}"/>
    <cellStyle name="Euro 5" xfId="4814" xr:uid="{C5E59EC7-A552-4DA9-B858-5BC520F140F5}"/>
    <cellStyle name="Euro 5 2" xfId="8000" xr:uid="{1DE0B7FB-9C45-4889-B0AF-100C4E71A976}"/>
    <cellStyle name="Euro 5 2 2" xfId="30430" xr:uid="{5847A36B-AD72-4684-904B-100886B4E4EA}"/>
    <cellStyle name="Euro 5 2 3" xfId="20140" xr:uid="{19FC402D-7F2A-4096-8BF5-A13692944068}"/>
    <cellStyle name="Euro 5 3" xfId="11122" xr:uid="{3594AC1D-6C35-4961-80EF-DF5C6BCDEE76}"/>
    <cellStyle name="Euro 5 3 3" xfId="23120" xr:uid="{162E2C47-BF1D-43CB-829F-12DF2E4E8649}"/>
    <cellStyle name="Euro 5 4" xfId="13854" xr:uid="{03475B59-0F01-41A6-A05D-40424B330ABB}"/>
    <cellStyle name="Euro 5 4 3" xfId="24494" xr:uid="{A3FD2C4D-6041-468B-AD89-E04AAD3C2A8C}"/>
    <cellStyle name="Euro 5 5" xfId="27471" xr:uid="{0C6B6127-5D21-4BC4-BF2D-C87B75844391}"/>
    <cellStyle name="Euro 5 6" xfId="17172" xr:uid="{1E12F077-16DF-4262-8D70-B19C9E322BF1}"/>
    <cellStyle name="Euro 6" xfId="4694" xr:uid="{97B8F339-70FC-4CAD-839C-253966A5D179}"/>
    <cellStyle name="Euro 6 2" xfId="7870" xr:uid="{D17E4635-4358-460D-81C1-4C66BD0DB76A}"/>
    <cellStyle name="Euro 6 2 2" xfId="30298" xr:uid="{B552D95E-E824-482C-9D39-75BDEC5DC796}"/>
    <cellStyle name="Euro 6 2 3" xfId="20009" xr:uid="{5B7DE075-B182-420B-A4A7-F2FE6FDC730D}"/>
    <cellStyle name="Euro 6 3" xfId="10993" xr:uid="{6B616C3E-F304-445B-892C-82BBEDD17619}"/>
    <cellStyle name="Euro 6 3 3" xfId="22988" xr:uid="{54B61B82-8F9D-4F62-89D8-929E12ABBCEB}"/>
    <cellStyle name="Euro 6 4" xfId="13902" xr:uid="{4F316ADB-5C4D-4EF7-83D2-FC463B487A36}"/>
    <cellStyle name="Euro 6 4 3" xfId="24542" xr:uid="{FF759245-03DE-4B13-9959-8DEE3182A4ED}"/>
    <cellStyle name="Euro 6 5" xfId="27339" xr:uid="{D755D793-531A-4107-9D8F-7F82FF7A9B02}"/>
    <cellStyle name="Euro 6 6" xfId="17040" xr:uid="{BD1AC70B-7B17-4485-8C42-5A1BC841329D}"/>
    <cellStyle name="Euro 7" xfId="4491" xr:uid="{9BB3191E-BF39-4E1D-BA21-A33413D65CE1}"/>
    <cellStyle name="Euro 7 2" xfId="7667" xr:uid="{9D5FE51E-6D94-470E-8532-DA2684C4BBB7}"/>
    <cellStyle name="Euro 7 2 2" xfId="30096" xr:uid="{B49C3B65-B392-494F-A9E0-A36A10D22F68}"/>
    <cellStyle name="Euro 7 2 3" xfId="19806" xr:uid="{67A1F055-A9F7-4E17-AB4F-8468F306E526}"/>
    <cellStyle name="Euro 7 3" xfId="10790" xr:uid="{8323E71D-3235-4DB7-B52E-DB72BACA8DD2}"/>
    <cellStyle name="Euro 7 3 3" xfId="22785" xr:uid="{8D4C0A7D-8CFC-4D94-AE1B-F7EF4DA0EFB1}"/>
    <cellStyle name="Euro 7 4" xfId="13938" xr:uid="{A2795F31-0D3D-431C-87EA-9111C44C9CFF}"/>
    <cellStyle name="Euro 7 4 3" xfId="24578" xr:uid="{AD7D84B4-6B5F-4771-9D4D-71CB3D3E6387}"/>
    <cellStyle name="Euro 7 5" xfId="27136" xr:uid="{CDF7CC6B-2565-439B-8738-80BE5D2B396F}"/>
    <cellStyle name="Euro 7 6" xfId="16837" xr:uid="{874F88BD-44A0-44B1-8F9C-4B580FA417CC}"/>
    <cellStyle name="Euro 8" xfId="4288" xr:uid="{31B353C3-BEA8-4A07-B199-ED5C10BB6259}"/>
    <cellStyle name="Euro 8 2" xfId="7463" xr:uid="{52902066-3278-450B-917F-EAE61BD9770E}"/>
    <cellStyle name="Euro 8 2 2" xfId="29906" xr:uid="{48228168-C2A8-4955-90D1-FC78A00CF21E}"/>
    <cellStyle name="Euro 8 2 3" xfId="19616" xr:uid="{3F68DE54-D2EA-4F5B-9E44-76395E908B36}"/>
    <cellStyle name="Euro 8 3" xfId="10600" xr:uid="{BF18303D-8437-4014-80A1-826D23C0B6C1}"/>
    <cellStyle name="Euro 8 3 3" xfId="22595" xr:uid="{0BC21D97-20F4-45BC-B030-677936346D04}"/>
    <cellStyle name="Euro 8 4" xfId="14112" xr:uid="{D54AEFC4-40B6-4929-9F98-7A708265E03D}"/>
    <cellStyle name="Euro 8 4 3" xfId="24747" xr:uid="{544B2DA0-849A-4F65-B688-C1C6431B7EC4}"/>
    <cellStyle name="Euro 8 5" xfId="26946" xr:uid="{220A801E-58E0-4757-BBC8-A1A5846E47E7}"/>
    <cellStyle name="Euro 8 6" xfId="16647" xr:uid="{A1DA64FC-C1E2-4C1C-86C0-EA8810C60EB8}"/>
    <cellStyle name="Euro 9" xfId="4181" xr:uid="{DE25737D-B515-4DBC-BA77-064C5DCCB7F9}"/>
    <cellStyle name="Euro 9 2" xfId="7356" xr:uid="{AF0CC639-25EB-413A-8070-509054DC5D59}"/>
    <cellStyle name="Euro 9 2 2" xfId="29819" xr:uid="{45915F13-4686-4825-9326-4ABF6F40E9A6}"/>
    <cellStyle name="Euro 9 2 3" xfId="19529" xr:uid="{6873081A-B839-4B7F-AA53-FEA44AF3DA4E}"/>
    <cellStyle name="Euro 9 3" xfId="10513" xr:uid="{358AF8FB-D014-4558-949D-7F3D7F00F067}"/>
    <cellStyle name="Euro 9 3 3" xfId="22508" xr:uid="{D5372D97-09CA-4E97-B028-3A9C338DCC55}"/>
    <cellStyle name="Euro 9 4" xfId="26859" xr:uid="{55343CEA-50FB-4678-8874-1B072594076C}"/>
    <cellStyle name="Euro 9 5" xfId="16560" xr:uid="{0B48CC9C-28F4-4590-8E0B-843A7DEDEB2E}"/>
    <cellStyle name="Font Calibri" xfId="34" xr:uid="{AA51F563-FE71-44B5-A7EA-FCEB7F58E7B8}"/>
    <cellStyle name="Font Calibri 2" xfId="47" xr:uid="{82326A73-6922-471B-8183-1B9EF9529832}"/>
    <cellStyle name="Grassetto" xfId="1" xr:uid="{4DB1616C-F3F5-4C29-8237-598622BF7C72}"/>
    <cellStyle name="Grassetto 2" xfId="48" xr:uid="{109A55FA-D86C-4A4B-98AF-011EE6152837}"/>
    <cellStyle name="Indentazione" xfId="12" xr:uid="{3DBA28B1-F348-4044-9ADE-810419818FAE}"/>
    <cellStyle name="Indentazione 2" xfId="49" xr:uid="{B0F93EAB-F075-4F32-AF98-2C1A18D33C0F}"/>
    <cellStyle name="Input 10" xfId="1708" xr:uid="{1FB51F97-2900-47D7-9A1E-A74B101FAC00}"/>
    <cellStyle name="Input 11" xfId="1619" xr:uid="{AB88A892-979D-4A5A-9150-991C2630214D}"/>
    <cellStyle name="Input 12" xfId="1511" xr:uid="{5805415E-6803-414D-AB13-C5881BE5F988}"/>
    <cellStyle name="Input 13" xfId="8413" xr:uid="{C8BA0230-87F8-47E0-B843-74D0F266CDC1}"/>
    <cellStyle name="Input 2" xfId="602" xr:uid="{AD653DA1-CF1D-4756-AB21-C121DDFBF574}"/>
    <cellStyle name="Input 2 2" xfId="2195" xr:uid="{E4CFB510-9318-48B9-8456-2143527CF0D4}"/>
    <cellStyle name="Input 2 2 2" xfId="3574" xr:uid="{F89B221C-E220-45A9-83AB-6AC4558BDF10}"/>
    <cellStyle name="Input 2 2 2 2" xfId="11625" xr:uid="{D5614F39-CFF0-4A9A-B22D-4F66F58A734D}"/>
    <cellStyle name="Input 2 2 2 2 2" xfId="13195" xr:uid="{19D1C299-9DDF-4571-9680-5A6764835C57}"/>
    <cellStyle name="Input 2 2 2 3" xfId="12045" xr:uid="{542F6D60-F34F-4FD8-AA70-4692B1FA86F2}"/>
    <cellStyle name="Input 2 2 2 4" xfId="12500" xr:uid="{6E945780-0D43-44EE-A6FF-F014EF21152B}"/>
    <cellStyle name="Input 2 2 3" xfId="3717" xr:uid="{EAE6D97B-7CA1-4C5D-A23D-A328A9FEA15E}"/>
    <cellStyle name="Input 2 2 3 2" xfId="11761" xr:uid="{3E34D312-4410-4380-80A4-74D6F09DD346}"/>
    <cellStyle name="Input 2 2 3 2 2" xfId="13302" xr:uid="{D87FDEFE-41A1-44E8-B2D1-60F117C9E03C}"/>
    <cellStyle name="Input 2 2 3 3" xfId="12181" xr:uid="{E36DAF6D-CF0B-4C90-BE7E-C64E88BADF18}"/>
    <cellStyle name="Input 2 2 3 4" xfId="12647" xr:uid="{C689584A-124C-4A19-81D0-36F9ACEEF261}"/>
    <cellStyle name="Input 2 2 4" xfId="3919" xr:uid="{217631D6-BCEC-4CF8-9375-9ED5D13F3197}"/>
    <cellStyle name="Input 2 2 4 2" xfId="11809" xr:uid="{41845F3F-B944-4511-900D-6395C4FC58DD}"/>
    <cellStyle name="Input 2 2 4 3" xfId="12228" xr:uid="{05DB22FA-FE7A-4C8E-B24A-02D40663CD02}"/>
    <cellStyle name="Input 2 2 4 4" xfId="12865" xr:uid="{398512C9-A8D3-435C-91FA-F5678E714A08}"/>
    <cellStyle name="Input 2 2 5" xfId="11526" xr:uid="{D95170E9-A2C5-4960-B727-464BCF337CFE}"/>
    <cellStyle name="Input 2 2 6" xfId="11942" xr:uid="{30154205-4BF2-4808-88F8-AB83DA6E4D3B}"/>
    <cellStyle name="Input 2 2 7" xfId="12367" xr:uid="{3944F6A5-B52E-46DF-BBEE-784C814458BF}"/>
    <cellStyle name="Input 2 3" xfId="3525" xr:uid="{170B356B-9D88-45C4-BA03-C65C7F18EE0E}"/>
    <cellStyle name="Input 2 3 2" xfId="5141" xr:uid="{268E620C-D1A2-47BA-9763-15EEA7DD4759}"/>
    <cellStyle name="Input 2 3 2 2" xfId="14091" xr:uid="{DADCD375-1140-4F6A-A388-52E18EEB9C36}"/>
    <cellStyle name="Input 2 3 2 3" xfId="13146" xr:uid="{4E72F1B5-5E0E-49E0-8CC3-0BF61DA1E3B4}"/>
    <cellStyle name="Input 2 3 3" xfId="11577" xr:uid="{514BF43A-44FC-4344-A89D-3419DE0D7C5B}"/>
    <cellStyle name="Input 2 3 4" xfId="11997" xr:uid="{7B8EE140-D178-4C11-9109-F0DC5CABDFBA}"/>
    <cellStyle name="Input 2 3 5" xfId="12451" xr:uid="{5D6C8BF3-82D3-46E4-8D0B-34B464C6A041}"/>
    <cellStyle name="Input 2 4" xfId="3665" xr:uid="{77767D8F-5B0D-41C7-811E-5A6137B4EECE}"/>
    <cellStyle name="Input 2 4 2" xfId="11709" xr:uid="{D7F82409-E2C2-47EA-8DD7-65296E945385}"/>
    <cellStyle name="Input 2 4 2 2" xfId="13255" xr:uid="{7971D9A7-9492-4349-BE06-71A43DC62D6A}"/>
    <cellStyle name="Input 2 4 3" xfId="12129" xr:uid="{60B61768-5C10-4672-A0A2-C4C1F5DA8C11}"/>
    <cellStyle name="Input 2 4 4" xfId="12594" xr:uid="{A58CB11D-87D3-479A-8324-E929D73A78BE}"/>
    <cellStyle name="Input 2 5" xfId="3618" xr:uid="{75ED66CB-FBA2-4889-8B61-8169FB3BC153}"/>
    <cellStyle name="Input 2 5 2" xfId="11667" xr:uid="{610B8C36-1E29-4396-8757-79042B26D460}"/>
    <cellStyle name="Input 2 5 3" xfId="12087" xr:uid="{3C5F097C-EF71-471B-94F1-DE5D9939EAD4}"/>
    <cellStyle name="Input 2 5 4" xfId="12544" xr:uid="{76F6AB5C-6296-49BA-84A6-4FADB293B57A}"/>
    <cellStyle name="Input 2 6" xfId="2013" xr:uid="{648C439C-CAB7-4266-9A6E-51B62B5E0D6C}"/>
    <cellStyle name="Input 2 6 2" xfId="11478" xr:uid="{7E8BD8B6-CD5F-4C35-AFC8-C7719ACCB29B}"/>
    <cellStyle name="Input 2 6 3" xfId="11891" xr:uid="{774F7234-F27F-480E-B97D-3EB1DBBCA0B9}"/>
    <cellStyle name="Input 2 7" xfId="12295" xr:uid="{8E61FB24-BE22-4D70-8680-38D908D6815C}"/>
    <cellStyle name="Input 3" xfId="645" xr:uid="{3C558C55-5DAA-41DC-920D-1E84E7B6D749}"/>
    <cellStyle name="Input 4" xfId="2666" xr:uid="{9A77C715-2291-4C9D-BEA3-5FA6C8065839}"/>
    <cellStyle name="Input 5" xfId="2493" xr:uid="{D5CEE9CA-5D1F-47CC-A16F-29EC80055AEF}"/>
    <cellStyle name="Input 6" xfId="2109" xr:uid="{93419D1C-E28C-48E0-AABA-28ADDBA3E5A8}"/>
    <cellStyle name="Input 7" xfId="1940" xr:uid="{AD602602-6665-48B8-AFB6-2A7FCB834BF8}"/>
    <cellStyle name="Input 8" xfId="1878" xr:uid="{C491B97F-746F-4898-A781-EAAC96A39C0D}"/>
    <cellStyle name="Input 9" xfId="1826" xr:uid="{1CCD2804-67C6-4944-AE60-E50A0F68A470}"/>
    <cellStyle name="Intestazioni" xfId="2" xr:uid="{76827969-15A7-4393-BFC7-C5F7CC4B76AC}"/>
    <cellStyle name="Intestazioni 2" xfId="50" xr:uid="{7B5ED1DC-D8B8-4B3A-A9CC-240A3C7957D8}"/>
    <cellStyle name="Left Border" xfId="5" xr:uid="{8ED061BF-5215-47F0-A77D-0971E95EA576}"/>
    <cellStyle name="Left Border 2" xfId="51" xr:uid="{C5DFC912-BBA9-45D8-9F50-E0BACEEC10C6}"/>
    <cellStyle name="Migliaia" xfId="29" builtinId="3" customBuiltin="1"/>
    <cellStyle name="Migliaia [0]" xfId="30" builtinId="6" customBuiltin="1"/>
    <cellStyle name="Migliaia [0] 2" xfId="2063" xr:uid="{8CA99230-3DF2-46BF-B67A-18C976743FAE}"/>
    <cellStyle name="Migliaia [0] 2 10" xfId="4241" xr:uid="{ACB260FC-46AA-4827-BCC4-49EBE7C42D82}"/>
    <cellStyle name="Migliaia [0] 2 10 2" xfId="7416" xr:uid="{3DDE3708-6B7B-416F-B178-95EF93801969}"/>
    <cellStyle name="Migliaia [0] 2 10 2 2" xfId="29865" xr:uid="{E59262E5-9CCC-4C15-B9C6-F788AB05E725}"/>
    <cellStyle name="Migliaia [0] 2 10 2 3" xfId="19575" xr:uid="{58D9C97F-8F84-4183-8B0B-35E2E8397FD3}"/>
    <cellStyle name="Migliaia [0] 2 10 3" xfId="10559" xr:uid="{2D74395B-2E7E-4EF0-A610-F67024966C18}"/>
    <cellStyle name="Migliaia [0] 2 10 3 3" xfId="22554" xr:uid="{D804EDE8-2067-48EB-B581-229B6EC2C3AD}"/>
    <cellStyle name="Migliaia [0] 2 10 4" xfId="26905" xr:uid="{A8E5D2DE-EB7F-4F4B-8F45-E974E3FB4B52}"/>
    <cellStyle name="Migliaia [0] 2 10 5" xfId="16606" xr:uid="{596E61E5-C69D-4F55-BC6E-F552DE46F9E6}"/>
    <cellStyle name="Migliaia [0] 2 11" xfId="4094" xr:uid="{F6979AAF-2042-4D33-AB32-1BE1B50AFBD6}"/>
    <cellStyle name="Migliaia [0] 2 11 2" xfId="7269" xr:uid="{C7D03981-0DCC-421B-A295-F554406E64D0}"/>
    <cellStyle name="Migliaia [0] 2 11 2 2" xfId="29740" xr:uid="{361327CF-CE13-4BB4-871C-ABB3A99F2325}"/>
    <cellStyle name="Migliaia [0] 2 11 2 3" xfId="19450" xr:uid="{34281041-AD80-4579-A17D-F4B65233A748}"/>
    <cellStyle name="Migliaia [0] 2 11 3" xfId="10434" xr:uid="{7463B02F-F661-46D1-AEAC-6CF0491010F8}"/>
    <cellStyle name="Migliaia [0] 2 11 3 3" xfId="22429" xr:uid="{CF7A3E27-B111-42AA-BE4D-CB358BF057F5}"/>
    <cellStyle name="Migliaia [0] 2 11 4" xfId="26780" xr:uid="{B9035667-DC75-4F7E-9995-3823201D0132}"/>
    <cellStyle name="Migliaia [0] 2 11 5" xfId="16481" xr:uid="{EF79372A-3246-42CF-A810-18B9665008CD}"/>
    <cellStyle name="Migliaia [0] 2 12" xfId="3216" xr:uid="{047E5442-493D-4A65-92EC-1F08B4180BDB}"/>
    <cellStyle name="Migliaia [0] 2 12 2" xfId="6571" xr:uid="{4DECBA68-97E2-4D50-8681-741E95801B2D}"/>
    <cellStyle name="Migliaia [0] 2 12 2 2" xfId="29071" xr:uid="{B2388C35-5A89-4974-9932-FC1B93D1F727}"/>
    <cellStyle name="Migliaia [0] 2 12 2 3" xfId="18778" xr:uid="{BB38A2F3-EDB0-47DD-B6CE-BC075C4BF571}"/>
    <cellStyle name="Migliaia [0] 2 12 3" xfId="9762" xr:uid="{59B4E08E-71F6-4652-A1DE-E8008F1E5AF3}"/>
    <cellStyle name="Migliaia [0] 2 12 3 2" xfId="32032" xr:uid="{02073684-90D2-436D-9A83-619E185D5EBD}"/>
    <cellStyle name="Migliaia [0] 2 12 3 3" xfId="21756" xr:uid="{C117B972-14C0-4E6E-9095-E5D0CCE94880}"/>
    <cellStyle name="Migliaia [0] 2 12 4" xfId="26108" xr:uid="{1819B00F-5170-498E-9DE4-A2AC5D2CF941}"/>
    <cellStyle name="Migliaia [0] 2 12 5" xfId="15808" xr:uid="{C64B6D75-17B0-4D7C-8C80-8D1989391939}"/>
    <cellStyle name="Migliaia [0] 2 13" xfId="3031" xr:uid="{7267EB67-69C8-477D-B03F-34C807AD179F}"/>
    <cellStyle name="Migliaia [0] 2 13 2" xfId="6320" xr:uid="{28F1EDBC-5A97-43BB-811C-5B2E64A81F0D}"/>
    <cellStyle name="Migliaia [0] 2 13 2 2" xfId="28821" xr:uid="{D614B7B1-C135-4F32-A38C-D8ABBA197D0C}"/>
    <cellStyle name="Migliaia [0] 2 13 2 3" xfId="18527" xr:uid="{FCF59F6A-323E-41DD-A1B0-D8BD7E499032}"/>
    <cellStyle name="Migliaia [0] 2 13 3" xfId="9511" xr:uid="{4D822764-FBCC-4D63-86C5-760FD803AA0C}"/>
    <cellStyle name="Migliaia [0] 2 13 3 2" xfId="31781" xr:uid="{E515A4A2-1902-4A3B-9A55-51EDD5C49E55}"/>
    <cellStyle name="Migliaia [0] 2 13 3 3" xfId="21505" xr:uid="{C11345C3-884F-48A1-A4C7-08859ED6E87E}"/>
    <cellStyle name="Migliaia [0] 2 13 4" xfId="25857" xr:uid="{8F8D56A9-581F-49CA-89C1-37B293ECF1AC}"/>
    <cellStyle name="Migliaia [0] 2 13 5" xfId="15557" xr:uid="{97756B86-FC98-4F7E-81AE-E62C949C9643}"/>
    <cellStyle name="Migliaia [0] 2 14" xfId="2917" xr:uid="{164CEFFA-A466-431E-8C49-B5229C1F2C82}"/>
    <cellStyle name="Migliaia [0] 2 14 2" xfId="6209" xr:uid="{BC2D833C-5E53-460F-9D57-0F0A076165BE}"/>
    <cellStyle name="Migliaia [0] 2 14 2 2" xfId="28710" xr:uid="{891F5DC8-4587-43B4-9CDC-92AD2E55AAB8}"/>
    <cellStyle name="Migliaia [0] 2 14 2 3" xfId="18416" xr:uid="{CDDB0648-4A98-432F-82ED-F506C7BF0304}"/>
    <cellStyle name="Migliaia [0] 2 14 3" xfId="9400" xr:uid="{B7ACC48D-894D-4B93-8A39-2D06F5BD34AC}"/>
    <cellStyle name="Migliaia [0] 2 14 3 2" xfId="31670" xr:uid="{7302A9BA-E0BD-448F-A447-61618832B7C9}"/>
    <cellStyle name="Migliaia [0] 2 14 3 3" xfId="21394" xr:uid="{9F53BBD2-DC1A-4DB7-BD9F-B06A5BB5AA3F}"/>
    <cellStyle name="Migliaia [0] 2 14 4" xfId="25746" xr:uid="{FFF5C144-19AC-4E3C-B91C-6CDC19D7D645}"/>
    <cellStyle name="Migliaia [0] 2 14 5" xfId="15446" xr:uid="{961245C0-90AF-415A-9FF0-7FEF50967604}"/>
    <cellStyle name="Migliaia [0] 2 15" xfId="2836" xr:uid="{8DC9EB0D-181D-4289-AA84-F8BE7284CE08}"/>
    <cellStyle name="Migliaia [0] 2 15 2" xfId="6122" xr:uid="{E37E6B5A-0331-45A4-92F8-6232F42D4FA0}"/>
    <cellStyle name="Migliaia [0] 2 15 2 2" xfId="28623" xr:uid="{844A47B6-DDEB-4296-9882-46E5262BD9DC}"/>
    <cellStyle name="Migliaia [0] 2 15 2 3" xfId="18329" xr:uid="{87A19902-5AC1-43FF-B97B-F7B42FD0554B}"/>
    <cellStyle name="Migliaia [0] 2 15 3" xfId="9313" xr:uid="{26FCAC21-53F5-4D51-B6D2-071BC07F5C97}"/>
    <cellStyle name="Migliaia [0] 2 15 3 2" xfId="31583" xr:uid="{034D6B68-9349-443D-BE19-6C8060323A04}"/>
    <cellStyle name="Migliaia [0] 2 15 3 3" xfId="21307" xr:uid="{A7D75A22-0EC2-4C2E-8925-5C5222E3B43A}"/>
    <cellStyle name="Migliaia [0] 2 15 4" xfId="25659" xr:uid="{3A43D704-4248-4B13-9AF3-89C13078FB40}"/>
    <cellStyle name="Migliaia [0] 2 15 5" xfId="15359" xr:uid="{E95961FE-D6FA-4045-99AA-10B643CB6C86}"/>
    <cellStyle name="Migliaia [0] 2 16" xfId="2738" xr:uid="{1ED6D947-680E-42A7-BE1A-EC8C59FE0F2E}"/>
    <cellStyle name="Migliaia [0] 2 16 2" xfId="6023" xr:uid="{5CB6975A-71DC-4E8F-9373-B7B11F2E6EF1}"/>
    <cellStyle name="Migliaia [0] 2 16 2 2" xfId="28524" xr:uid="{8FE37C97-8E5E-4AA5-A7AA-7A832D4D0213}"/>
    <cellStyle name="Migliaia [0] 2 16 2 3" xfId="18230" xr:uid="{821A16F2-BC3C-4F6D-B8F6-90B970DE4A2E}"/>
    <cellStyle name="Migliaia [0] 2 16 3" xfId="9214" xr:uid="{6F66C05D-D3DF-4939-B68F-37C1402AA1C1}"/>
    <cellStyle name="Migliaia [0] 2 16 3 2" xfId="31484" xr:uid="{51857D16-32D9-4A50-BE3F-919C7337F4F1}"/>
    <cellStyle name="Migliaia [0] 2 16 3 3" xfId="21208" xr:uid="{C28930F4-48C1-4A33-86CE-B501ACABF44D}"/>
    <cellStyle name="Migliaia [0] 2 16 4" xfId="25560" xr:uid="{D8668D0A-979E-4578-B9E2-4F56C433D9CA}"/>
    <cellStyle name="Migliaia [0] 2 16 5" xfId="15260" xr:uid="{B57FAD2A-8712-49A2-8582-CC411879BF5B}"/>
    <cellStyle name="Migliaia [0] 2 17" xfId="2414" xr:uid="{E0BF0F3F-947E-4CB4-9FB2-2FAB3DB0ED52}"/>
    <cellStyle name="Migliaia [0] 2 17 2" xfId="5761" xr:uid="{D6C14B02-ABD2-46E0-95AF-E1893C78BD9E}"/>
    <cellStyle name="Migliaia [0] 2 17 2 2" xfId="28277" xr:uid="{3E7C46A7-854B-4C1B-83DB-B5686B91DF85}"/>
    <cellStyle name="Migliaia [0] 2 17 2 3" xfId="17983" xr:uid="{5EDDB4F0-E9C4-40E0-B94D-D3EA7177D58E}"/>
    <cellStyle name="Migliaia [0] 2 17 3" xfId="8967" xr:uid="{60039E49-C03C-4013-80EF-4B7AD8CB6C90}"/>
    <cellStyle name="Migliaia [0] 2 17 3 2" xfId="31237" xr:uid="{32165FBB-5EA1-4245-9C8C-78235397EB4B}"/>
    <cellStyle name="Migliaia [0] 2 17 3 3" xfId="20961" xr:uid="{2DCBBFB9-3419-464A-8748-48D71FB1F708}"/>
    <cellStyle name="Migliaia [0] 2 17 4" xfId="25313" xr:uid="{EF98FB3F-2B05-48E7-83ED-2C8D57D23108}"/>
    <cellStyle name="Migliaia [0] 2 17 5" xfId="15013" xr:uid="{01DF29B9-3989-4B1D-8354-E33A409C5680}"/>
    <cellStyle name="Migliaia [0] 2 18" xfId="2396" xr:uid="{D5B2D59A-DBE7-4321-ADD0-383320081964}"/>
    <cellStyle name="Migliaia [0] 2 18 2" xfId="5743" xr:uid="{36EF2BFB-0E8D-4980-9212-FC67635B7650}"/>
    <cellStyle name="Migliaia [0] 2 18 2 2" xfId="28259" xr:uid="{E485CAFE-BDA6-4EB3-ADC1-EB122886A396}"/>
    <cellStyle name="Migliaia [0] 2 18 2 3" xfId="17965" xr:uid="{D20F67B4-6628-4014-89C5-CBF4281E98BF}"/>
    <cellStyle name="Migliaia [0] 2 18 3" xfId="8949" xr:uid="{059DA933-422F-4C6A-9391-7B4E8BF2E1A0}"/>
    <cellStyle name="Migliaia [0] 2 18 3 2" xfId="31219" xr:uid="{46E14655-2E37-4946-9E8D-5CDD678A41E2}"/>
    <cellStyle name="Migliaia [0] 2 18 3 3" xfId="20943" xr:uid="{4758421E-4D26-4573-B5F7-614F8AE01510}"/>
    <cellStyle name="Migliaia [0] 2 18 4" xfId="25295" xr:uid="{55227108-13AC-4DFC-9A4D-86BF15E6706B}"/>
    <cellStyle name="Migliaia [0] 2 18 5" xfId="14995" xr:uid="{D90C58C3-42B1-4113-9E1C-F7E613F9C1B3}"/>
    <cellStyle name="Migliaia [0] 2 19" xfId="2381" xr:uid="{F4643284-FB91-48F3-93E1-4A9C9E57BBA9}"/>
    <cellStyle name="Migliaia [0] 2 19 2" xfId="5728" xr:uid="{ACB23A14-CF78-45D5-A7FF-3531FEA6CAAB}"/>
    <cellStyle name="Migliaia [0] 2 19 2 2" xfId="28244" xr:uid="{99C1A80D-446E-4BA8-AC13-D7C9B09F53B4}"/>
    <cellStyle name="Migliaia [0] 2 19 2 3" xfId="17950" xr:uid="{1B090DF1-FE1C-4810-A154-07C89990BAFA}"/>
    <cellStyle name="Migliaia [0] 2 19 3" xfId="8934" xr:uid="{A12F90DC-7808-4963-8913-D5972F9EBEF3}"/>
    <cellStyle name="Migliaia [0] 2 19 3 2" xfId="31204" xr:uid="{11C2F713-1AAA-4436-988E-045DB257E83E}"/>
    <cellStyle name="Migliaia [0] 2 19 3 3" xfId="20928" xr:uid="{6787AEA0-0550-41B4-8ED3-D332A6E87074}"/>
    <cellStyle name="Migliaia [0] 2 19 4" xfId="25280" xr:uid="{D5C2EF38-46B3-4D8A-BFB8-1342493256E6}"/>
    <cellStyle name="Migliaia [0] 2 19 5" xfId="14980" xr:uid="{EF860C54-FB06-434F-91C0-8B98F1BDBE70}"/>
    <cellStyle name="Migliaia [0] 2 2" xfId="2186" xr:uid="{5994FF24-200F-4181-AEF5-99C1A175BA54}"/>
    <cellStyle name="Migliaia [0] 2 2 10" xfId="4114" xr:uid="{27CF804D-B569-4040-BAF9-FA073EC105DA}"/>
    <cellStyle name="Migliaia [0] 2 2 10 2" xfId="7289" xr:uid="{F8F2F71D-B342-4932-948F-2F141474B766}"/>
    <cellStyle name="Migliaia [0] 2 2 10 2 2" xfId="29760" xr:uid="{4AFBBAA8-3D2A-481B-8C62-E07F5D74A809}"/>
    <cellStyle name="Migliaia [0] 2 2 10 2 3" xfId="19470" xr:uid="{66E25C1C-E977-4FE0-BE0C-16EA2DBB41F1}"/>
    <cellStyle name="Migliaia [0] 2 2 10 3" xfId="10454" xr:uid="{25EFE4C6-A4B5-45B5-94CA-AD2707DFCF06}"/>
    <cellStyle name="Migliaia [0] 2 2 10 3 3" xfId="22449" xr:uid="{4DFDE69E-CC0D-4A2D-846F-EDFEFAC2C183}"/>
    <cellStyle name="Migliaia [0] 2 2 10 4" xfId="26800" xr:uid="{1350F8FE-A355-46D3-8282-521A0145284D}"/>
    <cellStyle name="Migliaia [0] 2 2 10 5" xfId="16501" xr:uid="{B4760FE3-B01A-416A-9B20-77F59A740A9C}"/>
    <cellStyle name="Migliaia [0] 2 2 11" xfId="3236" xr:uid="{FB39A135-EAD5-4C8E-94F7-20D9A76E3B85}"/>
    <cellStyle name="Migliaia [0] 2 2 11 2" xfId="6591" xr:uid="{9D57BF25-FBB2-430D-A04A-A8960348AB86}"/>
    <cellStyle name="Migliaia [0] 2 2 11 2 2" xfId="29091" xr:uid="{1C87BCE5-C74F-47B9-ADA0-A1EE0BEBBC79}"/>
    <cellStyle name="Migliaia [0] 2 2 11 2 3" xfId="18798" xr:uid="{7CABF1A3-973B-4E0C-AB18-A326C34BEC91}"/>
    <cellStyle name="Migliaia [0] 2 2 11 3" xfId="9782" xr:uid="{1B7583C8-67DE-40B2-A6D6-CCCEBA2DE022}"/>
    <cellStyle name="Migliaia [0] 2 2 11 3 2" xfId="32052" xr:uid="{E7251C65-9D61-4D43-9587-9960AFAD0EDD}"/>
    <cellStyle name="Migliaia [0] 2 2 11 3 3" xfId="21776" xr:uid="{B179C90B-CFE6-4268-8711-CAC07AD9591D}"/>
    <cellStyle name="Migliaia [0] 2 2 11 4" xfId="26128" xr:uid="{2B3D15E0-3F0E-4590-908B-E1238FA633B4}"/>
    <cellStyle name="Migliaia [0] 2 2 11 5" xfId="15828" xr:uid="{9D4496BB-7977-4232-A987-CABC135F1314}"/>
    <cellStyle name="Migliaia [0] 2 2 12" xfId="3051" xr:uid="{452513A4-715B-479C-840D-D9BC341C32C0}"/>
    <cellStyle name="Migliaia [0] 2 2 12 2" xfId="6340" xr:uid="{2C28D9B7-1BF8-48AE-A821-9A3485007879}"/>
    <cellStyle name="Migliaia [0] 2 2 12 2 2" xfId="28841" xr:uid="{75FA6764-360B-48E4-9D38-A76678ED4751}"/>
    <cellStyle name="Migliaia [0] 2 2 12 2 3" xfId="18547" xr:uid="{D1E0FCF0-A8ED-47FC-9A39-7CEA5735C9EB}"/>
    <cellStyle name="Migliaia [0] 2 2 12 3" xfId="9531" xr:uid="{8F4139E9-5F0B-48FE-87C4-5231553AF067}"/>
    <cellStyle name="Migliaia [0] 2 2 12 3 2" xfId="31801" xr:uid="{AD2F87C9-46D4-4855-925B-6B7454989578}"/>
    <cellStyle name="Migliaia [0] 2 2 12 3 3" xfId="21525" xr:uid="{42A8477C-2C3A-463D-A8D9-2D4D972E2F8F}"/>
    <cellStyle name="Migliaia [0] 2 2 12 4" xfId="25877" xr:uid="{AFE5217A-D655-4BC7-8899-941E47801B87}"/>
    <cellStyle name="Migliaia [0] 2 2 12 5" xfId="15577" xr:uid="{80B646CC-71AA-4535-944E-8841D03A76AD}"/>
    <cellStyle name="Migliaia [0] 2 2 13" xfId="2937" xr:uid="{4F90A6AC-3838-4D45-A4AE-258E6700A92B}"/>
    <cellStyle name="Migliaia [0] 2 2 13 2" xfId="6229" xr:uid="{C5A36230-3C4B-48E4-A124-910B9ABFD949}"/>
    <cellStyle name="Migliaia [0] 2 2 13 2 2" xfId="28730" xr:uid="{4A15D9DD-6723-407D-B4B6-D29DDD8A9AAB}"/>
    <cellStyle name="Migliaia [0] 2 2 13 2 3" xfId="18436" xr:uid="{64E88989-E5EF-4E66-AB99-CF4005BC656D}"/>
    <cellStyle name="Migliaia [0] 2 2 13 3" xfId="9420" xr:uid="{C8004C75-349A-42F8-8E2B-2F54789C55DF}"/>
    <cellStyle name="Migliaia [0] 2 2 13 3 2" xfId="31690" xr:uid="{7ACA9F14-4304-44C4-B07D-89B64B26A05E}"/>
    <cellStyle name="Migliaia [0] 2 2 13 3 3" xfId="21414" xr:uid="{445AECDE-E752-49CF-9813-56F2E55DCE3A}"/>
    <cellStyle name="Migliaia [0] 2 2 13 4" xfId="25766" xr:uid="{E5177671-103F-46F9-9681-FB3ED6DAA50A}"/>
    <cellStyle name="Migliaia [0] 2 2 13 5" xfId="15466" xr:uid="{4ACAEC5E-1E5D-4968-8511-F7AC5ABDC602}"/>
    <cellStyle name="Migliaia [0] 2 2 14" xfId="2856" xr:uid="{906F5CD2-D9C5-4286-8BD4-7BEBD83058A4}"/>
    <cellStyle name="Migliaia [0] 2 2 14 2" xfId="6142" xr:uid="{91AA8452-25E9-4C3A-A652-38AA61448F41}"/>
    <cellStyle name="Migliaia [0] 2 2 14 2 2" xfId="28643" xr:uid="{BDA9B863-9B78-4DCA-AFB2-58DD0AF78A9C}"/>
    <cellStyle name="Migliaia [0] 2 2 14 2 3" xfId="18349" xr:uid="{8A05E05D-BD21-40E5-B884-BDDBE8E805AB}"/>
    <cellStyle name="Migliaia [0] 2 2 14 3" xfId="9333" xr:uid="{FF940D2B-F9CF-4D26-97A8-0B5364F24FA5}"/>
    <cellStyle name="Migliaia [0] 2 2 14 3 2" xfId="31603" xr:uid="{5EC55D3D-CDD7-4760-B973-80930566C253}"/>
    <cellStyle name="Migliaia [0] 2 2 14 3 3" xfId="21327" xr:uid="{D6DD8EA9-1146-48D0-8695-B4191AD45BE8}"/>
    <cellStyle name="Migliaia [0] 2 2 14 4" xfId="25679" xr:uid="{C2BCF8D3-DAA3-43ED-A2C9-F1387660DA87}"/>
    <cellStyle name="Migliaia [0] 2 2 14 5" xfId="15379" xr:uid="{607344F3-0C8A-4BAD-95D4-4799C3345728}"/>
    <cellStyle name="Migliaia [0] 2 2 15" xfId="2758" xr:uid="{B589A159-E013-442B-9162-0038B9B51125}"/>
    <cellStyle name="Migliaia [0] 2 2 15 2" xfId="6043" xr:uid="{98980A76-4657-4845-BCB8-F0D11DBDC8DD}"/>
    <cellStyle name="Migliaia [0] 2 2 15 2 2" xfId="28544" xr:uid="{1BCF32BC-3C19-4713-989E-1FB0E8D7B70B}"/>
    <cellStyle name="Migliaia [0] 2 2 15 2 3" xfId="18250" xr:uid="{F57C6D96-563D-4950-871B-48DB0531B659}"/>
    <cellStyle name="Migliaia [0] 2 2 15 3" xfId="9234" xr:uid="{04C67721-3942-4314-B075-F5D2EB047B44}"/>
    <cellStyle name="Migliaia [0] 2 2 15 3 2" xfId="31504" xr:uid="{0C4F40F0-8AB1-4FE5-8EE5-8934DD8E8B49}"/>
    <cellStyle name="Migliaia [0] 2 2 15 3 3" xfId="21228" xr:uid="{3A3FE0FD-CD22-4F1B-A42C-EF962F54D43C}"/>
    <cellStyle name="Migliaia [0] 2 2 15 4" xfId="25580" xr:uid="{3DD7A772-7E2F-446C-BDCF-6C2E5FE9A07F}"/>
    <cellStyle name="Migliaia [0] 2 2 15 5" xfId="15280" xr:uid="{057BA972-9DE6-4083-B14F-6C6BD2DC20F2}"/>
    <cellStyle name="Migliaia [0] 2 2 16" xfId="5575" xr:uid="{58455C89-8B80-46C1-A116-34B2C9C614C7}"/>
    <cellStyle name="Migliaia [0] 2 2 16 2" xfId="28092" xr:uid="{857ED7C3-7337-4D18-B460-D5FBE47FF4BB}"/>
    <cellStyle name="Migliaia [0] 2 2 16 3" xfId="17798" xr:uid="{701D61B7-C4F4-4927-9BF0-DC20F60C9F2C}"/>
    <cellStyle name="Migliaia [0] 2 2 17" xfId="8781" xr:uid="{B9500301-C284-4CCC-BEA8-8040AB70A43E}"/>
    <cellStyle name="Migliaia [0] 2 2 17 2" xfId="31052" xr:uid="{D32D35C1-0FE3-4AA7-8E0B-F9228DD479D0}"/>
    <cellStyle name="Migliaia [0] 2 2 17 3" xfId="20776" xr:uid="{19BD1F41-87CC-49D7-ACE8-436130976400}"/>
    <cellStyle name="Migliaia [0] 2 2 18" xfId="12357" xr:uid="{254A399C-696B-45CA-B268-59AA61B0DE20}"/>
    <cellStyle name="Migliaia [0] 2 2 18 3" xfId="23503" xr:uid="{7757F1F4-A6D7-4BFB-98B0-75F48921CCDD}"/>
    <cellStyle name="Migliaia [0] 2 2 19" xfId="25127" xr:uid="{8F7CC1B2-9F56-4EE0-AF4C-10A693E74072}"/>
    <cellStyle name="Migliaia [0] 2 2 2" xfId="3166" xr:uid="{0D18A1BF-D3AD-4CA9-B977-00F1E76781CE}"/>
    <cellStyle name="Migliaia [0] 2 2 2 10" xfId="9695" xr:uid="{FE133B26-EF4B-44BA-9546-010C64C5AB50}"/>
    <cellStyle name="Migliaia [0] 2 2 2 10 2" xfId="31965" xr:uid="{4D200A82-C7BA-4163-8AC4-CE80BDBD3184}"/>
    <cellStyle name="Migliaia [0] 2 2 2 10 3" xfId="21689" xr:uid="{93635438-0B2A-4F3C-B87A-240B05C0DDC3}"/>
    <cellStyle name="Migliaia [0] 2 2 2 11" xfId="12814" xr:uid="{4CEC6BF3-7D0A-496B-814D-98E58BAB2FC0}"/>
    <cellStyle name="Migliaia [0] 2 2 2 11 3" xfId="23685" xr:uid="{A8A7A80D-011F-49B2-B931-F5EE9D21A0CE}"/>
    <cellStyle name="Migliaia [0] 2 2 2 12" xfId="26041" xr:uid="{086ED3F1-18E6-4AB5-8462-285BA6A354F9}"/>
    <cellStyle name="Migliaia [0] 2 2 2 13" xfId="15741" xr:uid="{4692479B-2A3B-4D97-BE8C-67CE210F2741}"/>
    <cellStyle name="Migliaia [0] 2 2 2 2" xfId="4033" xr:uid="{208C6470-F6EF-4CF7-A4B3-1078F298C21A}"/>
    <cellStyle name="Migliaia [0] 2 2 2 2 2" xfId="5084" xr:uid="{5B80DA02-369E-4566-B5CE-9C198D58E2B0}"/>
    <cellStyle name="Migliaia [0] 2 2 2 2 2 2" xfId="8288" xr:uid="{D4987886-E14C-40C7-BF0C-90933C5CC697}"/>
    <cellStyle name="Migliaia [0] 2 2 2 2 2 2 2" xfId="30698" xr:uid="{89CDF447-FD99-4198-8345-DA03B3E7B1FF}"/>
    <cellStyle name="Migliaia [0] 2 2 2 2 2 2 3" xfId="20411" xr:uid="{74304CE3-DDEB-4594-8A8B-2C0985CA7F5A}"/>
    <cellStyle name="Migliaia [0] 2 2 2 2 2 3" xfId="11392" xr:uid="{4EE40B9B-4540-4BD2-9790-4FD513BDD022}"/>
    <cellStyle name="Migliaia [0] 2 2 2 2 2 3 3" xfId="23391" xr:uid="{BF8D5EEF-28BB-49A9-9C12-2E77ECDE9A0E}"/>
    <cellStyle name="Migliaia [0] 2 2 2 2 2 4" xfId="13627" xr:uid="{65647A66-2F4F-4F71-A945-1A7C7155E008}"/>
    <cellStyle name="Migliaia [0] 2 2 2 2 2 4 3" xfId="24265" xr:uid="{D317718D-4511-4BEC-A5D5-F948926ADEEB}"/>
    <cellStyle name="Migliaia [0] 2 2 2 2 2 5" xfId="27737" xr:uid="{F7E6BDF6-2D87-4605-A1FE-12807E3FC8EC}"/>
    <cellStyle name="Migliaia [0] 2 2 2 2 2 6" xfId="17443" xr:uid="{20A004AE-5672-4055-93C0-3DED18037527}"/>
    <cellStyle name="Migliaia [0] 2 2 2 2 3" xfId="7201" xr:uid="{40021261-D740-4F9E-B0FB-DF75FD689581}"/>
    <cellStyle name="Migliaia [0] 2 2 2 2 3 2" xfId="29674" xr:uid="{0652FC48-A75D-4B87-BA7C-CF43A57EC837}"/>
    <cellStyle name="Migliaia [0] 2 2 2 2 3 3" xfId="19383" xr:uid="{B196EBA9-1F96-4AE8-89B9-7F246227CA98}"/>
    <cellStyle name="Migliaia [0] 2 2 2 2 4" xfId="10367" xr:uid="{099A1EDA-E7AB-47FB-82B0-7335CFE30619}"/>
    <cellStyle name="Migliaia [0] 2 2 2 2 4 2" xfId="32636" xr:uid="{AF9956B3-3E6B-4A2E-956E-ADB9E4CEAFF8}"/>
    <cellStyle name="Migliaia [0] 2 2 2 2 4 3" xfId="22362" xr:uid="{8423F980-F259-4C29-A379-1D2E8DC2E028}"/>
    <cellStyle name="Migliaia [0] 2 2 2 2 5" xfId="13023" xr:uid="{53F9CE87-702F-4E7F-B345-49875897FCF2}"/>
    <cellStyle name="Migliaia [0] 2 2 2 2 5 3" xfId="23848" xr:uid="{F058C1F7-D18D-46CA-B02F-8898A692CCB5}"/>
    <cellStyle name="Migliaia [0] 2 2 2 2 6" xfId="26713" xr:uid="{76FFA120-32F4-40D1-9844-089F8E8B55AD}"/>
    <cellStyle name="Migliaia [0] 2 2 2 2 7" xfId="16414" xr:uid="{67C7612B-EB7C-4022-AC21-7480874AD4E3}"/>
    <cellStyle name="Migliaia [0] 2 2 2 3" xfId="3873" xr:uid="{2B05C50E-EA79-439C-B888-72632D7CA0E4}"/>
    <cellStyle name="Migliaia [0] 2 2 2 3 2" xfId="4869" xr:uid="{5C053771-AB77-4A1B-909E-D2940ACE9751}"/>
    <cellStyle name="Migliaia [0] 2 2 2 3 2 2" xfId="8056" xr:uid="{E5B56345-51FD-43CE-A36E-D6A93A9B6BE8}"/>
    <cellStyle name="Migliaia [0] 2 2 2 3 2 2 2" xfId="30487" xr:uid="{38B5204B-EC62-4CCD-9E52-A5E76D026959}"/>
    <cellStyle name="Migliaia [0] 2 2 2 3 2 2 3" xfId="20197" xr:uid="{902AC1A3-77B5-4C7B-8331-4258E48EA842}"/>
    <cellStyle name="Migliaia [0] 2 2 2 3 2 3" xfId="11179" xr:uid="{B3CB4007-6263-4C32-A0C8-FFD049702FFA}"/>
    <cellStyle name="Migliaia [0] 2 2 2 3 2 3 3" xfId="23177" xr:uid="{DE458D9D-F7F1-4064-B36B-C88AA9165509}"/>
    <cellStyle name="Migliaia [0] 2 2 2 3 2 4" xfId="27527" xr:uid="{078DD9F7-AA81-45DE-8C98-F1C86D003587}"/>
    <cellStyle name="Migliaia [0] 2 2 2 3 2 5" xfId="17229" xr:uid="{9960698B-298C-4230-9384-E2E21D084972}"/>
    <cellStyle name="Migliaia [0] 2 2 2 3 3" xfId="7043" xr:uid="{8CB32840-A92E-4B41-B321-6EB8E51CB80D}"/>
    <cellStyle name="Migliaia [0] 2 2 2 3 3 2" xfId="29513" xr:uid="{3C13F1B8-6CA1-46D4-A353-31CF49EDEBCD}"/>
    <cellStyle name="Migliaia [0] 2 2 2 3 3 3" xfId="19221" xr:uid="{33F2D784-7C79-4E07-8569-3EA0935EF5D1}"/>
    <cellStyle name="Migliaia [0] 2 2 2 3 4" xfId="10205" xr:uid="{F1C00D85-7038-404B-97C7-158870BA0960}"/>
    <cellStyle name="Migliaia [0] 2 2 2 3 4 2" xfId="32475" xr:uid="{B3BDAC46-6BD4-4209-A086-79BDF4872984}"/>
    <cellStyle name="Migliaia [0] 2 2 2 3 4 3" xfId="22200" xr:uid="{1EF3269E-5E5D-4468-82E8-BC156FE08EB7}"/>
    <cellStyle name="Migliaia [0] 2 2 2 3 5" xfId="13465" xr:uid="{5F3F1334-DE2A-43B1-818C-9EC79ABBA878}"/>
    <cellStyle name="Migliaia [0] 2 2 2 3 5 3" xfId="24103" xr:uid="{8D62AEE8-921C-4767-8532-F79860C1772F}"/>
    <cellStyle name="Migliaia [0] 2 2 2 3 6" xfId="26551" xr:uid="{4DBDF9DE-755F-4554-B826-02D69CC4B70C}"/>
    <cellStyle name="Migliaia [0] 2 2 2 3 7" xfId="16252" xr:uid="{1463CFAD-C254-401C-A011-69732D218C88}"/>
    <cellStyle name="Migliaia [0] 2 2 2 4" xfId="4750" xr:uid="{0C0AEDD0-43C1-4488-BE9A-0CD161D17B0A}"/>
    <cellStyle name="Migliaia [0] 2 2 2 4 2" xfId="7927" xr:uid="{1ED74BC8-4535-492C-BD83-EED97EB49A9B}"/>
    <cellStyle name="Migliaia [0] 2 2 2 4 2 2" xfId="30355" xr:uid="{3B67B94B-E12D-4588-8434-E151189CDD5D}"/>
    <cellStyle name="Migliaia [0] 2 2 2 4 2 3" xfId="20066" xr:uid="{17934C8F-4763-4214-AF95-1C4B3299115D}"/>
    <cellStyle name="Migliaia [0] 2 2 2 4 3" xfId="11050" xr:uid="{4F727B64-6703-4C44-9B53-B635FA903867}"/>
    <cellStyle name="Migliaia [0] 2 2 2 4 3 3" xfId="23045" xr:uid="{ED10BE90-8C43-4995-BBE4-949D557D6ABE}"/>
    <cellStyle name="Migliaia [0] 2 2 2 4 4" xfId="13692" xr:uid="{AA8B87CC-6A26-4B68-B7D8-E011FEB803BC}"/>
    <cellStyle name="Migliaia [0] 2 2 2 4 4 3" xfId="24330" xr:uid="{785D575D-C707-4293-9BCA-BCF78EB4BBD9}"/>
    <cellStyle name="Migliaia [0] 2 2 2 4 5" xfId="27396" xr:uid="{E36F936F-C91B-4BCE-8F99-BCA27E92019C}"/>
    <cellStyle name="Migliaia [0] 2 2 2 4 6" xfId="17097" xr:uid="{580192A3-3499-4E0B-8E31-9885FCE56024}"/>
    <cellStyle name="Migliaia [0] 2 2 2 5" xfId="4549" xr:uid="{CED4AAA6-F4BD-4C8C-9E9D-C949D2584DBC}"/>
    <cellStyle name="Migliaia [0] 2 2 2 5 2" xfId="7725" xr:uid="{98F1E46E-249E-42AE-A1A9-905C3DD61737}"/>
    <cellStyle name="Migliaia [0] 2 2 2 5 2 2" xfId="30154" xr:uid="{E71BF3B6-BF4E-4831-B6F3-1D32A0A8F30A}"/>
    <cellStyle name="Migliaia [0] 2 2 2 5 2 3" xfId="19864" xr:uid="{FF043A92-F97E-4316-93E2-948C882DF908}"/>
    <cellStyle name="Migliaia [0] 2 2 2 5 3" xfId="10848" xr:uid="{E5882190-8BF3-4DB6-A987-984EC3B523FF}"/>
    <cellStyle name="Migliaia [0] 2 2 2 5 3 3" xfId="22843" xr:uid="{719ED775-DD3D-4E86-B134-A34081672840}"/>
    <cellStyle name="Migliaia [0] 2 2 2 5 4" xfId="13967" xr:uid="{3966ACE9-D313-41A6-881D-23CC2A35BEA9}"/>
    <cellStyle name="Migliaia [0] 2 2 2 5 4 3" xfId="24604" xr:uid="{907445A6-83B1-48D2-A191-26B1894B0901}"/>
    <cellStyle name="Migliaia [0] 2 2 2 5 5" xfId="27194" xr:uid="{F558E471-B64E-42AC-ABEB-B67BEA05CD3F}"/>
    <cellStyle name="Migliaia [0] 2 2 2 5 6" xfId="16895" xr:uid="{18867373-6C33-4298-B1A4-F3C054D52CD3}"/>
    <cellStyle name="Migliaia [0] 2 2 2 6" xfId="4358" xr:uid="{29B5FB31-A36C-4AA6-99D1-7B6552659612}"/>
    <cellStyle name="Migliaia [0] 2 2 2 6 2" xfId="7533" xr:uid="{494FA9D2-1399-44BB-A9D1-E8AFB73E77EB}"/>
    <cellStyle name="Migliaia [0] 2 2 2 6 2 2" xfId="29962" xr:uid="{1E987D95-FA13-477D-B18D-2CD89553B1B2}"/>
    <cellStyle name="Migliaia [0] 2 2 2 6 2 3" xfId="19672" xr:uid="{8AB26FFE-30C1-43C7-BD9B-B594FE2FD9B2}"/>
    <cellStyle name="Migliaia [0] 2 2 2 6 3" xfId="10656" xr:uid="{D9BD81B8-C2C8-407C-9BE7-CC919BA84CDA}"/>
    <cellStyle name="Migliaia [0] 2 2 2 6 3 3" xfId="22651" xr:uid="{765B8130-5AE0-45B8-ABFF-CE3FA14AE1BD}"/>
    <cellStyle name="Migliaia [0] 2 2 2 6 4" xfId="27002" xr:uid="{59CBAFFE-B405-45FD-8D0E-FA157B4E6248}"/>
    <cellStyle name="Migliaia [0] 2 2 2 6 5" xfId="16703" xr:uid="{7E4FF385-99C3-451D-90F6-612053B9F896}"/>
    <cellStyle name="Migliaia [0] 2 2 2 7" xfId="4171" xr:uid="{954F5001-571B-463A-9482-17978C25ACF5}"/>
    <cellStyle name="Migliaia [0] 2 2 2 7 2" xfId="7346" xr:uid="{C7A38DF0-95B0-4F72-8F6B-68C8F4F670DA}"/>
    <cellStyle name="Migliaia [0] 2 2 2 7 2 2" xfId="29809" xr:uid="{86554DCB-1262-4AB6-9224-9A7BC2E89D32}"/>
    <cellStyle name="Migliaia [0] 2 2 2 7 2 3" xfId="19519" xr:uid="{F28DFC81-8868-4B8C-9D12-C30E65020B5F}"/>
    <cellStyle name="Migliaia [0] 2 2 2 7 3" xfId="10503" xr:uid="{DC0FB467-0344-4A42-BD80-2A6477B00913}"/>
    <cellStyle name="Migliaia [0] 2 2 2 7 3 3" xfId="22498" xr:uid="{F2C9AE24-F2B1-44AB-A50A-16C5310B86B4}"/>
    <cellStyle name="Migliaia [0] 2 2 2 7 4" xfId="26849" xr:uid="{826FB84B-EFF2-423F-916E-79E5B76501A9}"/>
    <cellStyle name="Migliaia [0] 2 2 2 7 5" xfId="16550" xr:uid="{86BB5B08-7FA1-41FD-B700-8BF24924CB32}"/>
    <cellStyle name="Migliaia [0] 2 2 2 8" xfId="3400" xr:uid="{F5956C4E-2575-46CD-B4EA-C56F4B0C0177}"/>
    <cellStyle name="Migliaia [0] 2 2 2 8 2" xfId="6757" xr:uid="{BC802F6E-AF2D-48A6-A87E-DFEAC144849C}"/>
    <cellStyle name="Migliaia [0] 2 2 2 8 2 2" xfId="29257" xr:uid="{8EFE8192-822B-4B22-96B3-9C622248F4AD}"/>
    <cellStyle name="Migliaia [0] 2 2 2 8 2 3" xfId="18964" xr:uid="{0FC8A705-6BBC-4992-AB25-2A966191A61D}"/>
    <cellStyle name="Migliaia [0] 2 2 2 8 3" xfId="9948" xr:uid="{E5DCF836-94F0-4939-83FC-3E038E54748B}"/>
    <cellStyle name="Migliaia [0] 2 2 2 8 3 2" xfId="32218" xr:uid="{E36D9FB3-132A-4447-A293-065A2CFBCF87}"/>
    <cellStyle name="Migliaia [0] 2 2 2 8 3 3" xfId="21942" xr:uid="{3CEF0F29-9CF4-4126-8082-863A90E81DB9}"/>
    <cellStyle name="Migliaia [0] 2 2 2 8 4" xfId="26293" xr:uid="{3511EDB0-4F7A-4620-A982-52FB19DF5450}"/>
    <cellStyle name="Migliaia [0] 2 2 2 8 5" xfId="15994" xr:uid="{A140EBB1-4DC5-46CE-B172-0CD61EE844DB}"/>
    <cellStyle name="Migliaia [0] 2 2 2 9" xfId="6504" xr:uid="{0FB91AE4-64A0-4A52-9C66-05AAE99EADBB}"/>
    <cellStyle name="Migliaia [0] 2 2 2 9 2" xfId="29005" xr:uid="{74718538-2F7F-455E-AFAA-C890DC32FE42}"/>
    <cellStyle name="Migliaia [0] 2 2 2 9 3" xfId="18711" xr:uid="{8E478053-678C-48A7-BF83-D4DA53F2EE18}"/>
    <cellStyle name="Migliaia [0] 2 2 20" xfId="14827" xr:uid="{2C89BF24-3BEF-4EBA-9018-D9EF0881EE82}"/>
    <cellStyle name="Migliaia [0] 2 2 3" xfId="3115" xr:uid="{1B91CC0E-3803-45C2-BA64-BF3531E0CD4D}"/>
    <cellStyle name="Migliaia [0] 2 2 3 2" xfId="3978" xr:uid="{16DA5420-5A81-499D-84B3-9442245239F0}"/>
    <cellStyle name="Migliaia [0] 2 2 3 2 2" xfId="4919" xr:uid="{DA81E219-C17F-4F33-A6DA-9DBA77883442}"/>
    <cellStyle name="Migliaia [0] 2 2 3 2 2 2" xfId="8107" xr:uid="{3427D2B7-BB9C-4ED0-9110-73DEAEB05586}"/>
    <cellStyle name="Migliaia [0] 2 2 3 2 2 2 2" xfId="30530" xr:uid="{6D3AA167-17D5-4CFF-B844-40DD46FD8E99}"/>
    <cellStyle name="Migliaia [0] 2 2 3 2 2 2 3" xfId="20240" xr:uid="{3F46E329-DD43-4484-8DA2-4DECF35FEA71}"/>
    <cellStyle name="Migliaia [0] 2 2 3 2 2 3" xfId="11222" xr:uid="{EA454239-490A-44D1-A63A-DCAB8A6D93DC}"/>
    <cellStyle name="Migliaia [0] 2 2 3 2 2 3 3" xfId="23220" xr:uid="{942E31A8-74F1-4755-93CB-AD4CC3A50DBE}"/>
    <cellStyle name="Migliaia [0] 2 2 3 2 2 4" xfId="13549" xr:uid="{8DBEA1D5-4BE0-4718-9329-2C9D2730DE02}"/>
    <cellStyle name="Migliaia [0] 2 2 3 2 2 4 3" xfId="24185" xr:uid="{CF49A3C5-1119-4A80-94E3-AF24FD2622F4}"/>
    <cellStyle name="Migliaia [0] 2 2 3 2 2 5" xfId="27569" xr:uid="{885A7356-D6ED-43FE-8DE8-7AC94253AEF7}"/>
    <cellStyle name="Migliaia [0] 2 2 3 2 2 6" xfId="17272" xr:uid="{0129ABEE-3B67-424D-8C37-1E4C2653DCF8}"/>
    <cellStyle name="Migliaia [0] 2 2 3 2 3" xfId="7123" xr:uid="{9633608F-0596-4E99-91D6-E82E4C7617F9}"/>
    <cellStyle name="Migliaia [0] 2 2 3 2 3 2" xfId="29594" xr:uid="{9712CED8-8C41-43B5-80C9-9A092010AAC7}"/>
    <cellStyle name="Migliaia [0] 2 2 3 2 3 3" xfId="19303" xr:uid="{DA41C5C5-D820-4C29-B51C-ADCE8393D95D}"/>
    <cellStyle name="Migliaia [0] 2 2 3 2 4" xfId="10287" xr:uid="{F8169426-C325-4A2A-AD2B-7DF9BBCE3C7D}"/>
    <cellStyle name="Migliaia [0] 2 2 3 2 4 2" xfId="32556" xr:uid="{4052C83D-071C-4EDC-8F97-11E6B539F823}"/>
    <cellStyle name="Migliaia [0] 2 2 3 2 4 3" xfId="22282" xr:uid="{97F50935-D807-4BB6-993F-8324680BB279}"/>
    <cellStyle name="Migliaia [0] 2 2 3 2 5" xfId="12946" xr:uid="{2AF232CF-DBF1-4A6F-85CF-074ECE6B0628}"/>
    <cellStyle name="Migliaia [0] 2 2 3 2 5 3" xfId="23768" xr:uid="{6A36EC06-F975-4645-8ACA-A544F13C58E1}"/>
    <cellStyle name="Migliaia [0] 2 2 3 2 6" xfId="26633" xr:uid="{A1C4221F-3CC3-490A-96D0-A9951F6CEB18}"/>
    <cellStyle name="Migliaia [0] 2 2 3 2 7" xfId="16334" xr:uid="{7D378CD1-16E2-4D77-9B78-FE86870240E7}"/>
    <cellStyle name="Migliaia [0] 2 2 3 3" xfId="3798" xr:uid="{A6D362C1-00FE-402A-9E17-A3B970C14DB8}"/>
    <cellStyle name="Migliaia [0] 2 2 3 3 2" xfId="6961" xr:uid="{1C4B8641-AE39-40F4-B893-869B780FD33F}"/>
    <cellStyle name="Migliaia [0] 2 2 3 3 2 2" xfId="29432" xr:uid="{89FC7D2F-A75D-4E81-A959-E691A6A26E8D}"/>
    <cellStyle name="Migliaia [0] 2 2 3 3 2 3" xfId="19139" xr:uid="{FD1939F2-85CC-4EEC-AE33-4B23A2CA162A}"/>
    <cellStyle name="Migliaia [0] 2 2 3 3 3" xfId="10124" xr:uid="{60DBC0A8-86F2-41B6-BA8C-1B214B7E40E8}"/>
    <cellStyle name="Migliaia [0] 2 2 3 3 3 2" xfId="32393" xr:uid="{16B4C84C-7F32-4030-9B3A-F4BA23353811}"/>
    <cellStyle name="Migliaia [0] 2 2 3 3 3 3" xfId="22118" xr:uid="{1E5C2898-A94C-48C1-B72B-A4387CCA2F39}"/>
    <cellStyle name="Migliaia [0] 2 2 3 3 4" xfId="13389" xr:uid="{1064DFA9-9ADD-4016-8F0A-69EC28064D1D}"/>
    <cellStyle name="Migliaia [0] 2 2 3 3 4 3" xfId="24025" xr:uid="{5C222051-A7C9-46F2-A631-840E6F57F9C1}"/>
    <cellStyle name="Migliaia [0] 2 2 3 3 5" xfId="26469" xr:uid="{1F8F9B65-DEA6-4E64-84B2-3F3F79E15A64}"/>
    <cellStyle name="Migliaia [0] 2 2 3 3 6" xfId="16170" xr:uid="{E2C53DB3-A65E-4CEA-A794-B80454B66367}"/>
    <cellStyle name="Migliaia [0] 2 2 3 4" xfId="3318" xr:uid="{4C3167DD-8119-47ED-B5BD-B2EEE7207ED9}"/>
    <cellStyle name="Migliaia [0] 2 2 3 4 2" xfId="6675" xr:uid="{E3A0EE30-679F-44E6-9EE6-E12F8E9514A1}"/>
    <cellStyle name="Migliaia [0] 2 2 3 4 2 2" xfId="29175" xr:uid="{52E9F3C2-D030-4F3F-98A6-683A068A8053}"/>
    <cellStyle name="Migliaia [0] 2 2 3 4 2 3" xfId="18882" xr:uid="{B71B671A-FCE3-4E5C-9249-A76C7415D0F9}"/>
    <cellStyle name="Migliaia [0] 2 2 3 4 3" xfId="9866" xr:uid="{7B0E2A51-C5C5-4111-8AE6-7B5F7B1F520C}"/>
    <cellStyle name="Migliaia [0] 2 2 3 4 3 2" xfId="32136" xr:uid="{03C174E1-C8AA-47A6-A969-8F81131731DC}"/>
    <cellStyle name="Migliaia [0] 2 2 3 4 3 3" xfId="21860" xr:uid="{152A152A-D0F3-4F07-9482-D2D5A541E42C}"/>
    <cellStyle name="Migliaia [0] 2 2 3 4 4" xfId="26211" xr:uid="{F71E666E-D109-4101-9EB3-DC88E4FB35BF}"/>
    <cellStyle name="Migliaia [0] 2 2 3 4 5" xfId="15912" xr:uid="{4698A679-7C18-461F-A36F-DF7ECF9C9B32}"/>
    <cellStyle name="Migliaia [0] 2 2 3 5" xfId="6422" xr:uid="{26FD0DA3-75CC-4071-B7A2-6B630B26BA0A}"/>
    <cellStyle name="Migliaia [0] 2 2 3 5 2" xfId="28923" xr:uid="{CA49B07E-E589-4F2C-8ABA-C5F7B436B161}"/>
    <cellStyle name="Migliaia [0] 2 2 3 5 3" xfId="18629" xr:uid="{6D86C249-706E-43E9-B20B-500384931B28}"/>
    <cellStyle name="Migliaia [0] 2 2 3 6" xfId="9613" xr:uid="{72B6957C-29C8-415D-B1A6-F7CCA763367B}"/>
    <cellStyle name="Migliaia [0] 2 2 3 6 2" xfId="31883" xr:uid="{152A57D9-8114-40D6-B150-CA06E5F4B865}"/>
    <cellStyle name="Migliaia [0] 2 2 3 6 3" xfId="21607" xr:uid="{EF6923F4-504C-4626-BF4A-35E4F4091C45}"/>
    <cellStyle name="Migliaia [0] 2 2 3 7" xfId="12734" xr:uid="{FA755B50-43FC-4193-A2FA-4A660DAD57D9}"/>
    <cellStyle name="Migliaia [0] 2 2 3 7 3" xfId="23603" xr:uid="{93CDF737-2246-4B4A-99AA-A911BDA3B6EA}"/>
    <cellStyle name="Migliaia [0] 2 2 3 8" xfId="25959" xr:uid="{C7EF4938-B5F3-4FBB-B2D7-D57F6F6B54A9}"/>
    <cellStyle name="Migliaia [0] 2 2 3 9" xfId="15659" xr:uid="{83086C7B-9BDD-48C1-ADF3-0F6D9B212031}"/>
    <cellStyle name="Migliaia [0] 2 2 4" xfId="3472" xr:uid="{472181D8-5738-431C-B9A6-3BEA5253DCA4}"/>
    <cellStyle name="Migliaia [0] 2 2 4 2" xfId="5008" xr:uid="{2009383E-F4A2-47AE-91FA-ABB2105BA1B7}"/>
    <cellStyle name="Migliaia [0] 2 2 4 2 2" xfId="8206" xr:uid="{43AFF873-82C5-4F1E-AB8A-66B5ADC82544}"/>
    <cellStyle name="Migliaia [0] 2 2 4 2 2 2" xfId="30618" xr:uid="{AD0DF490-D3EE-4F59-9173-4E203458096A}"/>
    <cellStyle name="Migliaia [0] 2 2 4 2 2 3" xfId="20329" xr:uid="{B3159B59-0D35-49D5-A3BC-B98E33EFC1D0}"/>
    <cellStyle name="Migliaia [0] 2 2 4 2 3" xfId="11311" xr:uid="{43A0CEB9-92CD-4AD6-B05D-2FDB7A159410}"/>
    <cellStyle name="Migliaia [0] 2 2 4 2 3 3" xfId="23309" xr:uid="{E6CA2B9C-1F8F-4623-A21A-7B25668B071F}"/>
    <cellStyle name="Migliaia [0] 2 2 4 2 4" xfId="27655" xr:uid="{475BFEC6-7056-426F-9F06-F1BEA1A35FFD}"/>
    <cellStyle name="Migliaia [0] 2 2 4 2 5" xfId="17361" xr:uid="{E557E899-3796-4E49-9A9A-B531E3ADB117}"/>
    <cellStyle name="Migliaia [0] 2 2 4 3" xfId="6846" xr:uid="{ACA7385D-33C5-495D-9A40-C86D45037D2D}"/>
    <cellStyle name="Migliaia [0] 2 2 4 3 2" xfId="29332" xr:uid="{C7E09C80-9DAE-4041-9E5F-7BCE6DFF39DF}"/>
    <cellStyle name="Migliaia [0] 2 2 4 3 3" xfId="19039" xr:uid="{0872CA3A-36CA-4144-8D89-6C51079E9C72}"/>
    <cellStyle name="Migliaia [0] 2 2 4 4" xfId="10024" xr:uid="{CF11EC1A-D54E-4B87-92BA-C93D351B9B40}"/>
    <cellStyle name="Migliaia [0] 2 2 4 4 2" xfId="32293" xr:uid="{0DAD7D93-C246-4781-88DD-2074816C577F}"/>
    <cellStyle name="Migliaia [0] 2 2 4 4 3" xfId="22018" xr:uid="{E73CFD84-C940-46BC-9236-4DA3C947EBCC}"/>
    <cellStyle name="Migliaia [0] 2 2 4 5" xfId="13101" xr:uid="{2095B468-3CC1-494A-BA1C-EC0E37843F26}"/>
    <cellStyle name="Migliaia [0] 2 2 4 5 3" xfId="23925" xr:uid="{71E328DC-36E3-4C6C-A5E6-5765BCEF5239}"/>
    <cellStyle name="Migliaia [0] 2 2 4 6" xfId="26369" xr:uid="{68238CBF-77F4-427E-B3D9-E01E21B4EC22}"/>
    <cellStyle name="Migliaia [0] 2 2 4 7" xfId="16070" xr:uid="{A8FC3124-913A-4C09-BFBD-CB5CA5DBD400}"/>
    <cellStyle name="Migliaia [0] 2 2 5" xfId="4793" xr:uid="{367A1327-9682-4CF0-82FC-F03CC5AB97B1}"/>
    <cellStyle name="Migliaia [0] 2 2 5 2" xfId="7979" xr:uid="{8D823F11-33BC-4315-84A9-3FB78D9F96CB}"/>
    <cellStyle name="Migliaia [0] 2 2 5 2 2" xfId="30409" xr:uid="{B514CB05-A9A2-4BB0-BBC2-523AEB31C05A}"/>
    <cellStyle name="Migliaia [0] 2 2 5 2 3" xfId="20119" xr:uid="{F8C3D676-21CE-46BA-9FCE-871945B87CC6}"/>
    <cellStyle name="Migliaia [0] 2 2 5 3" xfId="11101" xr:uid="{737E7A32-C554-43C4-B5C5-FBF5D15BCC79}"/>
    <cellStyle name="Migliaia [0] 2 2 5 3 3" xfId="23099" xr:uid="{DD5EA0CC-298D-4D04-BEE3-3BBD4901FFEC}"/>
    <cellStyle name="Migliaia [0] 2 2 5 4" xfId="13839" xr:uid="{3ACF604E-1946-4023-9E63-3ED78913D1C4}"/>
    <cellStyle name="Migliaia [0] 2 2 5 4 3" xfId="24479" xr:uid="{981119BB-E5C9-4C08-9606-4F40E3F3406A}"/>
    <cellStyle name="Migliaia [0] 2 2 5 5" xfId="27450" xr:uid="{063DF0EB-502C-4DFB-9DBA-2C197422428D}"/>
    <cellStyle name="Migliaia [0] 2 2 5 6" xfId="17151" xr:uid="{747E9363-8E91-492B-AB8F-5EDDDC19668D}"/>
    <cellStyle name="Migliaia [0] 2 2 6" xfId="4673" xr:uid="{9E6F2815-8606-43B3-A243-5896CCF1E500}"/>
    <cellStyle name="Migliaia [0] 2 2 6 2" xfId="7849" xr:uid="{011F7485-2D7C-49D9-A9AC-DC2EC69373D5}"/>
    <cellStyle name="Migliaia [0] 2 2 6 2 2" xfId="30277" xr:uid="{E12D4ADC-A210-4A1F-A0F0-781AE491FAE5}"/>
    <cellStyle name="Migliaia [0] 2 2 6 2 3" xfId="19988" xr:uid="{AB76FC3B-A1AA-4E14-AFA1-535AEEEC65F5}"/>
    <cellStyle name="Migliaia [0] 2 2 6 3" xfId="10972" xr:uid="{A637A389-CB33-4A2E-A057-4C4EE11A34A5}"/>
    <cellStyle name="Migliaia [0] 2 2 6 3 3" xfId="22967" xr:uid="{8B6CA9EF-D3FF-40A3-8035-A5C0D6CF6A19}"/>
    <cellStyle name="Migliaia [0] 2 2 6 4" xfId="13901" xr:uid="{4EF7175B-11BC-45F4-9B93-402DDD643FB1}"/>
    <cellStyle name="Migliaia [0] 2 2 6 4 3" xfId="24541" xr:uid="{00B577FE-96C1-4B76-8075-A04FCDBFE170}"/>
    <cellStyle name="Migliaia [0] 2 2 6 5" xfId="27318" xr:uid="{CAAED2F6-D39D-4167-A00F-BFAF4CF195AB}"/>
    <cellStyle name="Migliaia [0] 2 2 6 6" xfId="17019" xr:uid="{903356C9-9FF4-4C0C-9CDE-E3AF2647E77B}"/>
    <cellStyle name="Migliaia [0] 2 2 7" xfId="4605" xr:uid="{D6545265-01D8-4BBD-B40A-24810C6DF750}"/>
    <cellStyle name="Migliaia [0] 2 2 7 2" xfId="7781" xr:uid="{971C4824-E8D0-4746-A637-2F5D7E38AF8B}"/>
    <cellStyle name="Migliaia [0] 2 2 7 2 2" xfId="30210" xr:uid="{525A7A80-2ED7-4054-BC10-A906C58E98AC}"/>
    <cellStyle name="Migliaia [0] 2 2 7 2 3" xfId="19920" xr:uid="{5A70B64E-618E-4D3A-B4A4-5EAD420CC5CA}"/>
    <cellStyle name="Migliaia [0] 2 2 7 3" xfId="10904" xr:uid="{A9C75CC6-1103-4AB9-89BF-CAD335A594CB}"/>
    <cellStyle name="Migliaia [0] 2 2 7 3 3" xfId="22899" xr:uid="{D678F413-A064-42E3-84A0-FCA19C91ECE1}"/>
    <cellStyle name="Migliaia [0] 2 2 7 4" xfId="14052" xr:uid="{615B0E64-5B15-42E4-953A-C4E21B4FA5EF}"/>
    <cellStyle name="Migliaia [0] 2 2 7 4 3" xfId="24691" xr:uid="{D31E743F-B7AD-46D0-B94D-109FF19E3A25}"/>
    <cellStyle name="Migliaia [0] 2 2 7 5" xfId="27250" xr:uid="{51C5C493-817F-433B-B6F6-E7FFC59C7848}"/>
    <cellStyle name="Migliaia [0] 2 2 7 6" xfId="16951" xr:uid="{747E785A-209A-4071-8E16-3F42CB912F2F}"/>
    <cellStyle name="Migliaia [0] 2 2 8" xfId="4470" xr:uid="{7C2FA7D5-FF70-4EB0-A0F4-C8487C2B6C9D}"/>
    <cellStyle name="Migliaia [0] 2 2 8 2" xfId="7646" xr:uid="{5904C3A6-C01A-4623-AB7A-6C0A7E199251}"/>
    <cellStyle name="Migliaia [0] 2 2 8 2 2" xfId="30075" xr:uid="{16107CEE-79DC-4C0B-BA46-0B719D4D3A06}"/>
    <cellStyle name="Migliaia [0] 2 2 8 2 3" xfId="19785" xr:uid="{181040E5-F2EC-436A-AFB2-F42FBCFFB97A}"/>
    <cellStyle name="Migliaia [0] 2 2 8 3" xfId="10769" xr:uid="{37A46982-955C-48FA-B294-446AEEB95EF2}"/>
    <cellStyle name="Migliaia [0] 2 2 8 3 3" xfId="22764" xr:uid="{9EB0BF39-2E00-492D-AD66-D03B55F10806}"/>
    <cellStyle name="Migliaia [0] 2 2 8 4" xfId="13731" xr:uid="{52239936-20F8-47AB-833B-E9090E0A43FA}"/>
    <cellStyle name="Migliaia [0] 2 2 8 4 3" xfId="24369" xr:uid="{4763D274-A600-45D2-865A-00D236196B6B}"/>
    <cellStyle name="Migliaia [0] 2 2 8 5" xfId="27115" xr:uid="{AA7751E7-634F-407B-AD1F-809A4BD98ED3}"/>
    <cellStyle name="Migliaia [0] 2 2 8 6" xfId="16816" xr:uid="{03CE1262-B6A8-44C9-9CEC-017186A7235E}"/>
    <cellStyle name="Migliaia [0] 2 2 9" xfId="4267" xr:uid="{9C530ADB-32F2-410E-B90F-5F356EA83608}"/>
    <cellStyle name="Migliaia [0] 2 2 9 2" xfId="7442" xr:uid="{690DF441-6C65-41FC-854A-1509A7313CED}"/>
    <cellStyle name="Migliaia [0] 2 2 9 2 2" xfId="29885" xr:uid="{D12B1B4B-FD96-4827-AD67-94C46B222A1D}"/>
    <cellStyle name="Migliaia [0] 2 2 9 2 3" xfId="19595" xr:uid="{B4FEBF0B-476F-41D0-9C43-F62D29F81558}"/>
    <cellStyle name="Migliaia [0] 2 2 9 3" xfId="10579" xr:uid="{797C10F2-B112-4B6C-83D0-45E8CEE90E17}"/>
    <cellStyle name="Migliaia [0] 2 2 9 3 3" xfId="22574" xr:uid="{0598791D-CC40-445A-BFDE-A3F349835208}"/>
    <cellStyle name="Migliaia [0] 2 2 9 4" xfId="26925" xr:uid="{046C0767-77F3-4FFE-98DD-BB43EDC00150}"/>
    <cellStyle name="Migliaia [0] 2 2 9 5" xfId="16626" xr:uid="{2578A3E5-5721-42A5-95C0-E6197824D7C2}"/>
    <cellStyle name="Migliaia [0] 2 20" xfId="2362" xr:uid="{2925D1DE-D4AC-41FD-B872-9441FDF5790B}"/>
    <cellStyle name="Migliaia [0] 2 20 2" xfId="5709" xr:uid="{1BB00DB7-CF36-4FAD-8EEF-F945AD57D8FF}"/>
    <cellStyle name="Migliaia [0] 2 20 2 2" xfId="28225" xr:uid="{1027EFE1-1DA4-47E8-A1F1-221A680C851E}"/>
    <cellStyle name="Migliaia [0] 2 20 2 3" xfId="17931" xr:uid="{7FE726F8-175B-4224-BCD0-320B85499874}"/>
    <cellStyle name="Migliaia [0] 2 20 3" xfId="8915" xr:uid="{BFFCC45D-F5E0-438F-9CD3-F6CD089C58FC}"/>
    <cellStyle name="Migliaia [0] 2 20 3 2" xfId="31185" xr:uid="{5960CAA9-2D66-4D52-B320-A2B5C3761FBB}"/>
    <cellStyle name="Migliaia [0] 2 20 3 3" xfId="20909" xr:uid="{96B68296-A502-4055-9F38-F578F0D4BBBC}"/>
    <cellStyle name="Migliaia [0] 2 20 4" xfId="25261" xr:uid="{BD52102B-E865-4B59-85F5-196C8A3B6BA5}"/>
    <cellStyle name="Migliaia [0] 2 20 5" xfId="14961" xr:uid="{5859CC88-5F02-4D41-BEEF-343E8C78AA5A}"/>
    <cellStyle name="Migliaia [0] 2 21" xfId="2344" xr:uid="{416BF1F0-EA56-4679-979F-6842D8562792}"/>
    <cellStyle name="Migliaia [0] 2 21 2" xfId="5691" xr:uid="{B006882B-D044-46E6-974F-2E9B50444BD5}"/>
    <cellStyle name="Migliaia [0] 2 21 2 2" xfId="28207" xr:uid="{8577440A-0D55-4A61-BE59-D974A9EB4312}"/>
    <cellStyle name="Migliaia [0] 2 21 2 3" xfId="17913" xr:uid="{AD401AEA-755C-4952-B4C7-267FDF724239}"/>
    <cellStyle name="Migliaia [0] 2 21 3" xfId="8897" xr:uid="{642F3737-CB3C-4B10-8C79-5FD460F11B7E}"/>
    <cellStyle name="Migliaia [0] 2 21 3 2" xfId="31167" xr:uid="{5A1A2E6D-535C-45BF-A84E-531CF8DFBA5C}"/>
    <cellStyle name="Migliaia [0] 2 21 3 3" xfId="20891" xr:uid="{84928218-B4DF-49BA-A7BD-CFCF8031E257}"/>
    <cellStyle name="Migliaia [0] 2 21 4" xfId="25243" xr:uid="{30342A86-C697-4D72-96FB-73BA0F96371D}"/>
    <cellStyle name="Migliaia [0] 2 21 5" xfId="14943" xr:uid="{29CC46B9-E0D3-49B5-964D-563E2EB9158A}"/>
    <cellStyle name="Migliaia [0] 2 22" xfId="2329" xr:uid="{65BF32B7-CDF5-41F0-B4A4-A44E35D16477}"/>
    <cellStyle name="Migliaia [0] 2 22 2" xfId="5676" xr:uid="{77E3536E-0E1C-48CD-95A7-CBE9616F3FAC}"/>
    <cellStyle name="Migliaia [0] 2 22 2 2" xfId="28192" xr:uid="{1E34E51F-3CB6-4320-BC7D-7D4BAC4F3FF7}"/>
    <cellStyle name="Migliaia [0] 2 22 2 3" xfId="17898" xr:uid="{1A3029CF-4C30-4025-A5D0-A961F1D2DE61}"/>
    <cellStyle name="Migliaia [0] 2 22 3" xfId="8882" xr:uid="{1ECD1257-ECB8-4A36-9275-D89140F35611}"/>
    <cellStyle name="Migliaia [0] 2 22 3 2" xfId="31152" xr:uid="{DB577C57-C771-4FEF-B2BE-BB255CEB3E89}"/>
    <cellStyle name="Migliaia [0] 2 22 3 3" xfId="20876" xr:uid="{DB7D6A3C-06E5-412F-B8BA-85F155DCB0E4}"/>
    <cellStyle name="Migliaia [0] 2 22 4" xfId="25228" xr:uid="{765A178D-7173-4D5B-95C1-E4B1CCEDCF1D}"/>
    <cellStyle name="Migliaia [0] 2 22 5" xfId="14928" xr:uid="{12067EF5-F3E3-4942-91F8-49A22F29F6C5}"/>
    <cellStyle name="Migliaia [0] 2 23" xfId="2308" xr:uid="{970DB87B-5A87-4BE1-B0B5-53EE08750538}"/>
    <cellStyle name="Migliaia [0] 2 23 2" xfId="5655" xr:uid="{92B64D41-4287-4F2A-9C59-39DFC34602DE}"/>
    <cellStyle name="Migliaia [0] 2 23 2 2" xfId="28171" xr:uid="{894D897B-7CC8-4915-B48D-0851C4964C82}"/>
    <cellStyle name="Migliaia [0] 2 23 2 3" xfId="17877" xr:uid="{3024C911-EB02-4D9A-8451-5029165666AF}"/>
    <cellStyle name="Migliaia [0] 2 23 3" xfId="8861" xr:uid="{DB42E90F-3E3E-4E70-BF24-429FFF006BB6}"/>
    <cellStyle name="Migliaia [0] 2 23 3 2" xfId="31131" xr:uid="{29D684BC-ACE5-4407-8F09-4B0D3439D08A}"/>
    <cellStyle name="Migliaia [0] 2 23 3 3" xfId="20855" xr:uid="{91E145EF-CD79-48EC-AA5A-8F570DC1B8F5}"/>
    <cellStyle name="Migliaia [0] 2 23 4" xfId="25207" xr:uid="{53F8B25F-BF44-424C-9A68-9726F82C3224}"/>
    <cellStyle name="Migliaia [0] 2 23 5" xfId="14907" xr:uid="{7FA60A55-F606-4572-9AB0-0669984BBEE3}"/>
    <cellStyle name="Migliaia [0] 2 24" xfId="2282" xr:uid="{DA4BEED2-23A2-4B66-8EBB-EB540DEEF180}"/>
    <cellStyle name="Migliaia [0] 2 24 2" xfId="5629" xr:uid="{19F06D28-11FB-4BE4-B3DE-B921B9FFAF27}"/>
    <cellStyle name="Migliaia [0] 2 24 2 2" xfId="28145" xr:uid="{ADA928CB-F011-4142-A63A-A638B35D5C90}"/>
    <cellStyle name="Migliaia [0] 2 24 2 3" xfId="17851" xr:uid="{7B28C95E-5E1B-4DD5-B487-2BB6D194A85D}"/>
    <cellStyle name="Migliaia [0] 2 24 3" xfId="8835" xr:uid="{1EA01069-C5EB-47B3-BCE8-A10CADF7E211}"/>
    <cellStyle name="Migliaia [0] 2 24 3 2" xfId="31105" xr:uid="{B47CE96A-A489-4B36-B7BD-DB97E233A892}"/>
    <cellStyle name="Migliaia [0] 2 24 3 3" xfId="20829" xr:uid="{F848B3F5-5818-42BC-92A9-EFCCE7F3FB5A}"/>
    <cellStyle name="Migliaia [0] 2 24 4" xfId="25181" xr:uid="{D8D272C8-CD02-4CED-80E2-8CF6D24329F2}"/>
    <cellStyle name="Migliaia [0] 2 24 5" xfId="14881" xr:uid="{2401FB49-125A-4C1C-985A-28E964707761}"/>
    <cellStyle name="Migliaia [0] 2 25" xfId="2171" xr:uid="{3FEF5CC2-8FEB-4FA3-8A99-EAFC22553328}"/>
    <cellStyle name="Migliaia [0] 2 25 2" xfId="5548" xr:uid="{CEAE9C16-42B7-46E9-A3BA-E48178A88224}"/>
    <cellStyle name="Migliaia [0] 2 25 2 2" xfId="28078" xr:uid="{495EDCFD-FAEC-4DEE-9B34-D0550E9898F5}"/>
    <cellStyle name="Migliaia [0] 2 25 2 3" xfId="17784" xr:uid="{05DEBA22-20A2-4CCC-A4FE-B81A7F79B611}"/>
    <cellStyle name="Migliaia [0] 2 25 3" xfId="8761" xr:uid="{B61F491F-730C-48C5-950C-E3A3C4357B40}"/>
    <cellStyle name="Migliaia [0] 2 25 3 2" xfId="31038" xr:uid="{14AB01BD-6171-449A-B29B-793C5D4D3F68}"/>
    <cellStyle name="Migliaia [0] 2 25 3 3" xfId="20762" xr:uid="{8A9F6D44-F2DF-4C75-993C-4095B6550870}"/>
    <cellStyle name="Migliaia [0] 2 25 4" xfId="25107" xr:uid="{87118C1C-E997-4CCE-86C7-7B78924B5A59}"/>
    <cellStyle name="Migliaia [0] 2 25 5" xfId="14807" xr:uid="{644AE683-B555-4178-8937-AF836DCAEF9A}"/>
    <cellStyle name="Migliaia [0] 2 26" xfId="2145" xr:uid="{C97673BF-15DE-4783-8908-3B0385AAD386}"/>
    <cellStyle name="Migliaia [0] 2 26 2" xfId="5521" xr:uid="{A0C48D4E-3318-4612-87B8-C39B694EB185}"/>
    <cellStyle name="Migliaia [0] 2 26 2 2" xfId="28060" xr:uid="{6E9B7C72-CA26-425A-8A84-FC327DF88161}"/>
    <cellStyle name="Migliaia [0] 2 26 2 3" xfId="17766" xr:uid="{63B00B0D-5306-4922-B373-E0726C2B0652}"/>
    <cellStyle name="Migliaia [0] 2 26 3" xfId="8741" xr:uid="{0AB5ED89-5BA6-4139-A811-56D769CD4219}"/>
    <cellStyle name="Migliaia [0] 2 26 3 2" xfId="31020" xr:uid="{1DF844A0-3B15-4D18-888E-D4D72490DE14}"/>
    <cellStyle name="Migliaia [0] 2 26 3 3" xfId="20744" xr:uid="{A6E708ED-189E-45ED-9D28-5FCB6B569DA1}"/>
    <cellStyle name="Migliaia [0] 2 26 4" xfId="25087" xr:uid="{D5A73699-9E36-49D5-AF1C-D9DD3834D9E9}"/>
    <cellStyle name="Migliaia [0] 2 26 5" xfId="14787" xr:uid="{8C16AF74-B051-4CCB-BA48-544E9EB21F98}"/>
    <cellStyle name="Migliaia [0] 2 27" xfId="2093" xr:uid="{C6E19666-04FC-4A26-8F42-F1CA8A996C92}"/>
    <cellStyle name="Migliaia [0] 2 27 2" xfId="5504" xr:uid="{C87C1DB0-149D-4EF1-B120-0C42E5472CE3}"/>
    <cellStyle name="Migliaia [0] 2 27 2 2" xfId="28050" xr:uid="{3598D9D4-F944-42C6-B821-2264CB92A9C5}"/>
    <cellStyle name="Migliaia [0] 2 27 2 3" xfId="17756" xr:uid="{02C039D6-B2D1-42AB-ACCF-5016DB977030}"/>
    <cellStyle name="Migliaia [0] 2 27 3" xfId="8731" xr:uid="{3958143D-92A7-49A2-B2C2-D8F7D01D7549}"/>
    <cellStyle name="Migliaia [0] 2 27 3 2" xfId="31010" xr:uid="{EF0E701C-B271-4D01-8D03-EBCE8883E017}"/>
    <cellStyle name="Migliaia [0] 2 27 3 3" xfId="20734" xr:uid="{D44753C4-E349-4D25-AFBD-98E3CFF37636}"/>
    <cellStyle name="Migliaia [0] 2 27 4" xfId="25077" xr:uid="{3759E402-F4CA-47FB-9865-DC836837CFA0}"/>
    <cellStyle name="Migliaia [0] 2 27 5" xfId="14777" xr:uid="{0CA95D25-2BF1-448D-9DC5-A2E5A72C0FC3}"/>
    <cellStyle name="Migliaia [0] 2 28" xfId="5481" xr:uid="{D1A8CA1C-63C7-446E-9B8F-7A702CB9AE4A}"/>
    <cellStyle name="Migliaia [0] 2 28 2" xfId="28034" xr:uid="{FE0C756A-39BB-43B7-80D4-894AA591A1FF}"/>
    <cellStyle name="Migliaia [0] 2 28 3" xfId="17740" xr:uid="{5700D204-8089-4174-8833-50D35233A645}"/>
    <cellStyle name="Migliaia [0] 2 29" xfId="8715" xr:uid="{61C41E8E-3143-4016-9BB8-A1115C2594F5}"/>
    <cellStyle name="Migliaia [0] 2 29 2" xfId="30994" xr:uid="{A8905F18-EE71-493D-B3F9-7CBD50D06BEE}"/>
    <cellStyle name="Migliaia [0] 2 29 3" xfId="20718" xr:uid="{9D24A313-0546-48EC-9298-68E2A9332FF5}"/>
    <cellStyle name="Migliaia [0] 2 3" xfId="3158" xr:uid="{8364B1B0-4DEE-4A63-8DA1-6F202974B848}"/>
    <cellStyle name="Migliaia [0] 2 3 10" xfId="9675" xr:uid="{7983F450-5EF6-4750-9B30-49B75C7448DE}"/>
    <cellStyle name="Migliaia [0] 2 3 10 2" xfId="31945" xr:uid="{832C9E06-7F3C-437D-86D8-A7085EBBD45B}"/>
    <cellStyle name="Migliaia [0] 2 3 10 3" xfId="21669" xr:uid="{A650B496-F6C5-4571-A0A5-2EBC3F227F6E}"/>
    <cellStyle name="Migliaia [0] 2 3 11" xfId="12795" xr:uid="{1B6021D7-79E4-4928-9E5C-DAE6FF5810B2}"/>
    <cellStyle name="Migliaia [0] 2 3 11 3" xfId="23665" xr:uid="{C3F29DDB-8AEE-4F40-A9C5-2E60E2437C8D}"/>
    <cellStyle name="Migliaia [0] 2 3 12" xfId="26021" xr:uid="{76F715D2-4AE0-47D6-BF41-ECE978461E06}"/>
    <cellStyle name="Migliaia [0] 2 3 13" xfId="15721" xr:uid="{80A79C13-0C2B-4D2F-8F08-219509AF2E8F}"/>
    <cellStyle name="Migliaia [0] 2 3 2" xfId="4027" xr:uid="{98A05EDE-449F-4AF4-9545-DEBE7E1D6ABE}"/>
    <cellStyle name="Migliaia [0] 2 3 2 2" xfId="5066" xr:uid="{A72BF05F-76EB-414F-87AB-CE9204B9603A}"/>
    <cellStyle name="Migliaia [0] 2 3 2 2 2" xfId="8268" xr:uid="{71E73F90-0BF8-41BA-8F8D-0A638C00F1D9}"/>
    <cellStyle name="Migliaia [0] 2 3 2 2 2 2" xfId="30679" xr:uid="{1EF3B04F-408B-42DE-8F0C-F20262836A7D}"/>
    <cellStyle name="Migliaia [0] 2 3 2 2 2 3" xfId="20391" xr:uid="{BEAAA518-588B-44CD-BCD3-F5724500E7F7}"/>
    <cellStyle name="Migliaia [0] 2 3 2 2 3" xfId="11372" xr:uid="{DBFCAA66-259C-4471-8BA2-2CBE95056FED}"/>
    <cellStyle name="Migliaia [0] 2 3 2 2 3 3" xfId="23371" xr:uid="{85C9D4FB-D9AF-4D88-ADCE-8D6E9ED6C934}"/>
    <cellStyle name="Migliaia [0] 2 3 2 2 4" xfId="13609" xr:uid="{7822DF89-A729-496A-A97C-AC505C66F2AD}"/>
    <cellStyle name="Migliaia [0] 2 3 2 2 4 3" xfId="24245" xr:uid="{30FFF34F-19A1-43BD-BC3E-9D569E82715F}"/>
    <cellStyle name="Migliaia [0] 2 3 2 2 5" xfId="27717" xr:uid="{6714603A-6CB1-4FE1-8AE2-0200E2D7D0F5}"/>
    <cellStyle name="Migliaia [0] 2 3 2 2 6" xfId="17423" xr:uid="{CCD62077-E965-4091-A911-3702119B0FBA}"/>
    <cellStyle name="Migliaia [0] 2 3 2 3" xfId="7182" xr:uid="{E0B4A4BE-2CC9-4224-B93C-CF599697D0D5}"/>
    <cellStyle name="Migliaia [0] 2 3 2 3 2" xfId="29654" xr:uid="{086F38DE-A3AA-4DE1-8C80-62BAA5244AEC}"/>
    <cellStyle name="Migliaia [0] 2 3 2 3 3" xfId="19363" xr:uid="{CF4E57E8-4BF6-4B32-A174-6EFD3F092396}"/>
    <cellStyle name="Migliaia [0] 2 3 2 4" xfId="10347" xr:uid="{4C89D43A-C3C4-46FA-BE49-CB8BE3893452}"/>
    <cellStyle name="Migliaia [0] 2 3 2 4 2" xfId="32616" xr:uid="{B50D270A-003B-4823-91E2-3FCAF9D8EC16}"/>
    <cellStyle name="Migliaia [0] 2 3 2 4 3" xfId="22342" xr:uid="{1026661B-DC5C-4938-A072-8614C98522A4}"/>
    <cellStyle name="Migliaia [0] 2 3 2 5" xfId="13005" xr:uid="{9C2659A9-E6DC-43CC-9B2D-DA814436FE01}"/>
    <cellStyle name="Migliaia [0] 2 3 2 5 3" xfId="23828" xr:uid="{000280CF-B4E0-4B73-BDAE-5CC97F3D8C95}"/>
    <cellStyle name="Migliaia [0] 2 3 2 6" xfId="26693" xr:uid="{FAD2330C-C43C-4B0C-A760-E3798D1B848D}"/>
    <cellStyle name="Migliaia [0] 2 3 2 7" xfId="16394" xr:uid="{4A4CC950-00C7-4226-A97E-B05458D1C53A}"/>
    <cellStyle name="Migliaia [0] 2 3 3" xfId="3853" xr:uid="{1CC68C82-831A-4A71-A649-1907CE8E3E71}"/>
    <cellStyle name="Migliaia [0] 2 3 3 2" xfId="4849" xr:uid="{073E8EA4-F77F-46F5-8CBA-161AD4553A1B}"/>
    <cellStyle name="Migliaia [0] 2 3 3 2 2" xfId="8036" xr:uid="{9691B2F7-A0A3-4EFF-88AE-5CBC5A905FF2}"/>
    <cellStyle name="Migliaia [0] 2 3 3 2 2 2" xfId="30467" xr:uid="{4278A814-C355-4756-B482-8168B9A588F7}"/>
    <cellStyle name="Migliaia [0] 2 3 3 2 2 3" xfId="20177" xr:uid="{934C0DDB-A130-47F4-A102-172DF9C416AD}"/>
    <cellStyle name="Migliaia [0] 2 3 3 2 3" xfId="11159" xr:uid="{E0FFCB44-4EA9-4652-B948-E32013FB9F78}"/>
    <cellStyle name="Migliaia [0] 2 3 3 2 3 3" xfId="23157" xr:uid="{01D370D7-2282-4FB9-B210-0F9AAA76294A}"/>
    <cellStyle name="Migliaia [0] 2 3 3 2 4" xfId="27508" xr:uid="{696F89CE-30E1-43F7-B704-B7E0C2871B55}"/>
    <cellStyle name="Migliaia [0] 2 3 3 2 5" xfId="17209" xr:uid="{DC91FCED-A62C-4492-8B76-667A649B4A36}"/>
    <cellStyle name="Migliaia [0] 2 3 3 3" xfId="7023" xr:uid="{27126E8C-E8AD-4F8C-A6CC-1AA18287CE61}"/>
    <cellStyle name="Migliaia [0] 2 3 3 3 2" xfId="29494" xr:uid="{96BE04D3-B3BD-476C-85F4-C5E75F8E16C9}"/>
    <cellStyle name="Migliaia [0] 2 3 3 3 3" xfId="19201" xr:uid="{5C4ECF56-2060-4E9B-B806-E79CF69B2B81}"/>
    <cellStyle name="Migliaia [0] 2 3 3 4" xfId="10185" xr:uid="{573BF1FA-DF9C-4E41-AB07-499E8BD6EADC}"/>
    <cellStyle name="Migliaia [0] 2 3 3 4 2" xfId="32455" xr:uid="{5C521F38-84A7-46A0-8168-A9CA7C03A211}"/>
    <cellStyle name="Migliaia [0] 2 3 3 4 3" xfId="22180" xr:uid="{6764F533-B2FB-498C-B314-964BC120EFF6}"/>
    <cellStyle name="Migliaia [0] 2 3 3 5" xfId="13448" xr:uid="{0285D942-E829-44A6-B338-70C50127E4C1}"/>
    <cellStyle name="Migliaia [0] 2 3 3 5 3" xfId="24084" xr:uid="{F500F33F-9D46-4865-AE2C-8FACE23D7C5E}"/>
    <cellStyle name="Migliaia [0] 2 3 3 6" xfId="26531" xr:uid="{FB60994D-2812-4089-A932-CA51BA6F10CE}"/>
    <cellStyle name="Migliaia [0] 2 3 3 7" xfId="16232" xr:uid="{498E7605-A4A4-45D0-8B62-E876767AF028}"/>
    <cellStyle name="Migliaia [0] 2 3 4" xfId="4731" xr:uid="{9ED475C3-24BF-462F-BA2D-6681A0471919}"/>
    <cellStyle name="Migliaia [0] 2 3 4 2" xfId="7907" xr:uid="{0C12867D-B3D3-4DFA-B8B5-E2FE3ABE91A7}"/>
    <cellStyle name="Migliaia [0] 2 3 4 2 2" xfId="30335" xr:uid="{10AA4297-D111-4E50-8F82-D5B88D485EEC}"/>
    <cellStyle name="Migliaia [0] 2 3 4 2 3" xfId="20046" xr:uid="{58808129-D752-42E3-8215-CE1CAB434397}"/>
    <cellStyle name="Migliaia [0] 2 3 4 3" xfId="11030" xr:uid="{089ADF5D-5A36-4970-97FC-1728009B4AC5}"/>
    <cellStyle name="Migliaia [0] 2 3 4 3 3" xfId="23025" xr:uid="{89D0D934-3B76-437D-AC02-6A4FCF53790B}"/>
    <cellStyle name="Migliaia [0] 2 3 4 4" xfId="13721" xr:uid="{21F54DD4-2621-4519-93D3-01C3959E4159}"/>
    <cellStyle name="Migliaia [0] 2 3 4 4 3" xfId="24359" xr:uid="{02B856C5-8200-4EE1-8011-101F830F607A}"/>
    <cellStyle name="Migliaia [0] 2 3 4 5" xfId="27376" xr:uid="{EFC8A2E1-B17C-48DE-A542-B198D9ECEB7C}"/>
    <cellStyle name="Migliaia [0] 2 3 4 6" xfId="17077" xr:uid="{562DEDA7-AC80-4E3A-869C-91174A374630}"/>
    <cellStyle name="Migliaia [0] 2 3 5" xfId="4529" xr:uid="{BF56D896-19F9-4E76-B269-E62C13DD63F5}"/>
    <cellStyle name="Migliaia [0] 2 3 5 2" xfId="7705" xr:uid="{C8C3F4B6-74A4-4D4B-A881-F89E54278724}"/>
    <cellStyle name="Migliaia [0] 2 3 5 2 2" xfId="30134" xr:uid="{0AA847CA-0F8E-42B2-A061-3E0F99BDF9D0}"/>
    <cellStyle name="Migliaia [0] 2 3 5 2 3" xfId="19844" xr:uid="{22DE3E14-CE0F-4CF6-BE7C-BBB078F2E15A}"/>
    <cellStyle name="Migliaia [0] 2 3 5 3" xfId="10828" xr:uid="{07656F4B-0618-4E05-954A-2685E77053A9}"/>
    <cellStyle name="Migliaia [0] 2 3 5 3 3" xfId="22823" xr:uid="{873D3856-C702-42E0-B19E-C95864DD86F4}"/>
    <cellStyle name="Migliaia [0] 2 3 5 4" xfId="13780" xr:uid="{43311D21-4A4A-4DD1-8195-5EDC7BC948B7}"/>
    <cellStyle name="Migliaia [0] 2 3 5 4 3" xfId="24419" xr:uid="{FDC1C422-D763-4946-8936-9C0764292A66}"/>
    <cellStyle name="Migliaia [0] 2 3 5 5" xfId="27174" xr:uid="{D2961F8B-B364-4E21-8E92-FD11DDCEC192}"/>
    <cellStyle name="Migliaia [0] 2 3 5 6" xfId="16875" xr:uid="{C0381D35-A20A-4D5F-B965-EECCD7F49ADB}"/>
    <cellStyle name="Migliaia [0] 2 3 6" xfId="4331" xr:uid="{5F1B60E5-42C2-44FC-AFFD-77A20F6D034C}"/>
    <cellStyle name="Migliaia [0] 2 3 6 2" xfId="7506" xr:uid="{AE75FFED-997D-403A-9337-B97F8525D1D5}"/>
    <cellStyle name="Migliaia [0] 2 3 6 2 2" xfId="29942" xr:uid="{547D611F-186B-486D-8390-CABDBD33D623}"/>
    <cellStyle name="Migliaia [0] 2 3 6 2 3" xfId="19652" xr:uid="{C1FC37AD-249C-4553-8046-4400F39A3385}"/>
    <cellStyle name="Migliaia [0] 2 3 6 3" xfId="10636" xr:uid="{808A86F1-8A8E-4E47-9A5E-72007621BF87}"/>
    <cellStyle name="Migliaia [0] 2 3 6 3 3" xfId="22631" xr:uid="{C8B112C0-25C1-46FC-8C48-AD0804DF674D}"/>
    <cellStyle name="Migliaia [0] 2 3 6 4" xfId="26982" xr:uid="{666E0547-585D-415C-9E19-5DBC6C8A3DC9}"/>
    <cellStyle name="Migliaia [0] 2 3 6 5" xfId="16683" xr:uid="{757D4449-8D44-429A-A5AC-9B81865DC39C}"/>
    <cellStyle name="Migliaia [0] 2 3 7" xfId="4150" xr:uid="{1EFF8253-9D06-4D4E-A6CC-298806CBA0B6}"/>
    <cellStyle name="Migliaia [0] 2 3 7 2" xfId="7325" xr:uid="{C4C3188E-8F31-460A-8FCA-387B10A9961C}"/>
    <cellStyle name="Migliaia [0] 2 3 7 2 2" xfId="29789" xr:uid="{6600B781-C678-4ED4-A86C-E30431F7F2A7}"/>
    <cellStyle name="Migliaia [0] 2 3 7 2 3" xfId="19499" xr:uid="{3E23E6F4-AB5E-44EB-BADC-81DD308949D8}"/>
    <cellStyle name="Migliaia [0] 2 3 7 3" xfId="10483" xr:uid="{84ACF5A1-CF08-4B65-9656-92024B023ADD}"/>
    <cellStyle name="Migliaia [0] 2 3 7 3 3" xfId="22478" xr:uid="{4C221168-5231-4651-9324-A5EB36969AC7}"/>
    <cellStyle name="Migliaia [0] 2 3 7 4" xfId="26829" xr:uid="{1C7B578F-21FB-45F1-AC5E-C3DB99C57F80}"/>
    <cellStyle name="Migliaia [0] 2 3 7 5" xfId="16530" xr:uid="{D1A308DB-E3D3-454C-90AD-6E632DDD4641}"/>
    <cellStyle name="Migliaia [0] 2 3 8" xfId="3380" xr:uid="{CA2C4DE3-C5FC-4CBC-9A2B-D4FCDDA507F9}"/>
    <cellStyle name="Migliaia [0] 2 3 8 2" xfId="6737" xr:uid="{8509250C-3880-4F72-AEC7-D4D36E9EF154}"/>
    <cellStyle name="Migliaia [0] 2 3 8 2 2" xfId="29237" xr:uid="{A7275F7C-9F1C-4D93-86D9-62D529D7AC71}"/>
    <cellStyle name="Migliaia [0] 2 3 8 2 3" xfId="18944" xr:uid="{E04D9161-DB77-41EE-91B4-ABEECC88C117}"/>
    <cellStyle name="Migliaia [0] 2 3 8 3" xfId="9928" xr:uid="{7F3A7F7E-3BCA-40FC-9EB3-F9519E7F35D4}"/>
    <cellStyle name="Migliaia [0] 2 3 8 3 2" xfId="32198" xr:uid="{EF658543-BE2A-4C94-BAA0-6924DBB862CF}"/>
    <cellStyle name="Migliaia [0] 2 3 8 3 3" xfId="21922" xr:uid="{90658F68-A166-4FAA-8BF9-D33A6D59C1CE}"/>
    <cellStyle name="Migliaia [0] 2 3 8 4" xfId="26273" xr:uid="{D124AEC6-4AEE-4CE3-917E-9D0C0987BA23}"/>
    <cellStyle name="Migliaia [0] 2 3 8 5" xfId="15974" xr:uid="{4AD1BB0A-EC4E-4821-B72A-C3DAEA8080C3}"/>
    <cellStyle name="Migliaia [0] 2 3 9" xfId="6484" xr:uid="{44BED3DE-D202-44E9-BC47-50D8A38B0E12}"/>
    <cellStyle name="Migliaia [0] 2 3 9 2" xfId="28985" xr:uid="{9435D00D-E9EB-4D6F-B2C6-E0F8CAA2DE1A}"/>
    <cellStyle name="Migliaia [0] 2 3 9 3" xfId="18691" xr:uid="{C1B7E8D4-B9BA-47B3-92F5-2F75999AF44C}"/>
    <cellStyle name="Migliaia [0] 2 30" xfId="12339" xr:uid="{473E532E-0F39-459B-8864-A98918BD54E8}"/>
    <cellStyle name="Migliaia [0] 2 30 3" xfId="23483" xr:uid="{BBA41F2C-62BA-4648-90A4-8793DD20E607}"/>
    <cellStyle name="Migliaia [0] 2 31" xfId="25061" xr:uid="{5CAFA9A3-C5E6-44A4-99C6-B4AC2E9FF14C}"/>
    <cellStyle name="Migliaia [0] 2 32" xfId="14761" xr:uid="{5F07D43D-1248-49FC-8AF4-3B712B72DBFD}"/>
    <cellStyle name="Migliaia [0] 2 4" xfId="3104" xr:uid="{A5AA7ECA-B333-4110-9FCC-AF21289C5D56}"/>
    <cellStyle name="Migliaia [0] 2 4 2" xfId="3966" xr:uid="{4929059E-C1F8-4DA8-9A49-A2EB6E8FAF65}"/>
    <cellStyle name="Migliaia [0] 2 4 2 2" xfId="4893" xr:uid="{3845B1F7-DDA2-4C3F-BFD6-EE7A43754916}"/>
    <cellStyle name="Migliaia [0] 2 4 2 2 2" xfId="8080" xr:uid="{D30ACE41-95A1-4DE9-9C0F-2E46788AAE0A}"/>
    <cellStyle name="Migliaia [0] 2 4 2 2 2 2" xfId="30510" xr:uid="{D3FC3729-E6EF-44A1-8258-5B0D3DA14E8B}"/>
    <cellStyle name="Migliaia [0] 2 4 2 2 2 3" xfId="20220" xr:uid="{14696172-C0E3-489E-897D-C019E5E0C6F6}"/>
    <cellStyle name="Migliaia [0] 2 4 2 2 3" xfId="11202" xr:uid="{C398A710-2BDC-42CA-90E9-92947781FB46}"/>
    <cellStyle name="Migliaia [0] 2 4 2 2 3 3" xfId="23200" xr:uid="{A210268B-D6BB-4244-949D-721DB947F904}"/>
    <cellStyle name="Migliaia [0] 2 4 2 2 4" xfId="13529" xr:uid="{25741139-9965-4B06-915F-66D2E4FDAEA4}"/>
    <cellStyle name="Migliaia [0] 2 4 2 2 4 3" xfId="24165" xr:uid="{CD484618-8E58-4FDC-9EE7-0CC87775FF3A}"/>
    <cellStyle name="Migliaia [0] 2 4 2 2 5" xfId="27549" xr:uid="{B5DF0DE0-BD6F-4C8F-A71F-1B778BC35F14}"/>
    <cellStyle name="Migliaia [0] 2 4 2 2 6" xfId="17252" xr:uid="{516A5447-2C4F-40BC-AE67-537C54D65AD1}"/>
    <cellStyle name="Migliaia [0] 2 4 2 3" xfId="7104" xr:uid="{17933D17-6E36-48E3-B24D-2DB8D1316E3F}"/>
    <cellStyle name="Migliaia [0] 2 4 2 3 2" xfId="29575" xr:uid="{D8D871A8-CBA7-42F8-BF78-CF913DD6B211}"/>
    <cellStyle name="Migliaia [0] 2 4 2 3 3" xfId="19283" xr:uid="{75E057B8-03B0-42B1-85E5-FEFCA1226DDC}"/>
    <cellStyle name="Migliaia [0] 2 4 2 4" xfId="10267" xr:uid="{4198A461-DBA4-4C1A-9E4A-0C42970397CB}"/>
    <cellStyle name="Migliaia [0] 2 4 2 4 2" xfId="32537" xr:uid="{4D68F6DC-1FB6-4EFD-B644-8AE63F7E6803}"/>
    <cellStyle name="Migliaia [0] 2 4 2 4 3" xfId="22262" xr:uid="{5CFA1DF7-10F8-4F4B-893D-82D4375866A6}"/>
    <cellStyle name="Migliaia [0] 2 4 2 5" xfId="12927" xr:uid="{2A810287-9CEB-4EC0-A82E-6F03A82E7BA1}"/>
    <cellStyle name="Migliaia [0] 2 4 2 5 3" xfId="23748" xr:uid="{3A474981-A584-48F3-A019-5FD9358DB941}"/>
    <cellStyle name="Migliaia [0] 2 4 2 6" xfId="26613" xr:uid="{479E8E2A-2A78-4382-9CA9-C30E71645BD0}"/>
    <cellStyle name="Migliaia [0] 2 4 2 7" xfId="16314" xr:uid="{FC5ACD3D-CB18-4B20-8CA9-D2A25F90391E}"/>
    <cellStyle name="Migliaia [0] 2 4 3" xfId="3784" xr:uid="{A6592506-948C-459C-95EC-80662605A0ED}"/>
    <cellStyle name="Migliaia [0] 2 4 3 2" xfId="6941" xr:uid="{FF06622C-C2C0-4E92-9C37-D465791CFF0F}"/>
    <cellStyle name="Migliaia [0] 2 4 3 2 2" xfId="29412" xr:uid="{C186376B-0B60-42B8-8DF8-E082B8B43466}"/>
    <cellStyle name="Migliaia [0] 2 4 3 2 3" xfId="19119" xr:uid="{E690E761-568E-411C-B2CC-F985E953D010}"/>
    <cellStyle name="Migliaia [0] 2 4 3 3" xfId="10104" xr:uid="{7CACAEE3-E376-4ABA-80DC-6C48D1935207}"/>
    <cellStyle name="Migliaia [0] 2 4 3 3 2" xfId="32373" xr:uid="{8559A4A6-5642-4AD1-A017-A142F9A152A7}"/>
    <cellStyle name="Migliaia [0] 2 4 3 3 3" xfId="22098" xr:uid="{A384F1AF-C74D-4284-A60F-A5BD5C2A64C8}"/>
    <cellStyle name="Migliaia [0] 2 4 3 4" xfId="13369" xr:uid="{ECFDB328-D448-408B-A2E9-512FB7799F38}"/>
    <cellStyle name="Migliaia [0] 2 4 3 4 3" xfId="24005" xr:uid="{072970A6-482F-4AAF-BB2A-1FC3CFAC997C}"/>
    <cellStyle name="Migliaia [0] 2 4 3 5" xfId="26449" xr:uid="{AEF15D44-425E-462F-9833-C84C39C8DDAA}"/>
    <cellStyle name="Migliaia [0] 2 4 3 6" xfId="16150" xr:uid="{D036486D-83EE-49C9-A63C-0B41C983230C}"/>
    <cellStyle name="Migliaia [0] 2 4 4" xfId="3298" xr:uid="{3183F554-1EF9-47B5-9432-8E7BBD3EF617}"/>
    <cellStyle name="Migliaia [0] 2 4 4 2" xfId="6655" xr:uid="{FE709092-570E-4D68-921B-6C1076BC3AD5}"/>
    <cellStyle name="Migliaia [0] 2 4 4 2 2" xfId="29155" xr:uid="{51DE6CDA-7F90-4E7A-884B-12F88F896310}"/>
    <cellStyle name="Migliaia [0] 2 4 4 2 3" xfId="18862" xr:uid="{9FF1908C-03F0-490C-A9CC-C8B157BEEC59}"/>
    <cellStyle name="Migliaia [0] 2 4 4 3" xfId="9846" xr:uid="{CDB2A8F0-34F1-4679-ABD8-45D3A1C2E92B}"/>
    <cellStyle name="Migliaia [0] 2 4 4 3 2" xfId="32116" xr:uid="{06A95FE1-3F47-42F0-A168-D530FD7864E9}"/>
    <cellStyle name="Migliaia [0] 2 4 4 3 3" xfId="21840" xr:uid="{0DE87D40-1A10-4CE2-ACBC-9BF3D92634C1}"/>
    <cellStyle name="Migliaia [0] 2 4 4 4" xfId="26191" xr:uid="{C12A4C49-760F-4C52-BF35-C2B1FEE0A91F}"/>
    <cellStyle name="Migliaia [0] 2 4 4 5" xfId="15892" xr:uid="{FE358C11-440A-4F0B-BE63-056F88FBA70F}"/>
    <cellStyle name="Migliaia [0] 2 4 5" xfId="6402" xr:uid="{99EB9ED7-C742-4D37-A9D6-2DE3016E30F2}"/>
    <cellStyle name="Migliaia [0] 2 4 5 2" xfId="28903" xr:uid="{C17F4BCB-9B96-4023-941A-1A03FD924A1F}"/>
    <cellStyle name="Migliaia [0] 2 4 5 3" xfId="18609" xr:uid="{3B9F42AE-71BB-4936-8387-393963AC11C5}"/>
    <cellStyle name="Migliaia [0] 2 4 6" xfId="9593" xr:uid="{DDF80577-3507-4D9E-8C97-E057529BA59C}"/>
    <cellStyle name="Migliaia [0] 2 4 6 2" xfId="31863" xr:uid="{20037766-E0E8-4A27-91D7-815078F57D62}"/>
    <cellStyle name="Migliaia [0] 2 4 6 3" xfId="21587" xr:uid="{03197E47-D922-4215-9F77-9A1862AF52E9}"/>
    <cellStyle name="Migliaia [0] 2 4 7" xfId="12715" xr:uid="{0404FCCB-B10D-47E8-8D55-2086DCE36065}"/>
    <cellStyle name="Migliaia [0] 2 4 7 3" xfId="23583" xr:uid="{56F7BDFF-F3ED-48B0-8B2F-A2CE46532FB6}"/>
    <cellStyle name="Migliaia [0] 2 4 8" xfId="25939" xr:uid="{407F4576-3DA5-4244-928D-530C1DD0F66D}"/>
    <cellStyle name="Migliaia [0] 2 4 9" xfId="15639" xr:uid="{B8EDE410-87C2-4337-8DC4-460875DFAD62}"/>
    <cellStyle name="Migliaia [0] 2 5" xfId="3452" xr:uid="{A11C0FAE-67F9-4C70-9AA2-2FA2704A85A1}"/>
    <cellStyle name="Migliaia [0] 2 5 2" xfId="4987" xr:uid="{4DA8E9D4-E498-4171-8A76-99DBB4CA4D9F}"/>
    <cellStyle name="Migliaia [0] 2 5 2 2" xfId="8180" xr:uid="{640D5E50-70C5-47AE-821C-F820A35FEE65}"/>
    <cellStyle name="Migliaia [0] 2 5 2 2 2" xfId="30598" xr:uid="{B10A899C-7C52-4B3B-8CED-6AF392C7F489}"/>
    <cellStyle name="Migliaia [0] 2 5 2 2 3" xfId="20309" xr:uid="{1562C177-6010-476F-8E08-A17879064951}"/>
    <cellStyle name="Migliaia [0] 2 5 2 3" xfId="11291" xr:uid="{AE2A62F8-93DD-4749-A88B-65F07CAE91E1}"/>
    <cellStyle name="Migliaia [0] 2 5 2 3 3" xfId="23289" xr:uid="{7D9222D4-BA73-47C0-8047-8599B4622EAC}"/>
    <cellStyle name="Migliaia [0] 2 5 2 4" xfId="27636" xr:uid="{3DDD2D3E-E1A5-4D22-A931-3284206BB215}"/>
    <cellStyle name="Migliaia [0] 2 5 2 5" xfId="17341" xr:uid="{7FA1C22B-8F73-46E6-BF8E-62E0A3EC1D7D}"/>
    <cellStyle name="Migliaia [0] 2 5 3" xfId="6820" xr:uid="{91CF794F-F854-45EC-A8F1-8477FA5A1D34}"/>
    <cellStyle name="Migliaia [0] 2 5 3 2" xfId="29312" xr:uid="{D5CBAA8F-0732-43B1-987B-133CE45D92FD}"/>
    <cellStyle name="Migliaia [0] 2 5 3 3" xfId="19019" xr:uid="{C438ED51-E303-4600-B5E6-390E25EB818F}"/>
    <cellStyle name="Migliaia [0] 2 5 4" xfId="10004" xr:uid="{82EBA66E-32D3-4027-8CFC-CD326592D58E}"/>
    <cellStyle name="Migliaia [0] 2 5 4 2" xfId="32273" xr:uid="{19ED1EB0-4515-4B50-BB47-7877F10B7053}"/>
    <cellStyle name="Migliaia [0] 2 5 4 3" xfId="21998" xr:uid="{8159B2EB-4E43-487E-94F1-61ADAC1D7BC5}"/>
    <cellStyle name="Migliaia [0] 2 5 5" xfId="13081" xr:uid="{DA312869-DE90-49A7-9063-F3EA14761F3B}"/>
    <cellStyle name="Migliaia [0] 2 5 5 3" xfId="23905" xr:uid="{90C0FBE8-D3BE-4D52-BD4B-26E2B72EA9D8}"/>
    <cellStyle name="Migliaia [0] 2 5 6" xfId="26349" xr:uid="{958A0DAE-F320-4A44-8C79-E693CC9B3007}"/>
    <cellStyle name="Migliaia [0] 2 5 7" xfId="16050" xr:uid="{1D8E8554-7D48-452D-9C7F-5DCEFB3A5203}"/>
    <cellStyle name="Migliaia [0] 2 6" xfId="4779" xr:uid="{8B65E340-7443-4E60-8B51-AE5605E838C9}"/>
    <cellStyle name="Migliaia [0] 2 6 2" xfId="7959" xr:uid="{5E99B17E-2335-498E-99EF-2DAA3A3485CB}"/>
    <cellStyle name="Migliaia [0] 2 6 2 2" xfId="30389" xr:uid="{0A060D2D-D75D-4FA5-B10D-E2E130A44919}"/>
    <cellStyle name="Migliaia [0] 2 6 2 3" xfId="20099" xr:uid="{5E468E82-19EE-4302-98A8-2315A3227ACB}"/>
    <cellStyle name="Migliaia [0] 2 6 3" xfId="11081" xr:uid="{C2647504-5D43-44D3-8F12-4E40C8EE45AB}"/>
    <cellStyle name="Migliaia [0] 2 6 3 3" xfId="23079" xr:uid="{DBCD65E3-A68F-4462-BAF2-A838EF62C3C2}"/>
    <cellStyle name="Migliaia [0] 2 6 4" xfId="13820" xr:uid="{B99C14C4-C0BD-4FC4-B48A-AAC817149ADB}"/>
    <cellStyle name="Migliaia [0] 2 6 4 3" xfId="24459" xr:uid="{7713A4B7-DC93-4A9C-80E1-FD9940C26055}"/>
    <cellStyle name="Migliaia [0] 2 6 5" xfId="27430" xr:uid="{13CBFE04-9237-4121-BF94-6F565D035550}"/>
    <cellStyle name="Migliaia [0] 2 6 6" xfId="17131" xr:uid="{185841B9-8904-43D8-B86E-6EFAE02CDCF8}"/>
    <cellStyle name="Migliaia [0] 2 7" xfId="4653" xr:uid="{A08CEE86-7EA4-4797-924E-20E72163A73B}"/>
    <cellStyle name="Migliaia [0] 2 7 2" xfId="7829" xr:uid="{3D90917F-CC7E-459D-A50F-42C36106D5BD}"/>
    <cellStyle name="Migliaia [0] 2 7 2 2" xfId="30257" xr:uid="{5A3B8DE1-B90B-49C0-B05E-26D3D8B323AD}"/>
    <cellStyle name="Migliaia [0] 2 7 2 3" xfId="19968" xr:uid="{643EC026-07DA-40C5-BD32-636E8FAEFA2A}"/>
    <cellStyle name="Migliaia [0] 2 7 3" xfId="10952" xr:uid="{A2754D99-83B3-41DC-B477-F8287CD1DD5A}"/>
    <cellStyle name="Migliaia [0] 2 7 3 3" xfId="22947" xr:uid="{93774A27-290C-4F51-8E1F-9BD0A0131987}"/>
    <cellStyle name="Migliaia [0] 2 7 4" xfId="14036" xr:uid="{787C4DF7-5029-4571-8179-319CEBC63596}"/>
    <cellStyle name="Migliaia [0] 2 7 4 3" xfId="24675" xr:uid="{CC6722B3-1FA7-41BE-A18F-7FE54B25767D}"/>
    <cellStyle name="Migliaia [0] 2 7 5" xfId="27298" xr:uid="{C9A3ACF0-8ED8-4484-8B4F-1BE736F92AFA}"/>
    <cellStyle name="Migliaia [0] 2 7 6" xfId="16999" xr:uid="{1C52840B-CE69-4B09-9853-2ADBEF4E68EF}"/>
    <cellStyle name="Migliaia [0] 2 8" xfId="4585" xr:uid="{03E29DC0-BC77-41FC-AD66-3199925500E8}"/>
    <cellStyle name="Migliaia [0] 2 8 2" xfId="7761" xr:uid="{7D218D41-1F4B-490E-B4BB-35E87E44EF83}"/>
    <cellStyle name="Migliaia [0] 2 8 2 2" xfId="30190" xr:uid="{DBFC2A5B-8593-440F-931A-951836B9F227}"/>
    <cellStyle name="Migliaia [0] 2 8 2 3" xfId="19900" xr:uid="{2DC3EFC9-82C4-4114-97DF-06F0891822E8}"/>
    <cellStyle name="Migliaia [0] 2 8 3" xfId="10884" xr:uid="{AC8D30A4-C731-4404-BD47-0784F91B6B98}"/>
    <cellStyle name="Migliaia [0] 2 8 3 3" xfId="22879" xr:uid="{957780F8-F209-4DAF-A78F-5667833D53C8}"/>
    <cellStyle name="Migliaia [0] 2 8 4" xfId="13775" xr:uid="{9FCDB807-9087-45BE-9A39-1268F54A9DCA}"/>
    <cellStyle name="Migliaia [0] 2 8 4 3" xfId="24414" xr:uid="{70711A42-0149-4C4A-8A79-CE3BC01E468A}"/>
    <cellStyle name="Migliaia [0] 2 8 5" xfId="27230" xr:uid="{AB65EF3A-E6C8-4DF7-B4E6-C0F32285A5F1}"/>
    <cellStyle name="Migliaia [0] 2 8 6" xfId="16931" xr:uid="{8B043B46-F74E-4D59-A920-70CC60553B34}"/>
    <cellStyle name="Migliaia [0] 2 9" xfId="4450" xr:uid="{47C3EE60-7056-4DC7-97BF-D4DDAD03C233}"/>
    <cellStyle name="Migliaia [0] 2 9 2" xfId="7626" xr:uid="{9833A062-F7DB-4A4C-A29D-0274DFF7074D}"/>
    <cellStyle name="Migliaia [0] 2 9 2 2" xfId="30055" xr:uid="{71073856-B6B4-49B4-836A-2DA06CA7B5C8}"/>
    <cellStyle name="Migliaia [0] 2 9 2 3" xfId="19765" xr:uid="{13EA2E86-0282-47D9-AEEE-7B9D420FB9EC}"/>
    <cellStyle name="Migliaia [0] 2 9 3" xfId="10749" xr:uid="{56E35CB8-FEBA-4655-A30D-1B5C24A05591}"/>
    <cellStyle name="Migliaia [0] 2 9 3 3" xfId="22744" xr:uid="{2D6B2E1C-208E-4902-9858-8E03965301B0}"/>
    <cellStyle name="Migliaia [0] 2 9 4" xfId="14041" xr:uid="{AC9A8CF3-05F9-400F-912E-FE7238A7C5F8}"/>
    <cellStyle name="Migliaia [0] 2 9 4 3" xfId="24680" xr:uid="{39D4588F-DCEB-40C4-99BE-377DBE775684}"/>
    <cellStyle name="Migliaia [0] 2 9 5" xfId="27095" xr:uid="{1BA1B5D5-BD72-4D40-A151-DE5F3F8B2FA6}"/>
    <cellStyle name="Migliaia [0] 2 9 6" xfId="16796" xr:uid="{B3E226F9-83B7-46E8-868F-29EF1AC7E025}"/>
    <cellStyle name="Migliaia 10" xfId="212" xr:uid="{78E77B72-60A7-4F05-A0E6-A06A358BE8E7}"/>
    <cellStyle name="Migliaia 10 10" xfId="4122" xr:uid="{3D4A47F0-7D2B-479A-B075-5A97C22F8EDF}"/>
    <cellStyle name="Migliaia 10 10 2" xfId="7297" xr:uid="{B5F17345-6D7B-41AB-9CE4-CE74CE25BBF2}"/>
    <cellStyle name="Migliaia 10 10 2 2" xfId="29768" xr:uid="{65BEC4C1-DFF2-4C10-AA43-9771CE60F07C}"/>
    <cellStyle name="Migliaia 10 10 2 3" xfId="19478" xr:uid="{002E7AA0-FCE9-4212-8FE5-D122BE1F8F4C}"/>
    <cellStyle name="Migliaia 10 10 3" xfId="10462" xr:uid="{EA08B7F2-FBC7-4F18-A856-A64E1755D0AF}"/>
    <cellStyle name="Migliaia 10 10 3 3" xfId="22457" xr:uid="{650F14E0-EA2B-4C9A-AF82-D5313C83F60B}"/>
    <cellStyle name="Migliaia 10 10 4" xfId="26808" xr:uid="{8BF6712E-C00A-45F1-AD6D-8F4ACB7D5692}"/>
    <cellStyle name="Migliaia 10 10 5" xfId="16509" xr:uid="{7F5A7354-8CFC-44C1-BD6E-02F8C1B201B3}"/>
    <cellStyle name="Migliaia 10 11" xfId="3244" xr:uid="{CD3E3421-882D-49F3-8C92-4A95F88B99C7}"/>
    <cellStyle name="Migliaia 10 11 2" xfId="6599" xr:uid="{A2A2C6A5-0355-47BA-A357-ED0CFBAB52D6}"/>
    <cellStyle name="Migliaia 10 11 2 2" xfId="29099" xr:uid="{5E5AE233-86C4-46CB-BDF4-24C57D24893C}"/>
    <cellStyle name="Migliaia 10 11 2 3" xfId="18806" xr:uid="{C2BD6ECE-C7D3-4ECB-94F2-E4428635C504}"/>
    <cellStyle name="Migliaia 10 11 3" xfId="9790" xr:uid="{642A4471-C97E-464E-ACEB-C23A3C6505E5}"/>
    <cellStyle name="Migliaia 10 11 3 2" xfId="32060" xr:uid="{80DBFDD6-6C03-405C-9183-843233F93C27}"/>
    <cellStyle name="Migliaia 10 11 3 3" xfId="21784" xr:uid="{9244FE80-B7D4-4DE4-BB1D-19962A349661}"/>
    <cellStyle name="Migliaia 10 11 4" xfId="26136" xr:uid="{E1984311-CD33-4E9E-B076-84385F7A6884}"/>
    <cellStyle name="Migliaia 10 11 5" xfId="15836" xr:uid="{EDF1846D-C884-45F3-8B82-FC09284D0735}"/>
    <cellStyle name="Migliaia 10 12" xfId="3059" xr:uid="{BCE77DEA-E4F8-4046-8B8A-2A7AE75C5BD4}"/>
    <cellStyle name="Migliaia 10 12 2" xfId="6348" xr:uid="{F7B3B07D-84C9-40E7-8365-8964421D3CB1}"/>
    <cellStyle name="Migliaia 10 12 2 2" xfId="28849" xr:uid="{DADAA975-025E-404D-BB82-F69A70E8FFDC}"/>
    <cellStyle name="Migliaia 10 12 2 3" xfId="18555" xr:uid="{B6859A5C-AE8E-4E20-AE4B-E32B29C3B297}"/>
    <cellStyle name="Migliaia 10 12 3" xfId="9539" xr:uid="{BE51CF4A-A61F-40FF-AFB7-A07C00F89D71}"/>
    <cellStyle name="Migliaia 10 12 3 2" xfId="31809" xr:uid="{3006719C-43A4-4164-94E1-1F0EF55FB01C}"/>
    <cellStyle name="Migliaia 10 12 3 3" xfId="21533" xr:uid="{CC158D35-9734-4045-B648-85B582ACDE40}"/>
    <cellStyle name="Migliaia 10 12 4" xfId="25885" xr:uid="{9C6E0960-4423-40F6-A9F5-094CC00F983F}"/>
    <cellStyle name="Migliaia 10 12 5" xfId="15585" xr:uid="{5D884ACA-D342-4FB4-A067-AB4B3F11441C}"/>
    <cellStyle name="Migliaia 10 13" xfId="2945" xr:uid="{01575B40-D283-4277-A328-0F851D13B41F}"/>
    <cellStyle name="Migliaia 10 13 2" xfId="6237" xr:uid="{E1F5D447-CCFB-449E-9091-DB70A3CC228A}"/>
    <cellStyle name="Migliaia 10 13 2 2" xfId="28738" xr:uid="{EAA20DF0-07D0-4617-8BAE-73D30D563523}"/>
    <cellStyle name="Migliaia 10 13 2 3" xfId="18444" xr:uid="{76146D0F-FF53-4CA4-B660-ECA6D7C691DD}"/>
    <cellStyle name="Migliaia 10 13 3" xfId="9428" xr:uid="{FACBFBF1-B0AD-45AC-A759-4001713263AB}"/>
    <cellStyle name="Migliaia 10 13 3 2" xfId="31698" xr:uid="{3885D5C7-8827-47E1-B77A-05A5D8F798BB}"/>
    <cellStyle name="Migliaia 10 13 3 3" xfId="21422" xr:uid="{0967CA9F-9EEE-44BC-B8EE-88AD79A622BD}"/>
    <cellStyle name="Migliaia 10 13 4" xfId="25774" xr:uid="{D1690591-2BC2-4A5A-9DCD-C9F92F6BE91E}"/>
    <cellStyle name="Migliaia 10 13 5" xfId="15474" xr:uid="{C8499052-3945-4A3A-AF4A-A85CBC46877E}"/>
    <cellStyle name="Migliaia 10 14" xfId="2864" xr:uid="{6DC8E504-5544-4B09-B82E-C74B2C721A49}"/>
    <cellStyle name="Migliaia 10 14 2" xfId="6150" xr:uid="{50E77E2A-ADB3-43AC-9A13-4BC510BC5CA6}"/>
    <cellStyle name="Migliaia 10 14 2 2" xfId="28651" xr:uid="{12F922FD-F7B8-4406-958A-AA908E2D2853}"/>
    <cellStyle name="Migliaia 10 14 2 3" xfId="18357" xr:uid="{67E3B9DD-76FD-4A89-A1E0-19D41EF198E0}"/>
    <cellStyle name="Migliaia 10 14 3" xfId="9341" xr:uid="{87B561BF-4FD4-4B17-A120-4119CC8CF704}"/>
    <cellStyle name="Migliaia 10 14 3 2" xfId="31611" xr:uid="{326DCFAF-851F-4EE2-85CB-94827F66D5AB}"/>
    <cellStyle name="Migliaia 10 14 3 3" xfId="21335" xr:uid="{916AEDF9-560A-4FF6-9C7B-3EF4B67DDC97}"/>
    <cellStyle name="Migliaia 10 14 4" xfId="25687" xr:uid="{900B201E-8A27-40C1-AE0F-F7EE0FB9B45F}"/>
    <cellStyle name="Migliaia 10 14 5" xfId="15387" xr:uid="{6947D094-F55C-4496-A837-502624573164}"/>
    <cellStyle name="Migliaia 10 15" xfId="2766" xr:uid="{721026E5-1CBE-4CA9-8E2F-DA27242A9867}"/>
    <cellStyle name="Migliaia 10 15 2" xfId="6051" xr:uid="{1199C747-F957-483D-BD9D-E5B0E5F97D1F}"/>
    <cellStyle name="Migliaia 10 15 2 2" xfId="28552" xr:uid="{F3E3C3ED-88E6-4F68-B88D-F8C9C64F9745}"/>
    <cellStyle name="Migliaia 10 15 2 3" xfId="18258" xr:uid="{C84D239A-CB9A-4014-83E4-4377EB742DA7}"/>
    <cellStyle name="Migliaia 10 15 3" xfId="9242" xr:uid="{A4FCDECD-8A69-47F0-9A64-A51B88ABB1FF}"/>
    <cellStyle name="Migliaia 10 15 3 2" xfId="31512" xr:uid="{5D9EC2F4-679C-4276-955A-E9A77B60A9D6}"/>
    <cellStyle name="Migliaia 10 15 3 3" xfId="21236" xr:uid="{C17D3D8E-46DB-4EFD-ADAE-1C66B158A89F}"/>
    <cellStyle name="Migliaia 10 15 4" xfId="25588" xr:uid="{D0BBB6A2-D7E1-444B-ABE1-ED329A16F072}"/>
    <cellStyle name="Migliaia 10 15 5" xfId="15288" xr:uid="{CC9623AE-F2C5-4758-84C7-FF3334E4F076}"/>
    <cellStyle name="Migliaia 10 16" xfId="5583" xr:uid="{696C0AAF-7F99-42FA-8DE2-C9F5BA2708DD}"/>
    <cellStyle name="Migliaia 10 16 2" xfId="28100" xr:uid="{F9A6F08A-E40F-4DAD-8C08-66B8F061560B}"/>
    <cellStyle name="Migliaia 10 16 3" xfId="17806" xr:uid="{E8A5F21C-3E18-4C0B-8E03-F29B326653AE}"/>
    <cellStyle name="Migliaia 10 17" xfId="8789" xr:uid="{01B52B58-8380-477C-809C-3F73C36D992E}"/>
    <cellStyle name="Migliaia 10 17 2" xfId="31060" xr:uid="{49FE628E-51B9-4743-A8DC-DE6F6E5D4E91}"/>
    <cellStyle name="Migliaia 10 17 3" xfId="20784" xr:uid="{EA272B5E-0F85-440B-BA86-3B0A81D362C8}"/>
    <cellStyle name="Migliaia 10 18" xfId="12411" xr:uid="{9B4C91A4-6568-4ED3-ACD2-1CC35693BE74}"/>
    <cellStyle name="Migliaia 10 18 3" xfId="23511" xr:uid="{756C8028-46EF-45B0-9379-358B03DCA1A8}"/>
    <cellStyle name="Migliaia 10 19" xfId="14299" xr:uid="{EC92FA1A-0CC1-4B15-BD24-E0963D80D944}"/>
    <cellStyle name="Migliaia 10 19 2" xfId="25135" xr:uid="{61867704-449D-4B7D-892C-C633665D8837}"/>
    <cellStyle name="Migliaia 10 2" xfId="416" xr:uid="{B03C9773-AFB3-4A23-98EE-EDC4A4BA2B5A}"/>
    <cellStyle name="Migliaia 10 2 10" xfId="9703" xr:uid="{3D4FA8F4-4B94-44D3-8730-FB3E567973E7}"/>
    <cellStyle name="Migliaia 10 2 10 2" xfId="31973" xr:uid="{1B02C64C-BAB8-4BC0-B2E5-A83C39AB2F3B}"/>
    <cellStyle name="Migliaia 10 2 10 3" xfId="21697" xr:uid="{4BD9C67F-D0CA-4F09-8F13-ADCF51BD6917}"/>
    <cellStyle name="Migliaia 10 2 11" xfId="12822" xr:uid="{F7D74A72-834F-4162-B3F2-35F75C78DCCB}"/>
    <cellStyle name="Migliaia 10 2 11 3" xfId="23693" xr:uid="{0C9BDF55-4A45-4653-BCDC-816618643B8C}"/>
    <cellStyle name="Migliaia 10 2 12" xfId="26049" xr:uid="{5E37AA05-732A-482C-8045-71837E905E0F}"/>
    <cellStyle name="Migliaia 10 2 13" xfId="15749" xr:uid="{15D3C5DE-3E52-447E-847E-CEB2FCD9ED3F}"/>
    <cellStyle name="Migliaia 10 2 14" xfId="33118" xr:uid="{20451A16-3D90-4FB0-BE37-0020A3EEE469}"/>
    <cellStyle name="Migliaia 10 2 16" xfId="3167" xr:uid="{0741F670-DF52-4A72-8626-343378093C29}"/>
    <cellStyle name="Migliaia 10 2 2" xfId="918" xr:uid="{DE96AABC-6E53-4B8A-BFE8-485890E6BFAD}"/>
    <cellStyle name="Migliaia 10 2 2 2" xfId="5092" xr:uid="{0B0F6120-26DC-4238-9173-79476B4CB5A1}"/>
    <cellStyle name="Migliaia 10 2 2 2 2" xfId="8296" xr:uid="{E8B6A800-D847-483A-8D4F-D806B575BF10}"/>
    <cellStyle name="Migliaia 10 2 2 2 2 2" xfId="30706" xr:uid="{FB935ADA-0FC1-43A0-A6A3-1F2F964216B1}"/>
    <cellStyle name="Migliaia 10 2 2 2 2 3" xfId="20419" xr:uid="{BFC042CC-6C17-4A93-93FC-96BDA2D5C467}"/>
    <cellStyle name="Migliaia 10 2 2 2 3" xfId="11400" xr:uid="{D2E718D1-E904-4730-AC42-11E6C1797343}"/>
    <cellStyle name="Migliaia 10 2 2 2 3 3" xfId="23399" xr:uid="{542532F3-B48A-479D-8561-80476DB5C287}"/>
    <cellStyle name="Migliaia 10 2 2 2 4" xfId="13635" xr:uid="{C8D7A688-CFB8-404C-8F78-35145BF841DD}"/>
    <cellStyle name="Migliaia 10 2 2 2 4 3" xfId="24273" xr:uid="{F1D9A669-422B-4D70-8EA0-6A5705B6AFDF}"/>
    <cellStyle name="Migliaia 10 2 2 2 5" xfId="27745" xr:uid="{84128B21-6247-45F1-8C03-1E0DE0A2E84A}"/>
    <cellStyle name="Migliaia 10 2 2 2 6" xfId="17451" xr:uid="{5C05A5AF-08A7-44D7-B8A8-A70463A853C6}"/>
    <cellStyle name="Migliaia 10 2 2 3" xfId="7209" xr:uid="{D578AE2B-8268-415C-A441-A9314491E4F6}"/>
    <cellStyle name="Migliaia 10 2 2 3 2" xfId="29682" xr:uid="{6D13E34F-F5C7-43BD-8907-FDDEF1D9730C}"/>
    <cellStyle name="Migliaia 10 2 2 3 3" xfId="19391" xr:uid="{A6CCAC01-F422-4D7C-A85E-F606F4F84D41}"/>
    <cellStyle name="Migliaia 10 2 2 4" xfId="10375" xr:uid="{1879A8EB-616F-496A-A269-ED80518087FF}"/>
    <cellStyle name="Migliaia 10 2 2 4 2" xfId="32644" xr:uid="{DB3AEA52-34F6-4432-87FF-936A04DB779A}"/>
    <cellStyle name="Migliaia 10 2 2 4 3" xfId="22370" xr:uid="{9CB21920-123A-4459-B44E-DFCE12C71E2F}"/>
    <cellStyle name="Migliaia 10 2 2 5" xfId="13031" xr:uid="{1166A7F6-7497-4D68-ACA6-75D16811223B}"/>
    <cellStyle name="Migliaia 10 2 2 5 3" xfId="23856" xr:uid="{CA463A4B-6AF3-4E07-A55A-7F59DD6D080D}"/>
    <cellStyle name="Migliaia 10 2 2 6" xfId="26721" xr:uid="{CC2222FF-869E-4E50-8D7E-D59C1034D8F0}"/>
    <cellStyle name="Migliaia 10 2 2 7" xfId="16422" xr:uid="{DC937263-0CC0-458E-9CB1-CAAF53BA285F}"/>
    <cellStyle name="Migliaia 10 2 2 9" xfId="4036" xr:uid="{5B4BE0E5-A21D-46C8-8A72-41EAA1721B1F}"/>
    <cellStyle name="Migliaia 10 2 3" xfId="3881" xr:uid="{12F2B20E-2697-4DFB-AF67-2A44E3948204}"/>
    <cellStyle name="Migliaia 10 2 3 2" xfId="4877" xr:uid="{3314FD19-EC24-4207-B156-53A75220AFF5}"/>
    <cellStyle name="Migliaia 10 2 3 2 2" xfId="8064" xr:uid="{29AD5D0F-8F4C-40C4-B819-4868C843E43B}"/>
    <cellStyle name="Migliaia 10 2 3 2 2 2" xfId="30495" xr:uid="{A4EC2C1C-3197-4C70-8848-F61E3B2BCC5C}"/>
    <cellStyle name="Migliaia 10 2 3 2 2 3" xfId="20205" xr:uid="{BEE83A88-5D74-4441-BD09-D77D93C5ABA8}"/>
    <cellStyle name="Migliaia 10 2 3 2 3" xfId="11187" xr:uid="{F70A2492-1E66-4CEB-90B5-DE68988667B5}"/>
    <cellStyle name="Migliaia 10 2 3 2 3 3" xfId="23185" xr:uid="{062AEE9F-AC5B-47BF-9D88-B24B25E4FBAB}"/>
    <cellStyle name="Migliaia 10 2 3 2 4" xfId="27535" xr:uid="{BBFD8A1A-4237-4EA2-9EB7-69FCAE41E3D3}"/>
    <cellStyle name="Migliaia 10 2 3 2 5" xfId="17237" xr:uid="{9D7F1AB7-6BCF-4363-ACC6-A5A906AFA75B}"/>
    <cellStyle name="Migliaia 10 2 3 3" xfId="7051" xr:uid="{6FDA43BB-E1FF-48E2-AC0F-919D9F206872}"/>
    <cellStyle name="Migliaia 10 2 3 3 2" xfId="29521" xr:uid="{C48C169F-EBAD-406F-B78D-C72F2E87DA8E}"/>
    <cellStyle name="Migliaia 10 2 3 3 3" xfId="19229" xr:uid="{6C50454C-695A-41C6-93A0-C398F3773B3D}"/>
    <cellStyle name="Migliaia 10 2 3 4" xfId="10213" xr:uid="{CCC46567-F1DB-4847-A262-C8A334204061}"/>
    <cellStyle name="Migliaia 10 2 3 4 2" xfId="32483" xr:uid="{1D93C869-2560-4EDE-AB27-7109201054C5}"/>
    <cellStyle name="Migliaia 10 2 3 4 3" xfId="22208" xr:uid="{05EF85FE-F695-4B90-96BA-8A20DEA65D81}"/>
    <cellStyle name="Migliaia 10 2 3 5" xfId="13473" xr:uid="{102AFF70-DD14-4B67-B1D4-580371DB3E9C}"/>
    <cellStyle name="Migliaia 10 2 3 5 3" xfId="24111" xr:uid="{3E945D21-F41E-413D-9090-CF13C6D64D54}"/>
    <cellStyle name="Migliaia 10 2 3 6" xfId="26559" xr:uid="{285E39C9-98F6-4280-B6CC-99C541F91D02}"/>
    <cellStyle name="Migliaia 10 2 3 7" xfId="16260" xr:uid="{BCD145BB-6C23-4968-9392-994FD7131A76}"/>
    <cellStyle name="Migliaia 10 2 4" xfId="4758" xr:uid="{4DDEDC15-27F4-4BEA-B7D0-7A02CBFCEBD8}"/>
    <cellStyle name="Migliaia 10 2 4 2" xfId="7935" xr:uid="{A2CB41F2-B9C0-42F2-8207-FAAA45C0E932}"/>
    <cellStyle name="Migliaia 10 2 4 2 2" xfId="30363" xr:uid="{337EA46E-81C5-4D75-BE61-7BBD3A5B4054}"/>
    <cellStyle name="Migliaia 10 2 4 2 3" xfId="20074" xr:uid="{E15EF88F-3122-430B-AF79-BAFE4762C95E}"/>
    <cellStyle name="Migliaia 10 2 4 3" xfId="11058" xr:uid="{10948987-11DC-44F7-A4E1-C9480A2787D5}"/>
    <cellStyle name="Migliaia 10 2 4 3 3" xfId="23053" xr:uid="{B057CDD7-DEA5-483D-9EB1-47BD84CDFC3B}"/>
    <cellStyle name="Migliaia 10 2 4 4" xfId="13740" xr:uid="{DD4493D7-6179-4D9B-B8F9-B5E628931487}"/>
    <cellStyle name="Migliaia 10 2 4 4 3" xfId="24379" xr:uid="{9A2E783B-6AF5-46DF-840B-7A6EBBF03D4E}"/>
    <cellStyle name="Migliaia 10 2 4 5" xfId="27404" xr:uid="{CF25B4F1-6A05-450D-98A7-6F6E668AFB2D}"/>
    <cellStyle name="Migliaia 10 2 4 6" xfId="17105" xr:uid="{7B06074A-7D86-444C-855E-E83304BB8911}"/>
    <cellStyle name="Migliaia 10 2 5" xfId="4557" xr:uid="{ED3BE0A6-83E6-4A28-836A-D7BA3D34AFCB}"/>
    <cellStyle name="Migliaia 10 2 5 2" xfId="7733" xr:uid="{B07FA2D5-ADA5-48C3-9BE8-A88ABA0BFC8F}"/>
    <cellStyle name="Migliaia 10 2 5 2 2" xfId="30162" xr:uid="{A138B16C-2DBB-4690-843C-673D3CBFE9A6}"/>
    <cellStyle name="Migliaia 10 2 5 2 3" xfId="19872" xr:uid="{9C6A11D5-195C-4338-A259-3555530FC2A2}"/>
    <cellStyle name="Migliaia 10 2 5 3" xfId="10856" xr:uid="{B7100062-9E7B-4157-BE49-A00C60145469}"/>
    <cellStyle name="Migliaia 10 2 5 3 3" xfId="22851" xr:uid="{C8F87A09-6928-4778-A15D-7F3A51DD49A0}"/>
    <cellStyle name="Migliaia 10 2 5 4" xfId="13766" xr:uid="{89A9F6E6-DC88-410D-9C8E-55846F41D7FB}"/>
    <cellStyle name="Migliaia 10 2 5 4 3" xfId="24405" xr:uid="{72134A43-D4B2-41CF-8B10-5E31BE4CDBD9}"/>
    <cellStyle name="Migliaia 10 2 5 5" xfId="27202" xr:uid="{B9D2E060-CF6A-49C8-88D9-415953C8B409}"/>
    <cellStyle name="Migliaia 10 2 5 6" xfId="16903" xr:uid="{E0245756-3A10-454A-9F3F-4AC498C3E325}"/>
    <cellStyle name="Migliaia 10 2 6" xfId="4366" xr:uid="{7D9BF187-2CFB-4672-8C7C-037C93AAE9BE}"/>
    <cellStyle name="Migliaia 10 2 6 2" xfId="7541" xr:uid="{594753D9-202B-4162-AC67-9746006523AC}"/>
    <cellStyle name="Migliaia 10 2 6 2 2" xfId="29970" xr:uid="{6E8D57AA-487C-4DA8-8B8E-D45E2A3EDD0D}"/>
    <cellStyle name="Migliaia 10 2 6 2 3" xfId="19680" xr:uid="{53695DE5-55AD-4599-ACBC-00F8DD784C06}"/>
    <cellStyle name="Migliaia 10 2 6 3" xfId="10664" xr:uid="{4FDF4941-26EB-4496-892D-8AD50B376EE8}"/>
    <cellStyle name="Migliaia 10 2 6 3 3" xfId="22659" xr:uid="{33AA3BB4-9B12-40B1-B8D3-4E1F422BAFA6}"/>
    <cellStyle name="Migliaia 10 2 6 4" xfId="27010" xr:uid="{E96463B5-252C-4D29-9C1D-7937FE4C0C63}"/>
    <cellStyle name="Migliaia 10 2 6 5" xfId="16711" xr:uid="{A35F3368-29CF-41BD-9106-2824BEC569DE}"/>
    <cellStyle name="Migliaia 10 2 7" xfId="4179" xr:uid="{979F4300-7F4E-4C94-B609-538E92CEF94A}"/>
    <cellStyle name="Migliaia 10 2 7 2" xfId="7354" xr:uid="{36F42E31-D592-4FAC-A54E-97875FF32557}"/>
    <cellStyle name="Migliaia 10 2 7 2 2" xfId="29817" xr:uid="{C923D197-533D-49BF-A112-4E082311F0FE}"/>
    <cellStyle name="Migliaia 10 2 7 2 3" xfId="19527" xr:uid="{D1030E84-2284-4513-B4FC-47310D8E59A2}"/>
    <cellStyle name="Migliaia 10 2 7 3" xfId="10511" xr:uid="{28191FAC-8CC2-40B0-AB28-55512BF67CBA}"/>
    <cellStyle name="Migliaia 10 2 7 3 3" xfId="22506" xr:uid="{5118DF85-82BA-43A3-AE56-ED6453E78B5A}"/>
    <cellStyle name="Migliaia 10 2 7 4" xfId="26857" xr:uid="{3455EA35-E8C5-4305-A274-AE31728A8B01}"/>
    <cellStyle name="Migliaia 10 2 7 5" xfId="16558" xr:uid="{4560E973-0F6A-4F9D-9D26-CD20BCA4AD04}"/>
    <cellStyle name="Migliaia 10 2 8" xfId="3408" xr:uid="{F0C95DDE-E4F6-41AA-B353-D5A5B26C3911}"/>
    <cellStyle name="Migliaia 10 2 8 2" xfId="6765" xr:uid="{BFA74ACC-268B-44C3-B0F1-617FD2C4AF3F}"/>
    <cellStyle name="Migliaia 10 2 8 2 2" xfId="29265" xr:uid="{554B2EEC-3FC4-471A-986C-94084C3D04F3}"/>
    <cellStyle name="Migliaia 10 2 8 2 3" xfId="18972" xr:uid="{6DB18868-4D74-457C-9ACA-959FEBACD9CF}"/>
    <cellStyle name="Migliaia 10 2 8 3" xfId="9956" xr:uid="{8715B30B-3EB3-43FE-BF05-2894AB839638}"/>
    <cellStyle name="Migliaia 10 2 8 3 2" xfId="32226" xr:uid="{7FA12522-63DC-440A-B03E-8840820F1B3C}"/>
    <cellStyle name="Migliaia 10 2 8 3 3" xfId="21950" xr:uid="{716B8B2A-D267-486A-BC51-C0E9CA8BC2CD}"/>
    <cellStyle name="Migliaia 10 2 8 4" xfId="26301" xr:uid="{DE411CCB-6F2B-40EC-9452-1B9F49A55D28}"/>
    <cellStyle name="Migliaia 10 2 8 5" xfId="16002" xr:uid="{B1B3411F-BC29-469A-8A7C-08FBF0C1820C}"/>
    <cellStyle name="Migliaia 10 2 9" xfId="6512" xr:uid="{631CE0A6-B040-4A4E-AD32-9A51694DE362}"/>
    <cellStyle name="Migliaia 10 2 9 2" xfId="29013" xr:uid="{3763E1CA-E580-4A60-9936-256B62FEBECA}"/>
    <cellStyle name="Migliaia 10 2 9 3" xfId="18719" xr:uid="{AB317E42-4212-4117-B5AF-3E24F25EDF92}"/>
    <cellStyle name="Migliaia 10 20" xfId="14835" xr:uid="{A9C6F50B-2D8F-44AD-AAB2-9D345D664426}"/>
    <cellStyle name="Migliaia 10 24" xfId="1244" xr:uid="{AFCC90EB-C706-48EA-822D-B8FA5A89EE62}"/>
    <cellStyle name="Migliaia 10 3" xfId="771" xr:uid="{ADF30C99-B006-4ED9-9DA0-2F095824C834}"/>
    <cellStyle name="Migliaia 10 3 12" xfId="3120" xr:uid="{3BD3A682-6764-4427-82D1-9DC8E0A40CCF}"/>
    <cellStyle name="Migliaia 10 3 2" xfId="3985" xr:uid="{AC794CF9-764C-4B1E-8A21-AA59ABD13FF3}"/>
    <cellStyle name="Migliaia 10 3 2 2" xfId="4927" xr:uid="{8860A28C-DB10-4446-B53E-383BAE1D93DB}"/>
    <cellStyle name="Migliaia 10 3 2 2 2" xfId="8115" xr:uid="{F6E8E4CC-534D-4852-9E2C-CF957A8830C2}"/>
    <cellStyle name="Migliaia 10 3 2 2 2 2" xfId="30538" xr:uid="{09EECC61-19C0-4E3B-BBE2-811B8E32F3E9}"/>
    <cellStyle name="Migliaia 10 3 2 2 2 3" xfId="20248" xr:uid="{35745419-DDAB-41B3-BD0C-E3AE54F8BAE0}"/>
    <cellStyle name="Migliaia 10 3 2 2 3" xfId="11230" xr:uid="{419D90E2-4F79-40FB-9BBD-C69302A385DC}"/>
    <cellStyle name="Migliaia 10 3 2 2 3 3" xfId="23228" xr:uid="{7A855208-F000-4611-83E9-0420EDF5EA9C}"/>
    <cellStyle name="Migliaia 10 3 2 2 4" xfId="13557" xr:uid="{241DEEC1-26DC-4DE5-94DE-93A38D670F92}"/>
    <cellStyle name="Migliaia 10 3 2 2 4 3" xfId="24193" xr:uid="{710726B3-A671-4FAB-BBC4-C809293601BE}"/>
    <cellStyle name="Migliaia 10 3 2 2 5" xfId="27577" xr:uid="{390996C3-0B88-49B2-8F99-7FA42464C4C7}"/>
    <cellStyle name="Migliaia 10 3 2 2 6" xfId="17280" xr:uid="{3AD35223-6669-4C48-88BF-08EDC5BB8AE1}"/>
    <cellStyle name="Migliaia 10 3 2 3" xfId="7131" xr:uid="{873E9C24-B8C2-4F91-9B55-8D1F55BB323F}"/>
    <cellStyle name="Migliaia 10 3 2 3 2" xfId="29602" xr:uid="{1EC0D8E1-55E9-4C1A-B33C-082E4E8DFE2C}"/>
    <cellStyle name="Migliaia 10 3 2 3 3" xfId="19311" xr:uid="{29E33380-EF94-4BD5-AAFF-5ED1D84687CD}"/>
    <cellStyle name="Migliaia 10 3 2 4" xfId="10295" xr:uid="{511B7F12-16C0-4384-89E0-4590A26DB13B}"/>
    <cellStyle name="Migliaia 10 3 2 4 2" xfId="32564" xr:uid="{C40CEDA5-1AD1-4AF8-9695-787A4994AFF1}"/>
    <cellStyle name="Migliaia 10 3 2 4 3" xfId="22290" xr:uid="{7AE285CE-A858-4FBE-B657-81632A5907CE}"/>
    <cellStyle name="Migliaia 10 3 2 5" xfId="12954" xr:uid="{BA5252B8-B037-4379-8DF1-5DB057A591D4}"/>
    <cellStyle name="Migliaia 10 3 2 5 3" xfId="23776" xr:uid="{6B14D6C3-1ACB-4579-ACBD-8C330F086BAE}"/>
    <cellStyle name="Migliaia 10 3 2 6" xfId="26641" xr:uid="{16C07F74-5414-4BF5-8B5D-68DEA87C3F90}"/>
    <cellStyle name="Migliaia 10 3 2 7" xfId="16342" xr:uid="{53F6DA39-5E2D-4506-A5C6-41F41F2C6752}"/>
    <cellStyle name="Migliaia 10 3 3" xfId="3806" xr:uid="{19C6C53A-83AF-4C90-A514-00A8233CB3D0}"/>
    <cellStyle name="Migliaia 10 3 3 2" xfId="6969" xr:uid="{5B8F3F4C-43D9-4902-9C34-C6F74E38C2B2}"/>
    <cellStyle name="Migliaia 10 3 3 2 2" xfId="29440" xr:uid="{4FDA1EBE-4939-4D17-B964-E45FF9B8F342}"/>
    <cellStyle name="Migliaia 10 3 3 2 3" xfId="19147" xr:uid="{4EBBD13D-71AE-42F4-8FE0-B5D8E10D3F02}"/>
    <cellStyle name="Migliaia 10 3 3 3" xfId="10132" xr:uid="{AA052DE4-76AE-41CC-91E6-723FA6FF4F72}"/>
    <cellStyle name="Migliaia 10 3 3 3 2" xfId="32401" xr:uid="{79C7654B-246F-46A6-9887-76D9B97B6D54}"/>
    <cellStyle name="Migliaia 10 3 3 3 3" xfId="22126" xr:uid="{7EB3B84F-F703-4F96-904F-E7ACB7B93D18}"/>
    <cellStyle name="Migliaia 10 3 3 4" xfId="13397" xr:uid="{A4793132-26C1-4817-97B9-B534390F1314}"/>
    <cellStyle name="Migliaia 10 3 3 4 3" xfId="24033" xr:uid="{71ED5DC4-D429-4C61-9088-3FBD606C1847}"/>
    <cellStyle name="Migliaia 10 3 3 5" xfId="26477" xr:uid="{BA46744B-EF7B-4AB4-9B2C-4F74B3439DB5}"/>
    <cellStyle name="Migliaia 10 3 3 6" xfId="16178" xr:uid="{7C51D775-E73A-4813-9CC2-9A9C66D1FA91}"/>
    <cellStyle name="Migliaia 10 3 4" xfId="3326" xr:uid="{1A62BA5F-D8AE-4611-9039-36AB5BB7DDA2}"/>
    <cellStyle name="Migliaia 10 3 4 2" xfId="6683" xr:uid="{82866D93-07BB-40A8-B7D9-DAB1C300A90E}"/>
    <cellStyle name="Migliaia 10 3 4 2 2" xfId="29183" xr:uid="{A8A76A91-089E-4CD9-8299-99815438A795}"/>
    <cellStyle name="Migliaia 10 3 4 2 3" xfId="18890" xr:uid="{0025FF9A-4862-4DAC-B4DC-EA9EB8B6B9E5}"/>
    <cellStyle name="Migliaia 10 3 4 3" xfId="9874" xr:uid="{8B9ADD8A-D872-44B8-A6BE-C6D40BD71577}"/>
    <cellStyle name="Migliaia 10 3 4 3 2" xfId="32144" xr:uid="{2614BBCF-405A-4FEF-AC7E-BA6157B99B1E}"/>
    <cellStyle name="Migliaia 10 3 4 3 3" xfId="21868" xr:uid="{7E06C797-6F1A-4487-BA3D-0E75EAE55A19}"/>
    <cellStyle name="Migliaia 10 3 4 4" xfId="26219" xr:uid="{BC8DDADE-5A4C-47AC-BB14-1E65CF8B785D}"/>
    <cellStyle name="Migliaia 10 3 4 5" xfId="15920" xr:uid="{311D25F9-463B-444E-BB46-A400026F5A23}"/>
    <cellStyle name="Migliaia 10 3 5" xfId="6430" xr:uid="{BF4E44C8-4A6F-467C-BB64-7D5F6587CF8A}"/>
    <cellStyle name="Migliaia 10 3 5 2" xfId="28931" xr:uid="{A831A7F0-8889-4A26-9FF0-7D3C91D42302}"/>
    <cellStyle name="Migliaia 10 3 5 3" xfId="18637" xr:uid="{D0AF8E5C-EC23-4917-99D9-65C5CAB67494}"/>
    <cellStyle name="Migliaia 10 3 6" xfId="9621" xr:uid="{5616B4B2-E7C8-4EA9-A26B-AA1E8CC5A0F9}"/>
    <cellStyle name="Migliaia 10 3 6 2" xfId="31891" xr:uid="{659407F9-CD19-43F4-9756-6AB06BF05067}"/>
    <cellStyle name="Migliaia 10 3 6 3" xfId="21615" xr:uid="{7DB20E0F-A1EA-4708-B438-3C146A709510}"/>
    <cellStyle name="Migliaia 10 3 7" xfId="12742" xr:uid="{87B9DCCD-1E14-4E7D-95CE-F0868BE692EC}"/>
    <cellStyle name="Migliaia 10 3 7 3" xfId="23611" xr:uid="{FD14E756-EAED-46E1-9B5E-8A75E60FAA7B}"/>
    <cellStyle name="Migliaia 10 3 8" xfId="25967" xr:uid="{9B83CD47-1A24-4816-8AD0-A54AB7A2E166}"/>
    <cellStyle name="Migliaia 10 3 9" xfId="15667" xr:uid="{C0B6C532-A70F-4B96-AC5C-EAE883F2268F}"/>
    <cellStyle name="Migliaia 10 4" xfId="3480" xr:uid="{36E05158-648A-4BCF-9DCE-133CCB6796FE}"/>
    <cellStyle name="Migliaia 10 4 2" xfId="5016" xr:uid="{A31BE3E5-C1BF-434D-A3E5-6787B0D490D3}"/>
    <cellStyle name="Migliaia 10 4 2 2" xfId="8214" xr:uid="{5D0B7D2E-4D0B-42EC-8167-DAEF95378098}"/>
    <cellStyle name="Migliaia 10 4 2 2 2" xfId="30626" xr:uid="{FDBBE9B6-631A-4D7B-AECB-A6A1F47EC700}"/>
    <cellStyle name="Migliaia 10 4 2 2 3" xfId="20337" xr:uid="{B785A72C-7DF1-48AB-BEFF-F261956A32D9}"/>
    <cellStyle name="Migliaia 10 4 2 3" xfId="11319" xr:uid="{EAA341BE-B989-4FA1-BEAA-2745D9312258}"/>
    <cellStyle name="Migliaia 10 4 2 3 3" xfId="23317" xr:uid="{82595D06-D5ED-4EDA-94D3-48D9624CDDB9}"/>
    <cellStyle name="Migliaia 10 4 2 4" xfId="27663" xr:uid="{565F0BAA-4CC7-46A2-B279-4B0186F23ABF}"/>
    <cellStyle name="Migliaia 10 4 2 5" xfId="17369" xr:uid="{E4BE43D1-F826-4CF4-B8BD-B83392DFE61A}"/>
    <cellStyle name="Migliaia 10 4 3" xfId="6854" xr:uid="{22E4F834-0359-4843-872C-51753FC4003E}"/>
    <cellStyle name="Migliaia 10 4 3 2" xfId="29340" xr:uid="{29D615C4-A546-40D5-A755-E10EA4055233}"/>
    <cellStyle name="Migliaia 10 4 3 3" xfId="19047" xr:uid="{E5D78502-0D69-4742-98BA-6B274CE65ACB}"/>
    <cellStyle name="Migliaia 10 4 4" xfId="10032" xr:uid="{819A495A-7B8E-4ADF-81C9-1891388A28A5}"/>
    <cellStyle name="Migliaia 10 4 4 2" xfId="32301" xr:uid="{B937A349-A01A-4009-B954-0F79695C9235}"/>
    <cellStyle name="Migliaia 10 4 4 3" xfId="22026" xr:uid="{CAA3C67E-21BA-40CB-BE44-1B6E6C445F26}"/>
    <cellStyle name="Migliaia 10 4 5" xfId="13109" xr:uid="{946D4E58-F350-4216-B329-3E2C26FE020B}"/>
    <cellStyle name="Migliaia 10 4 5 3" xfId="23933" xr:uid="{D85F9C79-119C-495B-8544-94071645AB24}"/>
    <cellStyle name="Migliaia 10 4 6" xfId="26377" xr:uid="{42A323FF-697F-496C-B832-B87407EC337C}"/>
    <cellStyle name="Migliaia 10 4 7" xfId="16078" xr:uid="{E1D5AADF-E6EE-4C10-87B3-F10B6464455A}"/>
    <cellStyle name="Migliaia 10 5" xfId="4801" xr:uid="{48431D5B-A7E7-4BDD-A7A6-EE58FDB972FD}"/>
    <cellStyle name="Migliaia 10 5 2" xfId="7987" xr:uid="{E73F2DEC-407A-4FA9-B374-8A73934DA4FA}"/>
    <cellStyle name="Migliaia 10 5 2 2" xfId="30417" xr:uid="{30D33086-5F87-414F-829D-E02EC9B63D80}"/>
    <cellStyle name="Migliaia 10 5 2 3" xfId="20127" xr:uid="{9BC69F01-1654-488F-852E-BE7ECF3E4FAD}"/>
    <cellStyle name="Migliaia 10 5 3" xfId="11109" xr:uid="{060A808E-10DD-4103-9E51-FD947F16D8DD}"/>
    <cellStyle name="Migliaia 10 5 3 3" xfId="23107" xr:uid="{08AAE28C-75DB-4184-B9BA-8314FDDF1FB2}"/>
    <cellStyle name="Migliaia 10 5 4" xfId="13847" xr:uid="{A426F7EC-8932-4408-B5B6-C8E60B974D58}"/>
    <cellStyle name="Migliaia 10 5 4 3" xfId="24487" xr:uid="{A62722C0-7178-4610-9686-283A458D2A78}"/>
    <cellStyle name="Migliaia 10 5 5" xfId="27458" xr:uid="{9ACED609-300E-4F37-BD15-DE44FDB95BC4}"/>
    <cellStyle name="Migliaia 10 5 6" xfId="17159" xr:uid="{E322001C-9C08-47FA-8706-41FF4265D675}"/>
    <cellStyle name="Migliaia 10 6" xfId="4681" xr:uid="{CEBB5988-3E5E-4D93-9059-B5D18E9D498B}"/>
    <cellStyle name="Migliaia 10 6 2" xfId="7857" xr:uid="{AF200F93-43BD-4625-A312-DF334CC1114A}"/>
    <cellStyle name="Migliaia 10 6 2 2" xfId="30285" xr:uid="{A6B93B9B-0048-461F-93BF-DEC3C17D6A0B}"/>
    <cellStyle name="Migliaia 10 6 2 3" xfId="19996" xr:uid="{32024AAB-E56D-41D4-9363-62174FD9B420}"/>
    <cellStyle name="Migliaia 10 6 3" xfId="10980" xr:uid="{E5FAE2D3-23F2-4A41-AA37-3FD150860172}"/>
    <cellStyle name="Migliaia 10 6 3 3" xfId="22975" xr:uid="{1E9FDF3C-FF75-46B5-942C-A1958E4F62EC}"/>
    <cellStyle name="Migliaia 10 6 4" xfId="13866" xr:uid="{C6DC0A9D-82BA-4A9B-8225-65C82E5F37A2}"/>
    <cellStyle name="Migliaia 10 6 4 3" xfId="24506" xr:uid="{B52EB110-3E65-47A6-BB21-EBA00619E8F3}"/>
    <cellStyle name="Migliaia 10 6 5" xfId="27326" xr:uid="{2D03AB0F-E8C6-44B9-AE24-19A3D237C06A}"/>
    <cellStyle name="Migliaia 10 6 6" xfId="17027" xr:uid="{24BFF2B4-3CD3-48E9-9E90-1B16612C6B87}"/>
    <cellStyle name="Migliaia 10 7" xfId="4613" xr:uid="{C0AEA2A4-FDB6-4199-87FA-3390C93E36B8}"/>
    <cellStyle name="Migliaia 10 7 2" xfId="7789" xr:uid="{A5892D1C-F490-4B78-8B5F-A1494A1BE04B}"/>
    <cellStyle name="Migliaia 10 7 2 2" xfId="30218" xr:uid="{B71E1A29-840B-4AAB-B3D8-565347E9746D}"/>
    <cellStyle name="Migliaia 10 7 2 3" xfId="19928" xr:uid="{8FF7A350-48DE-45A1-86AE-1B8171BE6AE6}"/>
    <cellStyle name="Migliaia 10 7 3" xfId="10912" xr:uid="{B1885886-15F7-46BA-97FF-922BC509D11F}"/>
    <cellStyle name="Migliaia 10 7 3 3" xfId="22907" xr:uid="{C4D5B069-D3A3-40DF-A9E8-0CE5DE55A484}"/>
    <cellStyle name="Migliaia 10 7 4" xfId="13770" xr:uid="{A094D318-6818-4629-9578-F02C944654F5}"/>
    <cellStyle name="Migliaia 10 7 4 3" xfId="24409" xr:uid="{1137DA4F-BBF0-4E42-83B6-4FB865AD7D94}"/>
    <cellStyle name="Migliaia 10 7 5" xfId="27258" xr:uid="{11C7D664-4A38-4663-8479-95DC20677146}"/>
    <cellStyle name="Migliaia 10 7 6" xfId="16959" xr:uid="{05CD5D05-FAE5-42F1-95A5-2CA94DD5AB84}"/>
    <cellStyle name="Migliaia 10 8" xfId="4478" xr:uid="{BB9493BC-9A81-4968-9640-8E8183E0562D}"/>
    <cellStyle name="Migliaia 10 8 2" xfId="7654" xr:uid="{3B3EE443-1046-4F06-B018-0FD0BC8BBC9B}"/>
    <cellStyle name="Migliaia 10 8 2 2" xfId="30083" xr:uid="{8D3AAC04-7152-4F90-BD94-934CAD133BB3}"/>
    <cellStyle name="Migliaia 10 8 2 3" xfId="19793" xr:uid="{DABD55A6-FF29-40B6-AF36-944420104A69}"/>
    <cellStyle name="Migliaia 10 8 3" xfId="10777" xr:uid="{8F8BFC50-7744-40D6-8906-E15CE2D15BD8}"/>
    <cellStyle name="Migliaia 10 8 3 3" xfId="22772" xr:uid="{700F74C9-45C1-4B94-B88A-ED36C463B2FF}"/>
    <cellStyle name="Migliaia 10 8 4" xfId="14061" xr:uid="{FF74CC82-15E3-4947-BE23-94CA2759FEC0}"/>
    <cellStyle name="Migliaia 10 8 4 3" xfId="24700" xr:uid="{4E78DE91-D25D-428D-AEFC-5E184EF57CA9}"/>
    <cellStyle name="Migliaia 10 8 5" xfId="27123" xr:uid="{44F54997-772A-4578-B4C8-91D2CFB817DB}"/>
    <cellStyle name="Migliaia 10 8 6" xfId="16824" xr:uid="{11F82B0F-1C5C-423D-A84C-4188BD403359}"/>
    <cellStyle name="Migliaia 10 9" xfId="4275" xr:uid="{7C76443B-954F-4839-8222-D2C49DC27E95}"/>
    <cellStyle name="Migliaia 10 9 2" xfId="7450" xr:uid="{37A9D6AC-13E0-47F1-BFFA-524704B39AC0}"/>
    <cellStyle name="Migliaia 10 9 2 2" xfId="29893" xr:uid="{54BF5185-F7A1-486C-BCA3-0A8FDAB13E7C}"/>
    <cellStyle name="Migliaia 10 9 2 3" xfId="19603" xr:uid="{6D5CFC50-FE64-4ECC-B203-0D73116B5001}"/>
    <cellStyle name="Migliaia 10 9 3" xfId="10587" xr:uid="{5B567406-30DF-44AF-B8C9-B8B44673CD37}"/>
    <cellStyle name="Migliaia 10 9 3 3" xfId="22582" xr:uid="{194E8141-EAE8-4ED4-9853-B19DA8756F5B}"/>
    <cellStyle name="Migliaia 10 9 4" xfId="14168" xr:uid="{1175377E-F08A-48C9-A0B1-2E44245E3D4C}"/>
    <cellStyle name="Migliaia 10 9 4 3" xfId="24804" xr:uid="{5D5DC419-CEF1-4E49-8108-E28D3FBD1B5A}"/>
    <cellStyle name="Migliaia 10 9 5" xfId="26933" xr:uid="{8D71012D-187F-4C3E-A012-85DDB0ADC875}"/>
    <cellStyle name="Migliaia 10 9 6" xfId="16634" xr:uid="{C884ABB3-3AB2-454D-A376-47EC5A3CF90A}"/>
    <cellStyle name="Migliaia 100" xfId="5178" xr:uid="{53BF389A-FA9E-4C5E-A272-585E88455A21}"/>
    <cellStyle name="Migliaia 100 2" xfId="8461" xr:uid="{DC2452C6-75EC-4B1A-A9FB-F623A5C60C38}"/>
    <cellStyle name="Migliaia 100 3" xfId="11475" xr:uid="{809E2D3A-0C62-4EFE-8D43-EFAB4DD64F9A}"/>
    <cellStyle name="Migliaia 101" xfId="8370" xr:uid="{A0EBF121-2BD2-4876-986A-D9788B5390A0}"/>
    <cellStyle name="Migliaia 101 2" xfId="8484" xr:uid="{376FFFC1-2DDB-4C24-AB93-2FFDF4AD7E09}"/>
    <cellStyle name="Migliaia 102" xfId="8375" xr:uid="{35827409-5851-47CB-974C-731B52C0674B}"/>
    <cellStyle name="Migliaia 102 2" xfId="11865" xr:uid="{0D79C763-1F35-4ED3-B00D-9F5C153BA24B}"/>
    <cellStyle name="Migliaia 103" xfId="8464" xr:uid="{7C4B21B2-380A-402F-A894-36D1EA091CCE}"/>
    <cellStyle name="Migliaia 103 2" xfId="11878" xr:uid="{43FA57A6-FE22-4583-AAE5-CFC1C8F6B420}"/>
    <cellStyle name="Migliaia 104" xfId="8472" xr:uid="{018DE14F-65A9-47E6-9775-B57EB44D45D1}"/>
    <cellStyle name="Migliaia 105" xfId="11572" xr:uid="{F1AF88F6-CFAE-404D-9AD0-18FCC59AF16F}"/>
    <cellStyle name="Migliaia 106" xfId="11857" xr:uid="{E86BCBCE-BB35-4A31-BCCE-4DE364BC62E3}"/>
    <cellStyle name="Migliaia 107" xfId="11856" xr:uid="{D70509BD-0D3C-4351-9649-7AB343DF6A39}"/>
    <cellStyle name="Migliaia 108" xfId="11570" xr:uid="{E6049BF0-3D9B-4C04-AB58-340789F44121}"/>
    <cellStyle name="Migliaia 109" xfId="11571" xr:uid="{46C7005D-20E7-42D6-A4B0-309DA103522F}"/>
    <cellStyle name="Migliaia 11" xfId="273" xr:uid="{6A2C3250-78B6-4090-8E76-709CB9592547}"/>
    <cellStyle name="Migliaia 11 10" xfId="4108" xr:uid="{3C43579C-F905-43E6-99D5-EF259DEF41F9}"/>
    <cellStyle name="Migliaia 11 10 2" xfId="7283" xr:uid="{AEAC2642-6540-4030-8EA8-6E74D6254F02}"/>
    <cellStyle name="Migliaia 11 10 2 2" xfId="29754" xr:uid="{F858E9D0-5B5F-4FCD-9665-A2353222C3D9}"/>
    <cellStyle name="Migliaia 11 10 2 3" xfId="19464" xr:uid="{0636648B-E18C-427B-B2DF-C828D6065274}"/>
    <cellStyle name="Migliaia 11 10 3" xfId="10448" xr:uid="{32F8F5A0-C625-46C8-A686-61BA9840A184}"/>
    <cellStyle name="Migliaia 11 10 3 3" xfId="22443" xr:uid="{1F659320-36BA-4D75-AF50-CEDB9830B949}"/>
    <cellStyle name="Migliaia 11 10 4" xfId="26794" xr:uid="{96A67377-5866-4C63-849D-02B5CF01905D}"/>
    <cellStyle name="Migliaia 11 10 5" xfId="16495" xr:uid="{9FE2017B-E242-4282-95A6-47FA314E5FDB}"/>
    <cellStyle name="Migliaia 11 11" xfId="3230" xr:uid="{1B31BCB8-C8C9-48E1-9771-BAD03F447790}"/>
    <cellStyle name="Migliaia 11 11 2" xfId="6585" xr:uid="{366B49AF-2685-4641-832C-193DAEDA2213}"/>
    <cellStyle name="Migliaia 11 11 2 2" xfId="29085" xr:uid="{042E0CF2-79B4-4FA1-A2C8-E6AF754E452A}"/>
    <cellStyle name="Migliaia 11 11 2 3" xfId="18792" xr:uid="{311DA0F6-C5B7-4F29-A1F6-CA617ACC3624}"/>
    <cellStyle name="Migliaia 11 11 3" xfId="9776" xr:uid="{983A081B-05C2-42CE-8FF5-EBCC2946A36B}"/>
    <cellStyle name="Migliaia 11 11 3 2" xfId="32046" xr:uid="{98D02CF8-8523-4FE7-9C2E-2397C21291BA}"/>
    <cellStyle name="Migliaia 11 11 3 3" xfId="21770" xr:uid="{8FB12523-F181-4F4A-BEA6-3EC6FC92EA93}"/>
    <cellStyle name="Migliaia 11 11 4" xfId="26122" xr:uid="{A1DAE617-8F56-46BC-93DE-F16A52EE1878}"/>
    <cellStyle name="Migliaia 11 11 5" xfId="15822" xr:uid="{43650760-FA46-4E5A-BDBE-85CEB0081A06}"/>
    <cellStyle name="Migliaia 11 12" xfId="3045" xr:uid="{C3B1502A-CD09-48FF-86A1-46AEC8969868}"/>
    <cellStyle name="Migliaia 11 12 2" xfId="6334" xr:uid="{C3C82909-2351-4A27-A9DB-1B4155251BCE}"/>
    <cellStyle name="Migliaia 11 12 2 2" xfId="28835" xr:uid="{57ABF41E-9DC4-46A4-B227-04E51390D66E}"/>
    <cellStyle name="Migliaia 11 12 2 3" xfId="18541" xr:uid="{0997D36B-D041-4E56-8337-0C7B695AFD04}"/>
    <cellStyle name="Migliaia 11 12 3" xfId="9525" xr:uid="{0D2E7222-5BAC-471C-A2EB-A6D2E0A39708}"/>
    <cellStyle name="Migliaia 11 12 3 2" xfId="31795" xr:uid="{05BB931E-4C0D-4D37-962E-4728B4C60C88}"/>
    <cellStyle name="Migliaia 11 12 3 3" xfId="21519" xr:uid="{2E7134AF-0278-4EFB-ADCE-11F7F8772CDB}"/>
    <cellStyle name="Migliaia 11 12 4" xfId="25871" xr:uid="{B78A5713-FD75-4E40-BECA-655B2DFC44C8}"/>
    <cellStyle name="Migliaia 11 12 5" xfId="15571" xr:uid="{CEDD901E-1325-43F0-AA78-24546530A024}"/>
    <cellStyle name="Migliaia 11 13" xfId="2931" xr:uid="{B3A5E91A-00AD-4A13-A2F9-5D7C486ACBEC}"/>
    <cellStyle name="Migliaia 11 13 2" xfId="6223" xr:uid="{310008B8-79D0-4BB3-A3E5-6F169249D53C}"/>
    <cellStyle name="Migliaia 11 13 2 2" xfId="28724" xr:uid="{74E93397-C8C9-4C5F-BF22-ECEAA6EFBE0E}"/>
    <cellStyle name="Migliaia 11 13 2 3" xfId="18430" xr:uid="{EEBC9204-7488-4F90-AE29-3DD1941FE480}"/>
    <cellStyle name="Migliaia 11 13 3" xfId="9414" xr:uid="{3C8155B6-D5A1-468A-8A25-BA5A3EBDCBA1}"/>
    <cellStyle name="Migliaia 11 13 3 2" xfId="31684" xr:uid="{21B614E1-6360-4360-A637-BCA3B06B2640}"/>
    <cellStyle name="Migliaia 11 13 3 3" xfId="21408" xr:uid="{9DE8986F-153C-4DE9-8057-3779485CE86D}"/>
    <cellStyle name="Migliaia 11 13 4" xfId="25760" xr:uid="{8D78B16A-3660-4FF9-A5BB-137E5D4C6806}"/>
    <cellStyle name="Migliaia 11 13 5" xfId="15460" xr:uid="{FB62DFE7-BB0E-4B47-A317-FE2EDD8719C4}"/>
    <cellStyle name="Migliaia 11 14" xfId="2850" xr:uid="{C53358B5-7A87-49E3-B1D2-91AD962B4A90}"/>
    <cellStyle name="Migliaia 11 14 2" xfId="6136" xr:uid="{DF1C574A-8B8C-4F9D-BE5D-9415EDFC8DC3}"/>
    <cellStyle name="Migliaia 11 14 2 2" xfId="28637" xr:uid="{BDFB7EBF-B0F8-46DD-8138-DCD74A322A2F}"/>
    <cellStyle name="Migliaia 11 14 2 3" xfId="18343" xr:uid="{327A318C-DB71-4322-9CCC-E45E35E315C0}"/>
    <cellStyle name="Migliaia 11 14 3" xfId="9327" xr:uid="{3E8F4937-BB62-424F-BBAC-BD94F3D6698E}"/>
    <cellStyle name="Migliaia 11 14 3 2" xfId="31597" xr:uid="{252E74C5-E3F9-41D3-BDBB-114D4218E6EB}"/>
    <cellStyle name="Migliaia 11 14 3 3" xfId="21321" xr:uid="{875A52E9-8C50-4E02-B73A-D8D854205DA6}"/>
    <cellStyle name="Migliaia 11 14 4" xfId="25673" xr:uid="{5EA9E702-FA76-4AED-9C15-1B8D15479AFC}"/>
    <cellStyle name="Migliaia 11 14 5" xfId="15373" xr:uid="{8EC1A3FE-B93A-41A8-A00B-DCB43EA9EAD3}"/>
    <cellStyle name="Migliaia 11 15" xfId="2752" xr:uid="{1679C51C-30B9-4995-95C9-DBD66693DFFD}"/>
    <cellStyle name="Migliaia 11 15 2" xfId="6037" xr:uid="{BEAC9AE4-2FE2-479F-A82B-694E98637668}"/>
    <cellStyle name="Migliaia 11 15 2 2" xfId="28538" xr:uid="{DF73D53F-BD9F-4117-9810-5CD25E91D392}"/>
    <cellStyle name="Migliaia 11 15 2 3" xfId="18244" xr:uid="{15C00D05-77FD-4752-A48F-AEA652606303}"/>
    <cellStyle name="Migliaia 11 15 3" xfId="9228" xr:uid="{2FDABF2A-871E-4C8F-ABE8-A5E16B80DA95}"/>
    <cellStyle name="Migliaia 11 15 3 2" xfId="31498" xr:uid="{CCA9AB4C-376B-4942-9552-0F9FE0F70DAA}"/>
    <cellStyle name="Migliaia 11 15 3 3" xfId="21222" xr:uid="{DC891DC3-BA4D-4BBC-9E4F-5092EC495A32}"/>
    <cellStyle name="Migliaia 11 15 4" xfId="25574" xr:uid="{ACED2ACC-118F-4A8C-9447-15AB93E988C0}"/>
    <cellStyle name="Migliaia 11 15 5" xfId="15274" xr:uid="{300097E7-1D5F-43D2-B8D9-BE0E24ABE018}"/>
    <cellStyle name="Migliaia 11 16" xfId="5569" xr:uid="{1288FC65-5121-4559-B605-33282FEFAE0A}"/>
    <cellStyle name="Migliaia 11 16 2" xfId="28086" xr:uid="{E862F492-7118-4AA6-A7EC-EE2C817B9DC8}"/>
    <cellStyle name="Migliaia 11 16 3" xfId="17792" xr:uid="{BD6C746B-376E-4299-8476-6F9DFC9A4227}"/>
    <cellStyle name="Migliaia 11 17" xfId="8775" xr:uid="{C75F04CC-98C5-40C7-9A5F-25674A46587F}"/>
    <cellStyle name="Migliaia 11 17 2" xfId="31046" xr:uid="{ECD09BD4-83EE-4A3D-8AAA-50546F1FF4E9}"/>
    <cellStyle name="Migliaia 11 17 3" xfId="20770" xr:uid="{3F54CD04-8909-46F6-A167-D52D445168DB}"/>
    <cellStyle name="Migliaia 11 18" xfId="12353" xr:uid="{2FFD42EB-1D4B-45A5-9F1A-3F32E471EAC0}"/>
    <cellStyle name="Migliaia 11 18 3" xfId="23497" xr:uid="{734BB99F-B494-4039-A483-E84DB263F53A}"/>
    <cellStyle name="Migliaia 11 19" xfId="25121" xr:uid="{6F79A528-48D9-4D4D-94F9-B0B1727BBADB}"/>
    <cellStyle name="Migliaia 11 2" xfId="1158" xr:uid="{FCB999D6-1A84-472F-9683-9FB4D1EDB278}"/>
    <cellStyle name="Migliaia 11 2 10" xfId="9689" xr:uid="{02751262-9056-4049-BFCE-3B6117E2DD1A}"/>
    <cellStyle name="Migliaia 11 2 10 2" xfId="31959" xr:uid="{BA2E4C4E-1A17-419B-ADA8-C8B9D14BD956}"/>
    <cellStyle name="Migliaia 11 2 10 3" xfId="21683" xr:uid="{915C8AFF-E321-4515-BF11-C69B7CFFB5F9}"/>
    <cellStyle name="Migliaia 11 2 11" xfId="12808" xr:uid="{DCD682D4-FC16-46AF-9B1B-4F6232FFE94C}"/>
    <cellStyle name="Migliaia 11 2 11 3" xfId="23679" xr:uid="{F5D344C2-E7E7-47F3-8B66-C48FB294E9E3}"/>
    <cellStyle name="Migliaia 11 2 12" xfId="26035" xr:uid="{9A75917D-AC86-4795-8895-AC3F30D61190}"/>
    <cellStyle name="Migliaia 11 2 13" xfId="15735" xr:uid="{345922AD-ED98-46FE-A34D-5E62967EAF86}"/>
    <cellStyle name="Migliaia 11 2 14" xfId="33179" xr:uid="{5181F04B-9176-4E6B-9EF3-B240415F9715}"/>
    <cellStyle name="Migliaia 11 2 16" xfId="3162" xr:uid="{F2C61DCE-C3BA-4C5E-BD54-C98A4A1995A8}"/>
    <cellStyle name="Migliaia 11 2 2" xfId="4031" xr:uid="{EB69EB93-7511-4664-8486-E86CAA3F0791}"/>
    <cellStyle name="Migliaia 11 2 2 2" xfId="5079" xr:uid="{62A729E6-95BA-42A6-82DA-EFE2278ABE9C}"/>
    <cellStyle name="Migliaia 11 2 2 2 2" xfId="8282" xr:uid="{37990DA4-6AE3-458E-9DBA-40857C430090}"/>
    <cellStyle name="Migliaia 11 2 2 2 2 2" xfId="30693" xr:uid="{0FA8C15D-5F6B-443D-9392-4C585852CAB0}"/>
    <cellStyle name="Migliaia 11 2 2 2 2 3" xfId="20405" xr:uid="{0052D6C8-C64F-4680-8622-9E7FF452E016}"/>
    <cellStyle name="Migliaia 11 2 2 2 3" xfId="11386" xr:uid="{72221A8C-474A-46BF-B680-31345FA175C2}"/>
    <cellStyle name="Migliaia 11 2 2 2 3 3" xfId="23385" xr:uid="{A6D45B39-84B1-472C-917C-52F1AB1F7E97}"/>
    <cellStyle name="Migliaia 11 2 2 2 4" xfId="13622" xr:uid="{BBDBFA6C-92F4-4B1E-AF60-6CA44D3B0059}"/>
    <cellStyle name="Migliaia 11 2 2 2 4 3" xfId="24259" xr:uid="{765EDE4C-9194-491B-86C3-72E8ABA3DDA4}"/>
    <cellStyle name="Migliaia 11 2 2 2 5" xfId="27731" xr:uid="{55AC82CD-EEA5-4DF2-B4ED-F5BD378C1242}"/>
    <cellStyle name="Migliaia 11 2 2 2 6" xfId="17437" xr:uid="{A0357E8E-1B1D-44D8-A281-4C2568D9C35B}"/>
    <cellStyle name="Migliaia 11 2 2 3" xfId="7196" xr:uid="{9062AD1C-A8FA-4C7A-86C1-8D7924A60AE7}"/>
    <cellStyle name="Migliaia 11 2 2 3 2" xfId="29668" xr:uid="{760FED02-2B9A-433E-88DA-CF7FD0938C3B}"/>
    <cellStyle name="Migliaia 11 2 2 3 3" xfId="19377" xr:uid="{9744B70A-C99F-47F4-BECB-F222AE734729}"/>
    <cellStyle name="Migliaia 11 2 2 4" xfId="10361" xr:uid="{D14CB0F5-F4F6-453F-9F16-CF07D86BBFD5}"/>
    <cellStyle name="Migliaia 11 2 2 4 2" xfId="32630" xr:uid="{2A409C25-AF77-442B-B977-64C8B40D127E}"/>
    <cellStyle name="Migliaia 11 2 2 4 3" xfId="22356" xr:uid="{3F0BA289-8040-4749-910B-0C4775C02ADE}"/>
    <cellStyle name="Migliaia 11 2 2 5" xfId="13017" xr:uid="{0B7FE767-1782-4FF7-86B8-67BE6CED1F59}"/>
    <cellStyle name="Migliaia 11 2 2 5 3" xfId="23842" xr:uid="{A0FE81E3-38C0-4692-B7D2-73A71E142564}"/>
    <cellStyle name="Migliaia 11 2 2 6" xfId="26707" xr:uid="{6AF95A2D-9B5B-4A97-8856-6820404ACBF6}"/>
    <cellStyle name="Migliaia 11 2 2 7" xfId="16408" xr:uid="{D3FE6E3A-98D3-4581-A12F-A2A511150D30}"/>
    <cellStyle name="Migliaia 11 2 3" xfId="3867" xr:uid="{BEB70890-41AA-4844-82BC-4CB99686BECA}"/>
    <cellStyle name="Migliaia 11 2 3 2" xfId="4863" xr:uid="{6620B1B7-E14A-47AE-AE9D-528FA47DBB3C}"/>
    <cellStyle name="Migliaia 11 2 3 2 2" xfId="8050" xr:uid="{1B11618B-8CB7-4ED5-826D-E9AC8CBA9494}"/>
    <cellStyle name="Migliaia 11 2 3 2 2 2" xfId="30481" xr:uid="{ECA8DA38-07AD-480F-9187-E6294D16149E}"/>
    <cellStyle name="Migliaia 11 2 3 2 2 3" xfId="20191" xr:uid="{B31A3A4D-B8F6-43E2-8CF7-9654CBDD186B}"/>
    <cellStyle name="Migliaia 11 2 3 2 3" xfId="11173" xr:uid="{5723586A-EFC5-4B15-9288-6CF6B074C9FD}"/>
    <cellStyle name="Migliaia 11 2 3 2 3 3" xfId="23171" xr:uid="{B06BEA89-F5E7-4A73-BF33-E4548FCDFC44}"/>
    <cellStyle name="Migliaia 11 2 3 2 4" xfId="27522" xr:uid="{FC5094A8-DC7F-4E74-8052-5694347839BD}"/>
    <cellStyle name="Migliaia 11 2 3 2 5" xfId="17223" xr:uid="{9A417437-D62B-4742-88EA-A750420A5D19}"/>
    <cellStyle name="Migliaia 11 2 3 3" xfId="7037" xr:uid="{3D454790-D0E9-49EB-839A-8DA87C68C634}"/>
    <cellStyle name="Migliaia 11 2 3 3 2" xfId="29507" xr:uid="{E71B8EF3-A330-47D8-B237-1A3DAAEE7656}"/>
    <cellStyle name="Migliaia 11 2 3 3 3" xfId="19215" xr:uid="{15DDE627-0A88-41BA-A6E7-8C803CA31710}"/>
    <cellStyle name="Migliaia 11 2 3 4" xfId="10199" xr:uid="{F63239F7-5FA1-4044-8212-77DA69482A01}"/>
    <cellStyle name="Migliaia 11 2 3 4 2" xfId="32469" xr:uid="{00790607-9185-40D3-840E-93364F0A7F54}"/>
    <cellStyle name="Migliaia 11 2 3 4 3" xfId="22194" xr:uid="{A4014119-A769-4676-8E45-AF68712C8083}"/>
    <cellStyle name="Migliaia 11 2 3 5" xfId="13460" xr:uid="{D4E5D90D-C392-4757-BF3F-54D634F98E2E}"/>
    <cellStyle name="Migliaia 11 2 3 5 3" xfId="24097" xr:uid="{8880F83E-E018-40A3-A27E-094CCB0B1F0E}"/>
    <cellStyle name="Migliaia 11 2 3 6" xfId="26545" xr:uid="{DE9E8A8D-4A82-4C15-B4E0-DB410D9DD062}"/>
    <cellStyle name="Migliaia 11 2 3 7" xfId="16246" xr:uid="{F8421644-C633-4C7E-A9CF-DD7222753FD6}"/>
    <cellStyle name="Migliaia 11 2 4" xfId="4745" xr:uid="{DF173B7C-0415-4D5F-A086-B7D9F61BC7C0}"/>
    <cellStyle name="Migliaia 11 2 4 2" xfId="7921" xr:uid="{85B3A7FA-9367-4FF6-915A-DDFB55D415F3}"/>
    <cellStyle name="Migliaia 11 2 4 2 2" xfId="30349" xr:uid="{84FC3BD0-EA01-4CE1-9B4F-5FE8A83FFFAD}"/>
    <cellStyle name="Migliaia 11 2 4 2 3" xfId="20060" xr:uid="{C880155D-9805-474C-965D-B214395FCBD0}"/>
    <cellStyle name="Migliaia 11 2 4 3" xfId="11044" xr:uid="{8B957015-B503-481B-A3CA-F7C06273E563}"/>
    <cellStyle name="Migliaia 11 2 4 3 3" xfId="23039" xr:uid="{944FACE9-0D41-4913-A800-66737B2E10C0}"/>
    <cellStyle name="Migliaia 11 2 4 4" xfId="13704" xr:uid="{17D82D5A-ADF5-4F93-81BE-D80C85540E44}"/>
    <cellStyle name="Migliaia 11 2 4 4 3" xfId="24342" xr:uid="{FC0472DF-F5AB-42C2-9719-F0EBBC08E0BA}"/>
    <cellStyle name="Migliaia 11 2 4 5" xfId="27390" xr:uid="{7B92F24B-6D9A-4B09-830A-927801E77B68}"/>
    <cellStyle name="Migliaia 11 2 4 6" xfId="17091" xr:uid="{ADC34059-BCEB-453C-AD3A-97CEAAE03ECA}"/>
    <cellStyle name="Migliaia 11 2 5" xfId="4543" xr:uid="{DA457373-D636-4EE2-93AF-C00B7F6E3B98}"/>
    <cellStyle name="Migliaia 11 2 5 2" xfId="7719" xr:uid="{D7F1A072-69A2-46C9-B964-3B68DD8DC9BF}"/>
    <cellStyle name="Migliaia 11 2 5 2 2" xfId="30148" xr:uid="{3A3BFD87-E806-4879-9899-89BE87E0BD11}"/>
    <cellStyle name="Migliaia 11 2 5 2 3" xfId="19858" xr:uid="{9D40D329-D405-436E-9C99-7CA126F7F6BE}"/>
    <cellStyle name="Migliaia 11 2 5 3" xfId="10842" xr:uid="{4D57A1C4-02BF-46D3-AA67-3A3D7CEF1D28}"/>
    <cellStyle name="Migliaia 11 2 5 3 3" xfId="22837" xr:uid="{C8FE1529-8244-4DA2-A85F-F5FC599328D8}"/>
    <cellStyle name="Migliaia 11 2 5 4" xfId="13738" xr:uid="{04589CD9-1228-4037-9401-62A3918F137C}"/>
    <cellStyle name="Migliaia 11 2 5 4 3" xfId="24377" xr:uid="{28D3063D-E082-43D3-B0E7-70A551A16D9B}"/>
    <cellStyle name="Migliaia 11 2 5 5" xfId="27188" xr:uid="{9FBC4C16-8694-4EA7-91A6-8D7E92CB41D1}"/>
    <cellStyle name="Migliaia 11 2 5 6" xfId="16889" xr:uid="{E9F8F034-BF87-4B8B-9115-E9ABC400B06E}"/>
    <cellStyle name="Migliaia 11 2 6" xfId="4352" xr:uid="{780B3782-D540-4FD1-B56B-68E4A689A3B7}"/>
    <cellStyle name="Migliaia 11 2 6 2" xfId="7527" xr:uid="{B38E69B5-53F6-40C6-BC41-DA79DC111A34}"/>
    <cellStyle name="Migliaia 11 2 6 2 2" xfId="29956" xr:uid="{F7E675AA-6675-4BDD-9C6B-BDC6A2B6DA26}"/>
    <cellStyle name="Migliaia 11 2 6 2 3" xfId="19666" xr:uid="{56297CC5-4A2F-495F-9471-780F1373C18D}"/>
    <cellStyle name="Migliaia 11 2 6 3" xfId="10650" xr:uid="{B5899866-3F39-4EC6-9F37-A72678088D57}"/>
    <cellStyle name="Migliaia 11 2 6 3 3" xfId="22645" xr:uid="{2D6FADB9-BEBB-49CE-B668-68459C2860B0}"/>
    <cellStyle name="Migliaia 11 2 6 4" xfId="26996" xr:uid="{85E2B207-2037-4DC6-961F-8B375896B967}"/>
    <cellStyle name="Migliaia 11 2 6 5" xfId="16697" xr:uid="{6F649215-5B89-41A4-955B-23C6F477D22E}"/>
    <cellStyle name="Migliaia 11 2 7" xfId="4165" xr:uid="{F2BB9375-4996-45CF-B1E2-75D461BF9F81}"/>
    <cellStyle name="Migliaia 11 2 7 2" xfId="7340" xr:uid="{59E7F19A-71DB-4299-81AA-618BF884C937}"/>
    <cellStyle name="Migliaia 11 2 7 2 2" xfId="29803" xr:uid="{BAA560D1-87BD-4699-9506-EC26AFE70EC7}"/>
    <cellStyle name="Migliaia 11 2 7 2 3" xfId="19513" xr:uid="{D3EEB653-2D90-4244-8593-A6AB45ED9DD9}"/>
    <cellStyle name="Migliaia 11 2 7 3" xfId="10497" xr:uid="{8200509D-8250-44C3-8DE1-62BDB515869F}"/>
    <cellStyle name="Migliaia 11 2 7 3 3" xfId="22492" xr:uid="{38B50A65-2753-415D-AAA6-E11F62235EF1}"/>
    <cellStyle name="Migliaia 11 2 7 4" xfId="26843" xr:uid="{B6B887DF-07F6-48FB-AF91-969C5ED38E19}"/>
    <cellStyle name="Migliaia 11 2 7 5" xfId="16544" xr:uid="{A9645EE0-1832-48CE-95F7-7FEF0DE4F26C}"/>
    <cellStyle name="Migliaia 11 2 8" xfId="3394" xr:uid="{FF9E8779-38E0-426A-AE49-24E5202E31FC}"/>
    <cellStyle name="Migliaia 11 2 8 2" xfId="6751" xr:uid="{84DB0D84-5A8C-406E-8C3E-21BF194BE0D8}"/>
    <cellStyle name="Migliaia 11 2 8 2 2" xfId="29251" xr:uid="{D1BBCF52-A6FF-44FF-9586-D386CBC34475}"/>
    <cellStyle name="Migliaia 11 2 8 2 3" xfId="18958" xr:uid="{0958ED0C-3888-4A16-A14C-7069062203F4}"/>
    <cellStyle name="Migliaia 11 2 8 3" xfId="9942" xr:uid="{232F2B23-F151-4F5D-BECF-CC99CE6EBFF7}"/>
    <cellStyle name="Migliaia 11 2 8 3 2" xfId="32212" xr:uid="{28A21D47-022E-46FC-BC6C-068931A52E91}"/>
    <cellStyle name="Migliaia 11 2 8 3 3" xfId="21936" xr:uid="{72011182-9089-4601-9609-327740853D43}"/>
    <cellStyle name="Migliaia 11 2 8 4" xfId="26287" xr:uid="{7BED4DFE-1DC2-41CE-B9CA-C0A3F3F2B6D1}"/>
    <cellStyle name="Migliaia 11 2 8 5" xfId="15988" xr:uid="{1C42F47B-1013-4627-8594-F52DD7480367}"/>
    <cellStyle name="Migliaia 11 2 9" xfId="6498" xr:uid="{2F146D54-2CDF-4F7A-A2E7-DB2CDD737450}"/>
    <cellStyle name="Migliaia 11 2 9 2" xfId="28999" xr:uid="{FD586FB0-A2DA-47BF-80D3-E9FA029D9EB4}"/>
    <cellStyle name="Migliaia 11 2 9 3" xfId="18705" xr:uid="{617176DA-6FD1-44F5-822A-270593B6FDB7}"/>
    <cellStyle name="Migliaia 11 20" xfId="14821" xr:uid="{8277B612-61A0-4A04-A80E-BA56BFA24651}"/>
    <cellStyle name="Migliaia 11 24" xfId="2180" xr:uid="{7E6977A5-051E-40B1-9C87-476807742713}"/>
    <cellStyle name="Migliaia 11 3" xfId="3112" xr:uid="{4F2C61E9-C502-4972-9DF2-D4FDA9786B4B}"/>
    <cellStyle name="Migliaia 11 3 2" xfId="3974" xr:uid="{8616BE20-686E-4C26-BB54-8A451981C35E}"/>
    <cellStyle name="Migliaia 11 3 2 2" xfId="4914" xr:uid="{8E770D46-7476-4FB7-BEE7-2D38FA909591}"/>
    <cellStyle name="Migliaia 11 3 2 2 2" xfId="8101" xr:uid="{B2F901B1-072E-433A-9777-D1E8393681DD}"/>
    <cellStyle name="Migliaia 11 3 2 2 2 2" xfId="30524" xr:uid="{9FCE7F6A-CE2D-4DCA-A43F-E3EF6873311B}"/>
    <cellStyle name="Migliaia 11 3 2 2 2 3" xfId="20234" xr:uid="{DD4A99D2-E843-4A08-89CC-84EE1E17077F}"/>
    <cellStyle name="Migliaia 11 3 2 2 3" xfId="11216" xr:uid="{3B1F429E-8C25-45EC-8436-066CCA0A4962}"/>
    <cellStyle name="Migliaia 11 3 2 2 3 3" xfId="23214" xr:uid="{F2E72382-43F7-46BE-8FF1-522219092DD1}"/>
    <cellStyle name="Migliaia 11 3 2 2 4" xfId="13543" xr:uid="{1CA67D26-4A1C-4AA0-AB0B-4BE4BFB6CB8B}"/>
    <cellStyle name="Migliaia 11 3 2 2 4 3" xfId="24179" xr:uid="{05EE6D55-C183-41D8-9D95-B35D2ED653D6}"/>
    <cellStyle name="Migliaia 11 3 2 2 5" xfId="27563" xr:uid="{FE0BAA21-6ACB-4014-8A3E-EF25D77A4EDD}"/>
    <cellStyle name="Migliaia 11 3 2 2 6" xfId="17266" xr:uid="{227627E9-B09A-4678-8BA9-02909E3D8BE7}"/>
    <cellStyle name="Migliaia 11 3 2 3" xfId="7118" xr:uid="{D82F1A9F-39EF-49DA-8017-291EC0E1DF8A}"/>
    <cellStyle name="Migliaia 11 3 2 3 2" xfId="29588" xr:uid="{A8F87EDC-F3E2-421D-8E1B-4CB56D676EAC}"/>
    <cellStyle name="Migliaia 11 3 2 3 3" xfId="19297" xr:uid="{8E7B8F7A-6DE0-44A1-B2C8-49E88753C6FB}"/>
    <cellStyle name="Migliaia 11 3 2 4" xfId="10281" xr:uid="{1802146A-6F40-48D7-9DB6-F15270DCD4F3}"/>
    <cellStyle name="Migliaia 11 3 2 4 2" xfId="32551" xr:uid="{8DB22C59-EFF1-413C-B201-881B9DA4E7FD}"/>
    <cellStyle name="Migliaia 11 3 2 4 3" xfId="22276" xr:uid="{57C9713B-7616-46C8-8915-F01BF759972B}"/>
    <cellStyle name="Migliaia 11 3 2 5" xfId="12940" xr:uid="{4D7EF0F7-C522-428E-9036-C98E28F2FCF1}"/>
    <cellStyle name="Migliaia 11 3 2 5 3" xfId="23762" xr:uid="{6A35B42D-B848-45FB-B4FB-36739952C0BE}"/>
    <cellStyle name="Migliaia 11 3 2 6" xfId="26627" xr:uid="{49006B51-E6FA-4689-808A-01DCA08B57A4}"/>
    <cellStyle name="Migliaia 11 3 2 7" xfId="16328" xr:uid="{4602E5F7-FF6F-4AE2-BBCB-6E158E5E6C12}"/>
    <cellStyle name="Migliaia 11 3 3" xfId="3793" xr:uid="{A0155E60-13F7-4E0C-8947-B34C0D7E32D2}"/>
    <cellStyle name="Migliaia 11 3 3 2" xfId="6955" xr:uid="{9D225765-15C7-4197-8A3B-AB715744FA02}"/>
    <cellStyle name="Migliaia 11 3 3 2 2" xfId="29426" xr:uid="{9FC2C65B-216A-4C53-B9BF-99F400748136}"/>
    <cellStyle name="Migliaia 11 3 3 2 3" xfId="19133" xr:uid="{7844F008-E012-4FE8-8A7F-F94E51616E5A}"/>
    <cellStyle name="Migliaia 11 3 3 3" xfId="10118" xr:uid="{AAB6A72D-3BBD-47A9-86B4-525201550529}"/>
    <cellStyle name="Migliaia 11 3 3 3 2" xfId="32387" xr:uid="{8ED3522C-2E00-4013-955C-7B468A616088}"/>
    <cellStyle name="Migliaia 11 3 3 3 3" xfId="22112" xr:uid="{2FDC8A86-1590-4DB4-B9B8-9EA7FD2D628D}"/>
    <cellStyle name="Migliaia 11 3 3 4" xfId="13383" xr:uid="{1DCF2AF6-8659-4420-BCF7-6AD7E78216E3}"/>
    <cellStyle name="Migliaia 11 3 3 4 3" xfId="24019" xr:uid="{828455A9-21F6-43E4-BA8F-18CC8B38C1D7}"/>
    <cellStyle name="Migliaia 11 3 3 5" xfId="26463" xr:uid="{B8A3EC86-3ABE-4D9D-9A6B-E4BA8816B711}"/>
    <cellStyle name="Migliaia 11 3 3 6" xfId="16164" xr:uid="{572BE07A-EF59-410D-830E-718102976578}"/>
    <cellStyle name="Migliaia 11 3 4" xfId="3312" xr:uid="{BC1F2DD0-4471-4655-9759-369C47B0AAFA}"/>
    <cellStyle name="Migliaia 11 3 4 2" xfId="6669" xr:uid="{00E0DB7E-0223-4CF0-A254-B37F6E7A72E9}"/>
    <cellStyle name="Migliaia 11 3 4 2 2" xfId="29169" xr:uid="{CD6F0CB8-071E-42C3-BEDD-A59A1331F21C}"/>
    <cellStyle name="Migliaia 11 3 4 2 3" xfId="18876" xr:uid="{392F3DD4-F699-4E26-B536-3953400C18F2}"/>
    <cellStyle name="Migliaia 11 3 4 3" xfId="9860" xr:uid="{6664EFF2-5365-4C6C-876F-620BB77925F9}"/>
    <cellStyle name="Migliaia 11 3 4 3 2" xfId="32130" xr:uid="{1E0C49E2-AE81-40B7-83A0-5FC4452D228E}"/>
    <cellStyle name="Migliaia 11 3 4 3 3" xfId="21854" xr:uid="{EBE17FC7-0291-4337-9AC9-376A7242629F}"/>
    <cellStyle name="Migliaia 11 3 4 4" xfId="26205" xr:uid="{9066A61F-DF87-47ED-A25A-0294EC6A43FD}"/>
    <cellStyle name="Migliaia 11 3 4 5" xfId="15906" xr:uid="{1464FAA2-BB76-4672-83C2-8B3F277BE565}"/>
    <cellStyle name="Migliaia 11 3 5" xfId="6416" xr:uid="{53C044F1-814C-4381-BDCF-4819C250F33D}"/>
    <cellStyle name="Migliaia 11 3 5 2" xfId="28917" xr:uid="{AABFE742-9880-4D8A-A70F-3FA63F3E7166}"/>
    <cellStyle name="Migliaia 11 3 5 3" xfId="18623" xr:uid="{AAB9F1C1-58CA-4AEE-925F-9E5C8868CAD8}"/>
    <cellStyle name="Migliaia 11 3 6" xfId="9607" xr:uid="{A8A3A5E6-0406-4CB5-9FD8-267B0C0D8EB8}"/>
    <cellStyle name="Migliaia 11 3 6 2" xfId="31877" xr:uid="{444B1400-DC07-411B-992D-C6316154BF4A}"/>
    <cellStyle name="Migliaia 11 3 6 3" xfId="21601" xr:uid="{7472FA9E-E1EF-42D9-930C-F335F6184D58}"/>
    <cellStyle name="Migliaia 11 3 7" xfId="12728" xr:uid="{7ADD044F-3770-46DD-88E2-91FBDD61A63C}"/>
    <cellStyle name="Migliaia 11 3 7 3" xfId="23597" xr:uid="{A9AC1498-7FBA-4993-992C-8933AF6D06CE}"/>
    <cellStyle name="Migliaia 11 3 8" xfId="25953" xr:uid="{A836FA4D-99CC-4671-B75D-F80729308002}"/>
    <cellStyle name="Migliaia 11 3 9" xfId="15653" xr:uid="{80D70380-F210-4609-B3AC-2A1C7099546C}"/>
    <cellStyle name="Migliaia 11 4" xfId="3468" xr:uid="{AFA5EF27-8BCF-4967-BD4F-82224822CAAF}"/>
    <cellStyle name="Migliaia 11 4 2" xfId="5002" xr:uid="{08114978-DBC7-412E-900C-58121D410237}"/>
    <cellStyle name="Migliaia 11 4 2 2" xfId="8200" xr:uid="{24EEF26C-DB0D-44E9-BF61-3EF03FD4F984}"/>
    <cellStyle name="Migliaia 11 4 2 2 2" xfId="30612" xr:uid="{3E8FAA43-98FB-447D-A21D-5C2D7CFD736F}"/>
    <cellStyle name="Migliaia 11 4 2 2 3" xfId="20323" xr:uid="{B16C47E4-1724-4C17-BB2C-9EA65FB71B35}"/>
    <cellStyle name="Migliaia 11 4 2 3" xfId="11305" xr:uid="{2FA85BA0-4DA3-4713-A25A-F8D40E51BB75}"/>
    <cellStyle name="Migliaia 11 4 2 3 3" xfId="23303" xr:uid="{89A94A1B-2322-46CC-84E4-F9F6223B5321}"/>
    <cellStyle name="Migliaia 11 4 2 4" xfId="27650" xr:uid="{216BB81F-831B-4E6C-8304-00A7111C6521}"/>
    <cellStyle name="Migliaia 11 4 2 5" xfId="17355" xr:uid="{02E39529-E5B6-4C30-9D37-D5DB180E1138}"/>
    <cellStyle name="Migliaia 11 4 3" xfId="6841" xr:uid="{62D0B3AD-5E62-4199-B309-3F10F2E570B3}"/>
    <cellStyle name="Migliaia 11 4 3 2" xfId="29326" xr:uid="{9CD45B4D-997B-4050-818C-F3683CF37EF2}"/>
    <cellStyle name="Migliaia 11 4 3 3" xfId="19033" xr:uid="{B7BBBB6D-A3E6-4782-BF93-32FD8F3CF9AB}"/>
    <cellStyle name="Migliaia 11 4 4" xfId="10018" xr:uid="{EE1F8869-24A0-40F1-9255-09509BE86938}"/>
    <cellStyle name="Migliaia 11 4 4 2" xfId="32287" xr:uid="{10CF4ABF-8201-41F9-9DDF-909009ECF0A6}"/>
    <cellStyle name="Migliaia 11 4 4 3" xfId="22012" xr:uid="{DAB53CD4-6C6C-47D0-9B65-A0AB8AE7171D}"/>
    <cellStyle name="Migliaia 11 4 5" xfId="13095" xr:uid="{E2E74C53-1E23-42A8-825F-7A84BCCB8F3F}"/>
    <cellStyle name="Migliaia 11 4 5 3" xfId="23919" xr:uid="{34E710DB-3CF2-4162-8E9B-E76430415541}"/>
    <cellStyle name="Migliaia 11 4 6" xfId="26363" xr:uid="{58F46628-F6DA-4EB4-BF79-14DE5CE53AFE}"/>
    <cellStyle name="Migliaia 11 4 7" xfId="16064" xr:uid="{B1EF7D06-FF67-45A1-B893-97A52BCDA1AD}"/>
    <cellStyle name="Migliaia 11 5" xfId="4787" xr:uid="{89CE23DC-59B7-4918-B1E0-F4694F241CD9}"/>
    <cellStyle name="Migliaia 11 5 2" xfId="7973" xr:uid="{D545EA1B-F573-4B5E-83A2-E1EA560805BB}"/>
    <cellStyle name="Migliaia 11 5 2 2" xfId="30403" xr:uid="{476026B4-0BD2-45CA-9D7A-F0514E833295}"/>
    <cellStyle name="Migliaia 11 5 2 3" xfId="20113" xr:uid="{BDE42A73-7F66-4931-BF43-44E2B0C85F78}"/>
    <cellStyle name="Migliaia 11 5 3" xfId="11095" xr:uid="{56ED48E4-EFAA-4206-A7CE-EAA6E001ED0E}"/>
    <cellStyle name="Migliaia 11 5 3 3" xfId="23093" xr:uid="{6B0AE423-C43D-40E9-9839-91BBE532EE89}"/>
    <cellStyle name="Migliaia 11 5 4" xfId="13834" xr:uid="{5918358D-5F0D-4DDF-8DD0-E7505192FA44}"/>
    <cellStyle name="Migliaia 11 5 4 3" xfId="24473" xr:uid="{3ECF7267-834D-4CB9-A195-68D2567A5671}"/>
    <cellStyle name="Migliaia 11 5 5" xfId="27444" xr:uid="{0DE25ECA-92FB-483C-A697-DCC034477D5F}"/>
    <cellStyle name="Migliaia 11 5 6" xfId="17145" xr:uid="{0B92932C-FBD2-494B-B1F1-5763975EA210}"/>
    <cellStyle name="Migliaia 11 6" xfId="4667" xr:uid="{2ECB07E9-C591-4F0C-A805-7DCEBC886FA6}"/>
    <cellStyle name="Migliaia 11 6 2" xfId="7843" xr:uid="{AF333411-A7A2-4A71-ADAF-75532BDFB5BF}"/>
    <cellStyle name="Migliaia 11 6 2 2" xfId="30271" xr:uid="{F08456DD-71E0-4206-BA7B-884C7BCF6DD0}"/>
    <cellStyle name="Migliaia 11 6 2 3" xfId="19982" xr:uid="{71CE3979-5D73-460C-A866-FA94B1883263}"/>
    <cellStyle name="Migliaia 11 6 3" xfId="10966" xr:uid="{99A78EAB-F2DB-4425-925F-53344245D960}"/>
    <cellStyle name="Migliaia 11 6 3 3" xfId="22961" xr:uid="{6ACE0830-82F2-4478-835F-0011989837C9}"/>
    <cellStyle name="Migliaia 11 6 4" xfId="14014" xr:uid="{6A432AD5-919A-45D9-82B7-2FF9370FD3EF}"/>
    <cellStyle name="Migliaia 11 6 4 3" xfId="24653" xr:uid="{427DA63E-C8AA-4244-9B75-66F37145FC11}"/>
    <cellStyle name="Migliaia 11 6 5" xfId="27312" xr:uid="{040C2DDD-2F16-41A8-A4F9-77FDA8D75F56}"/>
    <cellStyle name="Migliaia 11 6 6" xfId="17013" xr:uid="{763E16C2-80C7-471A-99F0-87E4581132CC}"/>
    <cellStyle name="Migliaia 11 7" xfId="4599" xr:uid="{EF0C558C-E4A8-477A-BDBC-4C4E9D0CF616}"/>
    <cellStyle name="Migliaia 11 7 2" xfId="7775" xr:uid="{E4A5DD34-7D5D-4150-A718-604F223A24E2}"/>
    <cellStyle name="Migliaia 11 7 2 2" xfId="30204" xr:uid="{22388241-AF7E-4FEE-B874-CA379D5A137A}"/>
    <cellStyle name="Migliaia 11 7 2 3" xfId="19914" xr:uid="{6E6B5334-0E7D-4D03-B37F-253F1AEE35CD}"/>
    <cellStyle name="Migliaia 11 7 3" xfId="10898" xr:uid="{3F6529A5-9B45-4B3B-A3C9-94DFBEAC6374}"/>
    <cellStyle name="Migliaia 11 7 3 3" xfId="22893" xr:uid="{8F58D56D-97E6-4980-AB91-A6167DBA35D7}"/>
    <cellStyle name="Migliaia 11 7 4" xfId="13946" xr:uid="{F79E7FCE-74EE-487E-9064-D5DC4406A4F9}"/>
    <cellStyle name="Migliaia 11 7 4 3" xfId="24586" xr:uid="{5A906377-3F8E-45F4-B386-3E74120FA4BD}"/>
    <cellStyle name="Migliaia 11 7 5" xfId="27244" xr:uid="{55B7B155-4325-41AC-87E8-DC39DE9B1BA1}"/>
    <cellStyle name="Migliaia 11 7 6" xfId="16945" xr:uid="{ACD9FF3F-310A-43EF-B67D-C000C1A7B835}"/>
    <cellStyle name="Migliaia 11 8" xfId="4464" xr:uid="{EA66F487-D6DE-44C0-9ECD-EA7D15068FB3}"/>
    <cellStyle name="Migliaia 11 8 2" xfId="7640" xr:uid="{9F6B18D5-1720-4F87-B13F-A7149B526100}"/>
    <cellStyle name="Migliaia 11 8 2 2" xfId="30069" xr:uid="{A8F84C5E-467E-4E56-85B0-34CD5B880800}"/>
    <cellStyle name="Migliaia 11 8 2 3" xfId="19779" xr:uid="{A8D386B4-B2B5-49F5-A27E-3333E54B931F}"/>
    <cellStyle name="Migliaia 11 8 3" xfId="10763" xr:uid="{25C8FC53-9EBB-4EEC-87F1-F270711C7663}"/>
    <cellStyle name="Migliaia 11 8 3 3" xfId="22758" xr:uid="{CA88F45E-B1A8-4A57-9239-00B6C697DEAC}"/>
    <cellStyle name="Migliaia 11 8 4" xfId="13995" xr:uid="{850F920A-C113-4D7D-97F6-C0DE1CDC69F7}"/>
    <cellStyle name="Migliaia 11 8 4 3" xfId="24634" xr:uid="{7E97C576-E720-466B-9EA1-0F7C5B5F00AD}"/>
    <cellStyle name="Migliaia 11 8 5" xfId="27109" xr:uid="{F6E859A4-A3EC-413A-9106-56E4147C1C48}"/>
    <cellStyle name="Migliaia 11 8 6" xfId="16810" xr:uid="{63A9ED99-38DC-4959-8399-F21165320790}"/>
    <cellStyle name="Migliaia 11 9" xfId="4261" xr:uid="{8C74A979-5532-4CAE-BB92-DECA5CFB1A99}"/>
    <cellStyle name="Migliaia 11 9 2" xfId="7436" xr:uid="{DD5B399F-8A39-4636-A3FE-FE47BACC4BC5}"/>
    <cellStyle name="Migliaia 11 9 2 2" xfId="29879" xr:uid="{B68F3A7B-FC3F-4D91-8192-DFE7228CCC75}"/>
    <cellStyle name="Migliaia 11 9 2 3" xfId="19589" xr:uid="{207361DF-22D4-4833-9FC3-F32055350230}"/>
    <cellStyle name="Migliaia 11 9 3" xfId="10573" xr:uid="{C4473ECA-8BC5-4914-AEEA-1877BD36C9D8}"/>
    <cellStyle name="Migliaia 11 9 3 3" xfId="22568" xr:uid="{7B44086D-93F0-4E5A-8F73-B0C8B9F3B223}"/>
    <cellStyle name="Migliaia 11 9 4" xfId="14163" xr:uid="{7BDD6292-602A-4A9C-81FB-967383F2BA59}"/>
    <cellStyle name="Migliaia 11 9 4 3" xfId="24799" xr:uid="{7B3E70EA-64A5-4727-BC66-2974090EBA62}"/>
    <cellStyle name="Migliaia 11 9 5" xfId="26919" xr:uid="{685BFE14-967F-4395-8650-44C7FD017878}"/>
    <cellStyle name="Migliaia 11 9 6" xfId="16620" xr:uid="{4CCBDA29-6780-445F-91A7-C69F5F67E2E1}"/>
    <cellStyle name="Migliaia 110" xfId="11860" xr:uid="{5462DEA7-D71F-4258-84E4-58A72D49B76D}"/>
    <cellStyle name="Migliaia 111" xfId="11862" xr:uid="{2046CFB8-7733-48BA-A352-B2F345D4E579}"/>
    <cellStyle name="Migliaia 112" xfId="11852" xr:uid="{50853ED7-2FAD-4982-B020-E01656F6A3E8}"/>
    <cellStyle name="Migliaia 113" xfId="11858" xr:uid="{5E57F6B0-4119-42FC-B6E6-CF41EADC7176}"/>
    <cellStyle name="Migliaia 114" xfId="11853" xr:uid="{BF5CE14F-5ED5-4B40-89D6-846B1A331D51}"/>
    <cellStyle name="Migliaia 115" xfId="1780" xr:uid="{32946022-3C2F-48F1-B934-A57811FB789D}"/>
    <cellStyle name="Migliaia 116" xfId="14220" xr:uid="{4EFE68E4-051A-4FE8-9D59-EDE62F49D9B6}"/>
    <cellStyle name="Migliaia 117" xfId="14526" xr:uid="{16D2F9CC-2408-43C1-B8DB-9F45C2FFAE3B}"/>
    <cellStyle name="Migliaia 118" xfId="32842" xr:uid="{C0FDA601-C48D-40F4-BF5A-1BFD835A1870}"/>
    <cellStyle name="Migliaia 119" xfId="32843" xr:uid="{DE4C57C0-1FD3-438F-8FA3-61A0F0E4DC5D}"/>
    <cellStyle name="Migliaia 12" xfId="721" xr:uid="{1CC4753B-5D28-470A-974F-395F56FD3E48}"/>
    <cellStyle name="Migliaia 12 10" xfId="4112" xr:uid="{5A4F1B7E-5BB4-47E6-AB96-2FCF499077CE}"/>
    <cellStyle name="Migliaia 12 10 2" xfId="7287" xr:uid="{0E341231-93F3-40EB-9FFF-33F893222B83}"/>
    <cellStyle name="Migliaia 12 10 2 2" xfId="29758" xr:uid="{A437381A-5CC9-4757-A664-46AFAC04C9C5}"/>
    <cellStyle name="Migliaia 12 10 2 3" xfId="19468" xr:uid="{205F833A-160E-4F35-A2F2-B2FBDBD2A03A}"/>
    <cellStyle name="Migliaia 12 10 3" xfId="10452" xr:uid="{93E78A37-C14B-46D0-BCA4-6D5711C26CD0}"/>
    <cellStyle name="Migliaia 12 10 3 3" xfId="22447" xr:uid="{E6A63A2E-D8C8-455D-AB6A-C43F3C492937}"/>
    <cellStyle name="Migliaia 12 10 4" xfId="26798" xr:uid="{081840BE-B816-4DA2-B4DA-E36988B2427A}"/>
    <cellStyle name="Migliaia 12 10 5" xfId="16499" xr:uid="{371CFA34-6354-40C0-AF8F-BD40342C992F}"/>
    <cellStyle name="Migliaia 12 11" xfId="3234" xr:uid="{6E0F845A-9338-42D8-827D-D741A5B108FA}"/>
    <cellStyle name="Migliaia 12 11 2" xfId="6589" xr:uid="{56A24756-F6B5-4E13-A88E-BE4F986EBE93}"/>
    <cellStyle name="Migliaia 12 11 2 2" xfId="29089" xr:uid="{8BB1586A-8C2A-4B27-85B9-0A7279B8AA05}"/>
    <cellStyle name="Migliaia 12 11 2 3" xfId="18796" xr:uid="{ADE4176A-7767-42FA-993E-B1E68C311265}"/>
    <cellStyle name="Migliaia 12 11 3" xfId="9780" xr:uid="{774EBC41-23E9-48A7-ADC3-2C02B6800F55}"/>
    <cellStyle name="Migliaia 12 11 3 2" xfId="32050" xr:uid="{CBAAE600-7570-4289-BF35-4165087CC096}"/>
    <cellStyle name="Migliaia 12 11 3 3" xfId="21774" xr:uid="{6A9AE8C0-5546-4A84-9D72-9F28C0E65F95}"/>
    <cellStyle name="Migliaia 12 11 4" xfId="26126" xr:uid="{968C264B-637E-467F-8730-A870E98518CE}"/>
    <cellStyle name="Migliaia 12 11 5" xfId="15826" xr:uid="{4D588F07-81C2-4A5C-B6A7-F93EFE5A0CDD}"/>
    <cellStyle name="Migliaia 12 12" xfId="3049" xr:uid="{08C64AC0-E69C-42DF-97D1-50DD50566D8C}"/>
    <cellStyle name="Migliaia 12 12 2" xfId="6338" xr:uid="{EFE46218-91ED-4567-BA78-CFF5E6887218}"/>
    <cellStyle name="Migliaia 12 12 2 2" xfId="28839" xr:uid="{0C01E9F4-B896-4F52-9728-91B4E53E6255}"/>
    <cellStyle name="Migliaia 12 12 2 3" xfId="18545" xr:uid="{1F553B50-EFCC-4B8D-9645-5BB0F7869134}"/>
    <cellStyle name="Migliaia 12 12 3" xfId="9529" xr:uid="{566D1372-C730-4C20-A8E1-903C5D9FD69A}"/>
    <cellStyle name="Migliaia 12 12 3 2" xfId="31799" xr:uid="{3F90894B-F1DF-40B1-B6E8-27F367339583}"/>
    <cellStyle name="Migliaia 12 12 3 3" xfId="21523" xr:uid="{968B353F-B237-4BA3-A53D-F966B0EEBB5E}"/>
    <cellStyle name="Migliaia 12 12 4" xfId="25875" xr:uid="{1494D209-2782-4980-B854-0117C2FE7063}"/>
    <cellStyle name="Migliaia 12 12 5" xfId="15575" xr:uid="{1B5264F3-FBA9-4BDF-A23E-206207AFB1C8}"/>
    <cellStyle name="Migliaia 12 13" xfId="2935" xr:uid="{6AD25BE9-7CE5-4012-9C9D-40AAC69EFFD8}"/>
    <cellStyle name="Migliaia 12 13 2" xfId="6227" xr:uid="{4C4B9AFA-0DFA-412D-BEC0-5F57538346E1}"/>
    <cellStyle name="Migliaia 12 13 2 2" xfId="28728" xr:uid="{507FD0A2-FE12-481D-85B3-809A8D558776}"/>
    <cellStyle name="Migliaia 12 13 2 3" xfId="18434" xr:uid="{B474901F-AB2A-4F98-8DF0-43130A2DD68A}"/>
    <cellStyle name="Migliaia 12 13 3" xfId="9418" xr:uid="{741BC21B-C469-4E44-A1E6-5F03CB23531C}"/>
    <cellStyle name="Migliaia 12 13 3 2" xfId="31688" xr:uid="{6327451C-43A6-470E-BDD7-291065844EC8}"/>
    <cellStyle name="Migliaia 12 13 3 3" xfId="21412" xr:uid="{C839C20E-6416-4852-B899-ACB7A134E02F}"/>
    <cellStyle name="Migliaia 12 13 4" xfId="25764" xr:uid="{F7EDC284-ACBA-4F4B-80FA-7738698267D1}"/>
    <cellStyle name="Migliaia 12 13 5" xfId="15464" xr:uid="{1616F669-A096-47FC-9EAF-6631F5F906F1}"/>
    <cellStyle name="Migliaia 12 14" xfId="2854" xr:uid="{E7BCE628-16DD-4F3A-82D9-2A674540D1CF}"/>
    <cellStyle name="Migliaia 12 14 2" xfId="6140" xr:uid="{53D6C6D5-99C8-4417-B385-6221AF85AD5C}"/>
    <cellStyle name="Migliaia 12 14 2 2" xfId="28641" xr:uid="{E4DF7AE2-630B-4CC2-9A72-3A59521B5EDA}"/>
    <cellStyle name="Migliaia 12 14 2 3" xfId="18347" xr:uid="{B424839B-1A57-4164-B403-679D5EFDF80D}"/>
    <cellStyle name="Migliaia 12 14 3" xfId="9331" xr:uid="{FDF8564A-90FF-4436-B2D0-79B7867AB33F}"/>
    <cellStyle name="Migliaia 12 14 3 2" xfId="31601" xr:uid="{F957889E-B494-4D9B-8405-A41A9FB4854A}"/>
    <cellStyle name="Migliaia 12 14 3 3" xfId="21325" xr:uid="{0B60141B-A188-4D39-9AD9-13E43C09B99E}"/>
    <cellStyle name="Migliaia 12 14 4" xfId="25677" xr:uid="{91EC8240-D48A-47E4-A960-E09260ED4CB9}"/>
    <cellStyle name="Migliaia 12 14 5" xfId="15377" xr:uid="{67ACA4CB-3367-4DCF-90A0-16B9D0C46044}"/>
    <cellStyle name="Migliaia 12 15" xfId="2756" xr:uid="{6C908EB9-81F4-46DD-B0BC-D70C9F92CB9B}"/>
    <cellStyle name="Migliaia 12 15 2" xfId="6041" xr:uid="{C8A4B7CF-405F-41C2-874D-BB4AA4F634B4}"/>
    <cellStyle name="Migliaia 12 15 2 2" xfId="28542" xr:uid="{46FC36A7-06D3-4DA5-B4D7-D78505BBD21B}"/>
    <cellStyle name="Migliaia 12 15 2 3" xfId="18248" xr:uid="{578EA0CF-657B-4088-AD54-07BF7AEA4712}"/>
    <cellStyle name="Migliaia 12 15 3" xfId="9232" xr:uid="{12218A45-5D5F-4235-96D0-A803B7524577}"/>
    <cellStyle name="Migliaia 12 15 3 2" xfId="31502" xr:uid="{141A241F-D705-4957-9261-9A614D771247}"/>
    <cellStyle name="Migliaia 12 15 3 3" xfId="21226" xr:uid="{D10A1C08-1459-4ABC-9491-E87B243152A5}"/>
    <cellStyle name="Migliaia 12 15 4" xfId="25578" xr:uid="{A74AC191-8180-41D4-B8FD-83199EE9A9E6}"/>
    <cellStyle name="Migliaia 12 15 5" xfId="15278" xr:uid="{613DDDCD-4349-49D5-B240-ED36EA56939A}"/>
    <cellStyle name="Migliaia 12 16" xfId="5573" xr:uid="{B180AAA3-A4EB-41D4-A84D-76B29935C9AB}"/>
    <cellStyle name="Migliaia 12 16 2" xfId="28090" xr:uid="{C5665B43-09C1-4002-98C7-6FD50747BD8D}"/>
    <cellStyle name="Migliaia 12 16 3" xfId="17796" xr:uid="{E5C2A9EA-2A15-4B25-B238-BFD6EE8E4582}"/>
    <cellStyle name="Migliaia 12 17" xfId="8779" xr:uid="{D8D4B541-136D-4DEB-A6CF-2FB5947215C5}"/>
    <cellStyle name="Migliaia 12 17 2" xfId="31050" xr:uid="{5E455CEA-9AAD-4FF0-8EAD-195DEBB62D75}"/>
    <cellStyle name="Migliaia 12 17 3" xfId="20774" xr:uid="{C1849096-118D-42AE-9438-9BD85394B2D5}"/>
    <cellStyle name="Migliaia 12 18" xfId="12355" xr:uid="{65F337E1-8424-44E5-88E8-A32DBD7BCCFC}"/>
    <cellStyle name="Migliaia 12 18 3" xfId="23501" xr:uid="{C6CAE3AE-A454-438E-A898-1E4B45583B09}"/>
    <cellStyle name="Migliaia 12 19" xfId="25125" xr:uid="{9E359EC9-B5C4-41ED-898F-4EB381F2E0BE}"/>
    <cellStyle name="Migliaia 12 2" xfId="3165" xr:uid="{1C680F1E-C0AF-48B2-8BD1-FD2BD8024C2B}"/>
    <cellStyle name="Migliaia 12 2 10" xfId="9693" xr:uid="{0151E46E-91BA-4969-99AC-2C81BBC0D0EB}"/>
    <cellStyle name="Migliaia 12 2 10 2" xfId="31963" xr:uid="{BD2C22FC-85BB-4AD8-BA85-71FD9DD1A8ED}"/>
    <cellStyle name="Migliaia 12 2 10 3" xfId="21687" xr:uid="{D435BF33-8FF5-456C-A078-01A8694DFDE6}"/>
    <cellStyle name="Migliaia 12 2 11" xfId="12812" xr:uid="{37542A1D-82DA-488A-BC87-FE7B0190DF9F}"/>
    <cellStyle name="Migliaia 12 2 11 3" xfId="23683" xr:uid="{C3D2B997-9692-49A1-981B-56B72A026344}"/>
    <cellStyle name="Migliaia 12 2 12" xfId="26039" xr:uid="{F0CDFFB1-DE56-4739-82FA-5CE46D8366E1}"/>
    <cellStyle name="Migliaia 12 2 13" xfId="15739" xr:uid="{C6FFB49E-B8DA-47BF-9477-E3F9CDB943C6}"/>
    <cellStyle name="Migliaia 12 2 2" xfId="4032" xr:uid="{1419E432-14F5-49A7-A676-7FBBB2D5ABBD}"/>
    <cellStyle name="Migliaia 12 2 2 2" xfId="5082" xr:uid="{37DCEDD9-11F2-485A-8402-DECFCECBF482}"/>
    <cellStyle name="Migliaia 12 2 2 2 2" xfId="8286" xr:uid="{FEC9858E-49A7-49A9-B8F3-C405CDF4DFCF}"/>
    <cellStyle name="Migliaia 12 2 2 2 2 2" xfId="30696" xr:uid="{7CF0D98F-4CC8-441C-9208-A35388A63DD9}"/>
    <cellStyle name="Migliaia 12 2 2 2 2 3" xfId="20409" xr:uid="{2CBA7F5F-236B-41BD-B39C-332686327CDD}"/>
    <cellStyle name="Migliaia 12 2 2 2 3" xfId="11390" xr:uid="{D0865407-AB05-495D-A515-240414901F0B}"/>
    <cellStyle name="Migliaia 12 2 2 2 3 3" xfId="23389" xr:uid="{83867640-1F40-4FC7-BE7D-470A638CFB0F}"/>
    <cellStyle name="Migliaia 12 2 2 2 4" xfId="13625" xr:uid="{44FF3812-BFB4-4A13-850B-F7BED434622C}"/>
    <cellStyle name="Migliaia 12 2 2 2 4 3" xfId="24263" xr:uid="{E53E73CB-11B0-438D-9484-F8FFDAC949FB}"/>
    <cellStyle name="Migliaia 12 2 2 2 5" xfId="27735" xr:uid="{C7763891-E365-43A7-A7FA-435F7B3AA7E7}"/>
    <cellStyle name="Migliaia 12 2 2 2 6" xfId="17441" xr:uid="{BEB0F558-46BF-4A09-9D0E-84546EBE312E}"/>
    <cellStyle name="Migliaia 12 2 2 3" xfId="7199" xr:uid="{C954DC57-A4C6-4167-9DC8-4FAF4CADB81A}"/>
    <cellStyle name="Migliaia 12 2 2 3 2" xfId="29672" xr:uid="{B8AC5E47-1C63-48CA-96DE-288FCAA87CEE}"/>
    <cellStyle name="Migliaia 12 2 2 3 3" xfId="19381" xr:uid="{EE26E03B-8914-4CB4-9F85-0AE640990D64}"/>
    <cellStyle name="Migliaia 12 2 2 4" xfId="10365" xr:uid="{7E259E02-5C83-4DFA-B726-2B6B538BA069}"/>
    <cellStyle name="Migliaia 12 2 2 4 2" xfId="32634" xr:uid="{11129020-47D7-4193-8D97-16CD6A283F84}"/>
    <cellStyle name="Migliaia 12 2 2 4 3" xfId="22360" xr:uid="{FDB1BDD9-1104-4D9B-85F1-459428A99BAB}"/>
    <cellStyle name="Migliaia 12 2 2 5" xfId="13021" xr:uid="{1907F10D-2C76-4BA8-9F6E-E6A097C9672D}"/>
    <cellStyle name="Migliaia 12 2 2 5 3" xfId="23846" xr:uid="{599F94F0-39D8-4836-B8A2-7B5F976D5A42}"/>
    <cellStyle name="Migliaia 12 2 2 6" xfId="26711" xr:uid="{C7866F64-B3AD-4F77-9269-F75B81AC8169}"/>
    <cellStyle name="Migliaia 12 2 2 7" xfId="16412" xr:uid="{4EBC309E-03E6-426C-9531-61017FF2A0B6}"/>
    <cellStyle name="Migliaia 12 2 3" xfId="3871" xr:uid="{6DA41267-D6A9-414B-BA14-B483B905422A}"/>
    <cellStyle name="Migliaia 12 2 3 2" xfId="4867" xr:uid="{CA811E95-5D5F-4F3C-8D4D-3434193A78C3}"/>
    <cellStyle name="Migliaia 12 2 3 2 2" xfId="8054" xr:uid="{AA64CAF0-DE03-4AAB-8CBA-1A99180ECE6C}"/>
    <cellStyle name="Migliaia 12 2 3 2 2 2" xfId="30485" xr:uid="{86710D94-BC44-4EB4-B4CC-7EFC09EC6B75}"/>
    <cellStyle name="Migliaia 12 2 3 2 2 3" xfId="20195" xr:uid="{1F6C1F9B-623B-4DD7-AFDD-691E6FA85126}"/>
    <cellStyle name="Migliaia 12 2 3 2 3" xfId="11177" xr:uid="{97D1F721-0CEF-40EB-8269-6F725536F2BD}"/>
    <cellStyle name="Migliaia 12 2 3 2 3 3" xfId="23175" xr:uid="{CA827D6D-9877-49FB-AE03-E77B2097A0D6}"/>
    <cellStyle name="Migliaia 12 2 3 2 4" xfId="27525" xr:uid="{B1D49F5E-D07B-422B-94A8-6BA8926E99A6}"/>
    <cellStyle name="Migliaia 12 2 3 2 5" xfId="17227" xr:uid="{2E617C3A-C35A-42BA-AE28-916112F09CC2}"/>
    <cellStyle name="Migliaia 12 2 3 3" xfId="7041" xr:uid="{B514127A-8B3A-44C3-8517-EA0895F08E61}"/>
    <cellStyle name="Migliaia 12 2 3 3 2" xfId="29511" xr:uid="{9AEF3EE2-7744-4C87-92CA-A9B4EFAAACF1}"/>
    <cellStyle name="Migliaia 12 2 3 3 3" xfId="19219" xr:uid="{FF6A0044-2E2B-43FE-926C-90A8591442CE}"/>
    <cellStyle name="Migliaia 12 2 3 4" xfId="10203" xr:uid="{B7CB56B3-919E-4AF2-92B0-BC6870C161E0}"/>
    <cellStyle name="Migliaia 12 2 3 4 2" xfId="32473" xr:uid="{1F6BF1FA-3336-4ABB-B530-D020557053B1}"/>
    <cellStyle name="Migliaia 12 2 3 4 3" xfId="22198" xr:uid="{8C4DE3AC-A72F-444D-BA78-4793CDBC2EBD}"/>
    <cellStyle name="Migliaia 12 2 3 5" xfId="13463" xr:uid="{94125BD9-B3C0-4A0A-A1F1-FC9FEE956431}"/>
    <cellStyle name="Migliaia 12 2 3 5 3" xfId="24101" xr:uid="{35B02994-996D-4173-A9A4-1D3C6BB851E4}"/>
    <cellStyle name="Migliaia 12 2 3 6" xfId="26549" xr:uid="{4FC8C998-5A54-41A5-B90D-181EE4F83C1C}"/>
    <cellStyle name="Migliaia 12 2 3 7" xfId="16250" xr:uid="{77E5870E-FEB4-48FE-BC38-F7837318C656}"/>
    <cellStyle name="Migliaia 12 2 4" xfId="4748" xr:uid="{3B985000-7C81-494D-9E01-178A0F470C6E}"/>
    <cellStyle name="Migliaia 12 2 4 2" xfId="7925" xr:uid="{38FF189C-420B-4ED6-A67C-288278D5FDF7}"/>
    <cellStyle name="Migliaia 12 2 4 2 2" xfId="30353" xr:uid="{C1539DED-5D91-4E8C-9848-41AEEB98B06D}"/>
    <cellStyle name="Migliaia 12 2 4 2 3" xfId="20064" xr:uid="{CA4B1F56-3DD7-4AF9-81F6-AFCDABB3361B}"/>
    <cellStyle name="Migliaia 12 2 4 3" xfId="11048" xr:uid="{DF01B267-B42D-40CC-9051-3D5E33C286B5}"/>
    <cellStyle name="Migliaia 12 2 4 3 3" xfId="23043" xr:uid="{C0A9EB6D-120F-42D2-9443-6C6A526D8C3E}"/>
    <cellStyle name="Migliaia 12 2 4 4" xfId="13695" xr:uid="{F86EE1EA-CF43-4C07-9A5D-255B74F40D42}"/>
    <cellStyle name="Migliaia 12 2 4 4 3" xfId="24333" xr:uid="{7309879F-3F4A-49BC-A48C-12284688C159}"/>
    <cellStyle name="Migliaia 12 2 4 5" xfId="27394" xr:uid="{A0C2327B-A368-4630-8726-875722C9711F}"/>
    <cellStyle name="Migliaia 12 2 4 6" xfId="17095" xr:uid="{1B353D6E-28EC-402A-BC33-6F10CDCDFA62}"/>
    <cellStyle name="Migliaia 12 2 5" xfId="4547" xr:uid="{8D66AA18-C6A7-4AB4-B59F-1F8E301520B4}"/>
    <cellStyle name="Migliaia 12 2 5 2" xfId="7723" xr:uid="{9138DD86-B32D-482D-AE0B-8C885448B0AE}"/>
    <cellStyle name="Migliaia 12 2 5 2 2" xfId="30152" xr:uid="{584EC411-5BE9-4DDD-921C-A4EF829E595C}"/>
    <cellStyle name="Migliaia 12 2 5 2 3" xfId="19862" xr:uid="{3DF2FBAE-DFF4-4941-90FD-80402AA0A00D}"/>
    <cellStyle name="Migliaia 12 2 5 3" xfId="10846" xr:uid="{D348AA8B-0259-4E7E-9997-5178177AD613}"/>
    <cellStyle name="Migliaia 12 2 5 3 3" xfId="22841" xr:uid="{AFE570E9-FF63-44C6-8588-0D3B7B26BC86}"/>
    <cellStyle name="Migliaia 12 2 5 4" xfId="13898" xr:uid="{8C213042-9331-443D-9C85-0F04BBFF5101}"/>
    <cellStyle name="Migliaia 12 2 5 4 3" xfId="24538" xr:uid="{D7AF0C0B-C4BD-4B93-A9FD-876572E67668}"/>
    <cellStyle name="Migliaia 12 2 5 5" xfId="27192" xr:uid="{C1336A40-1005-40FF-BFCB-1908B49CCDF1}"/>
    <cellStyle name="Migliaia 12 2 5 6" xfId="16893" xr:uid="{D8008150-498B-498A-9201-030BE266F20E}"/>
    <cellStyle name="Migliaia 12 2 6" xfId="4356" xr:uid="{244A0101-EDDF-41C3-91D0-EF6736FD84FF}"/>
    <cellStyle name="Migliaia 12 2 6 2" xfId="7531" xr:uid="{34C94CB5-D2CC-41C7-BF06-3B94A0340307}"/>
    <cellStyle name="Migliaia 12 2 6 2 2" xfId="29960" xr:uid="{CD903B1B-790B-4C57-95BA-2CCBD7E958F5}"/>
    <cellStyle name="Migliaia 12 2 6 2 3" xfId="19670" xr:uid="{427B95AA-A74B-4A39-B898-BEF3C0281A15}"/>
    <cellStyle name="Migliaia 12 2 6 3" xfId="10654" xr:uid="{8A9740C5-4AD2-4DDD-A9FA-F4108E0DACE5}"/>
    <cellStyle name="Migliaia 12 2 6 3 3" xfId="22649" xr:uid="{09F4EA8C-2BAF-4463-A4D5-BAAD2BBEC225}"/>
    <cellStyle name="Migliaia 12 2 6 4" xfId="27000" xr:uid="{8B0408D4-1B25-4946-AD9C-01CBF3BA4C74}"/>
    <cellStyle name="Migliaia 12 2 6 5" xfId="16701" xr:uid="{6752C2D3-D4EA-4C7A-9058-E35B92D1786C}"/>
    <cellStyle name="Migliaia 12 2 7" xfId="4169" xr:uid="{CB3C86BF-EB93-46EA-B929-DD10ED47E9A0}"/>
    <cellStyle name="Migliaia 12 2 7 2" xfId="7344" xr:uid="{963A9462-E8AA-4173-B1B3-E2E46AF4CF95}"/>
    <cellStyle name="Migliaia 12 2 7 2 2" xfId="29807" xr:uid="{AB144DE7-1945-47F1-992D-A9726424AB9E}"/>
    <cellStyle name="Migliaia 12 2 7 2 3" xfId="19517" xr:uid="{0541EBFD-93A9-466A-A00E-E8ABFE6B536C}"/>
    <cellStyle name="Migliaia 12 2 7 3" xfId="10501" xr:uid="{3E636773-3C13-441E-921B-CE22FD2FE7AD}"/>
    <cellStyle name="Migliaia 12 2 7 3 3" xfId="22496" xr:uid="{3A0EF42E-222B-4904-9664-8854286291F1}"/>
    <cellStyle name="Migliaia 12 2 7 4" xfId="26847" xr:uid="{F0E6DEE0-5E79-42C6-9844-303092F047DC}"/>
    <cellStyle name="Migliaia 12 2 7 5" xfId="16548" xr:uid="{2082E69D-9199-4071-8A09-1C2817FB4D01}"/>
    <cellStyle name="Migliaia 12 2 8" xfId="3398" xr:uid="{18FE204F-1CC2-4082-9EAD-2715D52A231E}"/>
    <cellStyle name="Migliaia 12 2 8 2" xfId="6755" xr:uid="{DD88B761-876C-49C3-88D5-198FC0FFEBAF}"/>
    <cellStyle name="Migliaia 12 2 8 2 2" xfId="29255" xr:uid="{B7E659E6-68F7-47B9-B794-35BCEB0DA4C0}"/>
    <cellStyle name="Migliaia 12 2 8 2 3" xfId="18962" xr:uid="{A8D74310-AE53-48EB-8AD2-0996F4D79D6A}"/>
    <cellStyle name="Migliaia 12 2 8 3" xfId="9946" xr:uid="{35BE2DB5-689C-47BE-A5EC-12614A9332DB}"/>
    <cellStyle name="Migliaia 12 2 8 3 2" xfId="32216" xr:uid="{5820B5FF-BDEC-47E5-A439-4CEC8F686B3A}"/>
    <cellStyle name="Migliaia 12 2 8 3 3" xfId="21940" xr:uid="{8F8BB74C-9EEF-4D92-BD49-00B6E5144BB0}"/>
    <cellStyle name="Migliaia 12 2 8 4" xfId="26291" xr:uid="{E4788685-D392-47F5-B953-640A3270589E}"/>
    <cellStyle name="Migliaia 12 2 8 5" xfId="15992" xr:uid="{5B3727BE-F3E1-447C-A65E-4E1E2935D413}"/>
    <cellStyle name="Migliaia 12 2 9" xfId="6502" xr:uid="{8F9066BA-0AE2-456D-A3AB-0F6412E985B5}"/>
    <cellStyle name="Migliaia 12 2 9 2" xfId="29003" xr:uid="{022F28A7-E11F-46F8-97B5-DE9531ADEF67}"/>
    <cellStyle name="Migliaia 12 2 9 3" xfId="18709" xr:uid="{04883D2A-E5A0-4DE1-9F19-EA48D7170A29}"/>
    <cellStyle name="Migliaia 12 20" xfId="14825" xr:uid="{A48DD604-C5D7-4A26-9901-D726CFBDB33F}"/>
    <cellStyle name="Migliaia 12 21" xfId="32993" xr:uid="{958B928B-F162-4BB2-9110-0344B4210751}"/>
    <cellStyle name="Migliaia 12 23" xfId="2184" xr:uid="{92D83D2F-D54F-4A33-B861-A30731732CF4}"/>
    <cellStyle name="Migliaia 12 3" xfId="3113" xr:uid="{D431B38E-1BA1-4688-9FAA-EDA44DD42DE4}"/>
    <cellStyle name="Migliaia 12 3 2" xfId="3976" xr:uid="{72625A05-4CAF-428C-AF1B-8FF4C34D0BE3}"/>
    <cellStyle name="Migliaia 12 3 2 2" xfId="4917" xr:uid="{FA4C1FAF-D88F-4CB1-92B8-891638ADB5F7}"/>
    <cellStyle name="Migliaia 12 3 2 2 2" xfId="8105" xr:uid="{E10BB62D-E6D9-45E4-B78B-637FCF3F0911}"/>
    <cellStyle name="Migliaia 12 3 2 2 2 2" xfId="30528" xr:uid="{E7B33DB5-235C-422A-A53E-95D02A04F144}"/>
    <cellStyle name="Migliaia 12 3 2 2 2 3" xfId="20238" xr:uid="{076521DE-1196-436B-8583-CA2F661DC86A}"/>
    <cellStyle name="Migliaia 12 3 2 2 3" xfId="11220" xr:uid="{4DD4D447-FA32-473A-A088-931E5F1B8767}"/>
    <cellStyle name="Migliaia 12 3 2 2 3 3" xfId="23218" xr:uid="{C815C64D-C2BE-4AE0-88F1-7A95980478C9}"/>
    <cellStyle name="Migliaia 12 3 2 2 4" xfId="13547" xr:uid="{99F5AFA9-DC4D-4CDC-A874-A63A3DDFB628}"/>
    <cellStyle name="Migliaia 12 3 2 2 4 3" xfId="24183" xr:uid="{9AF7C07E-F174-4D30-A068-09BD2592BD22}"/>
    <cellStyle name="Migliaia 12 3 2 2 5" xfId="27567" xr:uid="{4812FC19-6393-4216-9C8C-CEB5FD4DDC1A}"/>
    <cellStyle name="Migliaia 12 3 2 2 6" xfId="17270" xr:uid="{0BA1BF52-C563-48BA-BDDE-556C22931E70}"/>
    <cellStyle name="Migliaia 12 3 2 3" xfId="7121" xr:uid="{76D2CFB4-D4CC-4D82-BDB6-64F62285E732}"/>
    <cellStyle name="Migliaia 12 3 2 3 2" xfId="29592" xr:uid="{1BDF527E-02B7-4934-8124-90FDF6720AEF}"/>
    <cellStyle name="Migliaia 12 3 2 3 3" xfId="19301" xr:uid="{64B037ED-54E1-4539-A876-6479AC35C524}"/>
    <cellStyle name="Migliaia 12 3 2 4" xfId="10285" xr:uid="{53CF04C6-B20A-418F-ACE1-16B15103DB3F}"/>
    <cellStyle name="Migliaia 12 3 2 4 2" xfId="32554" xr:uid="{BA955FAC-7978-4B50-9197-F6DA0D953C75}"/>
    <cellStyle name="Migliaia 12 3 2 4 3" xfId="22280" xr:uid="{6E4044FE-AA04-4250-A855-BC8741EA5041}"/>
    <cellStyle name="Migliaia 12 3 2 5" xfId="12944" xr:uid="{5420AD81-613B-4CDE-8FB2-84F8F75ED47E}"/>
    <cellStyle name="Migliaia 12 3 2 5 3" xfId="23766" xr:uid="{AD298011-08F7-4083-B021-8BD9405C5FED}"/>
    <cellStyle name="Migliaia 12 3 2 6" xfId="26631" xr:uid="{665554D9-1495-4A31-8701-958A440F2216}"/>
    <cellStyle name="Migliaia 12 3 2 7" xfId="16332" xr:uid="{E0C878CE-A00B-42C1-BAD1-58F538F47C0B}"/>
    <cellStyle name="Migliaia 12 3 3" xfId="3796" xr:uid="{D8E3157B-C428-4370-9E55-153FD016AF4D}"/>
    <cellStyle name="Migliaia 12 3 3 2" xfId="6959" xr:uid="{E45F0C8F-CA94-4F99-811B-F1561E5DD824}"/>
    <cellStyle name="Migliaia 12 3 3 2 2" xfId="29430" xr:uid="{1FB2F134-CB1A-4ED8-A740-06C1B7833EB5}"/>
    <cellStyle name="Migliaia 12 3 3 2 3" xfId="19137" xr:uid="{BF533517-123D-44DF-B210-F641BCE6FC19}"/>
    <cellStyle name="Migliaia 12 3 3 3" xfId="10122" xr:uid="{08CE38D1-F73D-4438-BF66-FEA3F63743E3}"/>
    <cellStyle name="Migliaia 12 3 3 3 2" xfId="32391" xr:uid="{ECE20C46-1B23-432D-8D7A-EBA3D52DBFFD}"/>
    <cellStyle name="Migliaia 12 3 3 3 3" xfId="22116" xr:uid="{068F1B82-723C-44A4-8614-734F176D5622}"/>
    <cellStyle name="Migliaia 12 3 3 4" xfId="13387" xr:uid="{D759D866-C66F-4B00-A66F-9DC048D9020A}"/>
    <cellStyle name="Migliaia 12 3 3 4 3" xfId="24023" xr:uid="{2DCB0C28-9D69-4797-BB38-1A0C2ECF1AF8}"/>
    <cellStyle name="Migliaia 12 3 3 5" xfId="26467" xr:uid="{3E94FC49-3347-4FEC-87AB-770A0B9A48B7}"/>
    <cellStyle name="Migliaia 12 3 3 6" xfId="16168" xr:uid="{C79DF043-9D9C-400C-BF70-B8A84558A758}"/>
    <cellStyle name="Migliaia 12 3 4" xfId="3316" xr:uid="{EC00F9E8-DF9F-4D36-BD2D-99083176C6DE}"/>
    <cellStyle name="Migliaia 12 3 4 2" xfId="6673" xr:uid="{DF9645B7-02CE-4F39-84F8-A1A9DC6C6F8F}"/>
    <cellStyle name="Migliaia 12 3 4 2 2" xfId="29173" xr:uid="{1332A987-EAC4-4305-8F47-23D88B90968C}"/>
    <cellStyle name="Migliaia 12 3 4 2 3" xfId="18880" xr:uid="{564A8849-2518-44E9-BCB9-47D255939C9D}"/>
    <cellStyle name="Migliaia 12 3 4 3" xfId="9864" xr:uid="{AA33BA8D-8CB5-4570-A735-24ECAB3ABF27}"/>
    <cellStyle name="Migliaia 12 3 4 3 2" xfId="32134" xr:uid="{0255C2C9-BE23-4F53-97AB-60F502DBCD00}"/>
    <cellStyle name="Migliaia 12 3 4 3 3" xfId="21858" xr:uid="{B63E4543-7143-4C2C-AAB8-4307A69270C5}"/>
    <cellStyle name="Migliaia 12 3 4 4" xfId="26209" xr:uid="{616CF28F-A7EA-45B2-87AA-A876D80865BD}"/>
    <cellStyle name="Migliaia 12 3 4 5" xfId="15910" xr:uid="{45958F26-6C87-4BEB-AB20-20AC2581FD66}"/>
    <cellStyle name="Migliaia 12 3 5" xfId="6420" xr:uid="{D2D6D85E-ABEC-44F0-8B12-6429C0BFC7D7}"/>
    <cellStyle name="Migliaia 12 3 5 2" xfId="28921" xr:uid="{BAC4D17F-D9E8-4C94-A02D-612A4AE83216}"/>
    <cellStyle name="Migliaia 12 3 5 3" xfId="18627" xr:uid="{098DE365-B476-4A37-995F-A9C12647609B}"/>
    <cellStyle name="Migliaia 12 3 6" xfId="9611" xr:uid="{0411F940-8C9A-436E-A6F7-6C54EA444DAF}"/>
    <cellStyle name="Migliaia 12 3 6 2" xfId="31881" xr:uid="{C6A68139-0A35-4E37-B5E3-962CBF64AF1B}"/>
    <cellStyle name="Migliaia 12 3 6 3" xfId="21605" xr:uid="{35523B22-670D-42D9-A061-A9A86C0EAFF9}"/>
    <cellStyle name="Migliaia 12 3 7" xfId="12732" xr:uid="{738FE715-908F-4660-9F07-3F9C308BF3D6}"/>
    <cellStyle name="Migliaia 12 3 7 3" xfId="23601" xr:uid="{7D917847-C8CB-41E7-9B18-7A035A1AC7A3}"/>
    <cellStyle name="Migliaia 12 3 8" xfId="25957" xr:uid="{428DE6D8-739E-453A-BA09-ADB16A4C0274}"/>
    <cellStyle name="Migliaia 12 3 9" xfId="15657" xr:uid="{81BA6B7C-C000-444D-96A8-693E2733CDE9}"/>
    <cellStyle name="Migliaia 12 4" xfId="3470" xr:uid="{DBBB3AB8-47DB-4051-A8F4-C71D7D8F3756}"/>
    <cellStyle name="Migliaia 12 4 2" xfId="5006" xr:uid="{45FF5692-5ADE-43FF-A225-D74E516295D9}"/>
    <cellStyle name="Migliaia 12 4 2 2" xfId="8204" xr:uid="{8A749A80-C192-4C22-966E-114F81501B7D}"/>
    <cellStyle name="Migliaia 12 4 2 2 2" xfId="30616" xr:uid="{746A1700-EAD9-4D5C-B790-9C0A9DC6C0E9}"/>
    <cellStyle name="Migliaia 12 4 2 2 3" xfId="20327" xr:uid="{00E958D7-BFDF-4F12-9228-C770DD276A16}"/>
    <cellStyle name="Migliaia 12 4 2 3" xfId="11309" xr:uid="{C0319339-0304-461A-BA4A-73E91C45FBF0}"/>
    <cellStyle name="Migliaia 12 4 2 3 3" xfId="23307" xr:uid="{F3EFAE35-59B6-4A88-A6FF-7FD37E68C926}"/>
    <cellStyle name="Migliaia 12 4 2 4" xfId="27653" xr:uid="{2CDBD788-6059-46A7-8D49-FAEA97D4F3BE}"/>
    <cellStyle name="Migliaia 12 4 2 5" xfId="17359" xr:uid="{EE768A2D-6AA3-4603-8D0E-359B401191C5}"/>
    <cellStyle name="Migliaia 12 4 3" xfId="6844" xr:uid="{CA812A69-605B-4D1A-9677-3F3D2311B174}"/>
    <cellStyle name="Migliaia 12 4 3 2" xfId="29330" xr:uid="{8300F17C-6DBD-4ACB-A775-F8AA903DABB4}"/>
    <cellStyle name="Migliaia 12 4 3 3" xfId="19037" xr:uid="{CA73C0C0-CA44-44F4-AEB9-9BF52CBC7963}"/>
    <cellStyle name="Migliaia 12 4 4" xfId="10022" xr:uid="{77D0A77F-CDD9-4620-A213-A1FEA9A2C841}"/>
    <cellStyle name="Migliaia 12 4 4 2" xfId="32291" xr:uid="{67B10A1F-41B6-413F-9F4F-B829485E0306}"/>
    <cellStyle name="Migliaia 12 4 4 3" xfId="22016" xr:uid="{3AF89C23-175F-4D7D-BAEE-376EBEE57AF8}"/>
    <cellStyle name="Migliaia 12 4 5" xfId="13099" xr:uid="{34255A8A-77AA-4F21-BF4E-487EDE2A8C3A}"/>
    <cellStyle name="Migliaia 12 4 5 3" xfId="23923" xr:uid="{56D88265-18A6-4385-9F80-FEDBC936DF04}"/>
    <cellStyle name="Migliaia 12 4 6" xfId="26367" xr:uid="{626BDA73-4A53-4D3B-8F82-251B37947664}"/>
    <cellStyle name="Migliaia 12 4 7" xfId="16068" xr:uid="{6A322265-A817-4A5C-B3E1-B0D2E6FE973C}"/>
    <cellStyle name="Migliaia 12 5" xfId="4791" xr:uid="{5FABF1A3-C6BB-481D-99FE-C4466B3A87BF}"/>
    <cellStyle name="Migliaia 12 5 2" xfId="7977" xr:uid="{2C39DB40-C6CD-4E9C-B87F-86C3A883F4E5}"/>
    <cellStyle name="Migliaia 12 5 2 2" xfId="30407" xr:uid="{A302B055-EBE7-4461-994B-71B21D5F1AD7}"/>
    <cellStyle name="Migliaia 12 5 2 3" xfId="20117" xr:uid="{2445FA28-7D83-4B94-831D-0665A1DED77D}"/>
    <cellStyle name="Migliaia 12 5 3" xfId="11099" xr:uid="{6E6FCFEE-520F-439A-97DD-7FB1E4CF2ECC}"/>
    <cellStyle name="Migliaia 12 5 3 3" xfId="23097" xr:uid="{CED83AC0-D6C1-4561-8C57-2480C90B52AA}"/>
    <cellStyle name="Migliaia 12 5 4" xfId="13837" xr:uid="{8F5E68F9-A621-4241-98DD-C6B158348F15}"/>
    <cellStyle name="Migliaia 12 5 4 3" xfId="24477" xr:uid="{9AD67657-CB67-42B3-A93E-0403D54ADDF4}"/>
    <cellStyle name="Migliaia 12 5 5" xfId="27448" xr:uid="{8B077C0F-093A-4E36-9231-63F4E61BA085}"/>
    <cellStyle name="Migliaia 12 5 6" xfId="17149" xr:uid="{4B6A1987-F551-453A-9666-B16618DEACF4}"/>
    <cellStyle name="Migliaia 12 6" xfId="4671" xr:uid="{8DEDC9B2-2E50-4264-AF96-6CCCD941CCE0}"/>
    <cellStyle name="Migliaia 12 6 2" xfId="7847" xr:uid="{254F6DBB-0A09-4790-AA1C-FB4A1DDF346A}"/>
    <cellStyle name="Migliaia 12 6 2 2" xfId="30275" xr:uid="{61463157-F3B5-4D04-929C-29C133FEFF3B}"/>
    <cellStyle name="Migliaia 12 6 2 3" xfId="19986" xr:uid="{0BB30EE4-779C-40BA-87FF-96E9FCB8E188}"/>
    <cellStyle name="Migliaia 12 6 3" xfId="10970" xr:uid="{12A2F463-D8B0-4960-8A7D-C725BBD61136}"/>
    <cellStyle name="Migliaia 12 6 3 3" xfId="22965" xr:uid="{12157FF5-B9E4-4489-9DD1-8D3983A391BE}"/>
    <cellStyle name="Migliaia 12 6 4" xfId="14018" xr:uid="{699AD485-CF3C-4F6A-A7F3-E12D1037F9F9}"/>
    <cellStyle name="Migliaia 12 6 4 3" xfId="24657" xr:uid="{CBBB3D51-C825-45F6-A45A-FCE49688FE88}"/>
    <cellStyle name="Migliaia 12 6 5" xfId="27316" xr:uid="{FF7D4B27-F5E9-438E-B8B5-B04358593C90}"/>
    <cellStyle name="Migliaia 12 6 6" xfId="17017" xr:uid="{D786F05A-BCFB-4BD1-BE31-6CA17E5CECCC}"/>
    <cellStyle name="Migliaia 12 7" xfId="4603" xr:uid="{CAB830C1-0189-4B8B-82F5-F214CA5377BE}"/>
    <cellStyle name="Migliaia 12 7 2" xfId="7779" xr:uid="{1D406D39-4203-40AF-8BE3-D92EC6BAEC61}"/>
    <cellStyle name="Migliaia 12 7 2 2" xfId="30208" xr:uid="{35A425DA-1136-47C4-83EC-6564A498CE0F}"/>
    <cellStyle name="Migliaia 12 7 2 3" xfId="19918" xr:uid="{9C2EE59F-771E-48F8-97D4-E3C8E08010B1}"/>
    <cellStyle name="Migliaia 12 7 3" xfId="10902" xr:uid="{DD5A2168-9CFA-4303-89CE-FB51AFDB5A80}"/>
    <cellStyle name="Migliaia 12 7 3 3" xfId="22897" xr:uid="{53E6D2EC-78F5-46E4-B5BC-33A08D5B9CD7}"/>
    <cellStyle name="Migliaia 12 7 4" xfId="13944" xr:uid="{68A0326B-9673-4B27-8551-52BA900374F4}"/>
    <cellStyle name="Migliaia 12 7 4 3" xfId="24584" xr:uid="{10681B4E-289D-494D-A264-54BF66DF28C8}"/>
    <cellStyle name="Migliaia 12 7 5" xfId="27248" xr:uid="{5AEE38D3-5223-46B7-90BC-0E18164E1A57}"/>
    <cellStyle name="Migliaia 12 7 6" xfId="16949" xr:uid="{EE9A59EB-95CE-41ED-A5A8-8D1C3BEAC51E}"/>
    <cellStyle name="Migliaia 12 8" xfId="4468" xr:uid="{687C0FCF-D429-47C8-A7A4-2E84B21A721B}"/>
    <cellStyle name="Migliaia 12 8 2" xfId="7644" xr:uid="{2BF2A07C-48E4-46AA-9D42-20362764CB2F}"/>
    <cellStyle name="Migliaia 12 8 2 2" xfId="30073" xr:uid="{6F8CADF6-13A6-4351-BFB5-D8CEA6E8B97E}"/>
    <cellStyle name="Migliaia 12 8 2 3" xfId="19783" xr:uid="{B1EDA04A-DBF1-418B-97FC-74FA453EB6C6}"/>
    <cellStyle name="Migliaia 12 8 3" xfId="10767" xr:uid="{ECEB6F13-2E1D-4A36-9321-8D7E59B0213B}"/>
    <cellStyle name="Migliaia 12 8 3 3" xfId="22762" xr:uid="{D2560D5C-C4FA-4BB7-8A52-0F3ABF9F809F}"/>
    <cellStyle name="Migliaia 12 8 4" xfId="13791" xr:uid="{34E0B965-165F-43E9-8E2A-FF4FDD01114C}"/>
    <cellStyle name="Migliaia 12 8 4 3" xfId="24430" xr:uid="{B5EF8731-0A07-44E2-A22A-CF34E8A30236}"/>
    <cellStyle name="Migliaia 12 8 5" xfId="27113" xr:uid="{AC731886-7346-4EF5-BFE3-227F6785B944}"/>
    <cellStyle name="Migliaia 12 8 6" xfId="16814" xr:uid="{155561D2-473B-4E3E-A1E4-3CB30FED5253}"/>
    <cellStyle name="Migliaia 12 9" xfId="4265" xr:uid="{2835D3E3-8500-4163-A06F-3EB23CCDBF26}"/>
    <cellStyle name="Migliaia 12 9 2" xfId="7440" xr:uid="{AEC16D9E-1CB3-4B6F-8F49-386AC2144B49}"/>
    <cellStyle name="Migliaia 12 9 2 2" xfId="29883" xr:uid="{9FE68CC7-3613-4EF0-AB8F-7B9FE36DEA55}"/>
    <cellStyle name="Migliaia 12 9 2 3" xfId="19593" xr:uid="{9554471A-B1DE-4B72-BE20-21444190C41E}"/>
    <cellStyle name="Migliaia 12 9 3" xfId="10577" xr:uid="{9A3499AD-FA34-4606-BD02-9E85958E89E4}"/>
    <cellStyle name="Migliaia 12 9 3 3" xfId="22572" xr:uid="{7CEEB4D6-D3EA-4249-9C28-C489865B38ED}"/>
    <cellStyle name="Migliaia 12 9 4" xfId="26923" xr:uid="{BA2E9DFA-16B7-480C-A3D9-C458494A0615}"/>
    <cellStyle name="Migliaia 12 9 5" xfId="16624" xr:uid="{856AE847-9CC3-4610-AC62-37FCDE8CCDE6}"/>
    <cellStyle name="Migliaia 120" xfId="32845" xr:uid="{4E663D99-3A09-4E59-832A-848332BE22C7}"/>
    <cellStyle name="Migliaia 121" xfId="32846" xr:uid="{06644C5F-DFE7-4E90-BBC6-5A3F04EC34B2}"/>
    <cellStyle name="Migliaia 122" xfId="32853" xr:uid="{9D988C57-82B7-4CF7-B8D1-69C8BA0C1F3E}"/>
    <cellStyle name="Migliaia 123" xfId="33247" xr:uid="{BF845A60-C404-4893-B042-2A08ED7041FD}"/>
    <cellStyle name="Migliaia 129" xfId="32659" xr:uid="{E07E602F-5F0D-42CE-896E-974FF4B08B6E}"/>
    <cellStyle name="Migliaia 13" xfId="2177" xr:uid="{12627EEE-52E3-4EB1-BFEC-FEDE285BB71C}"/>
    <cellStyle name="Migliaia 13 10" xfId="4105" xr:uid="{2134045A-07C4-42C0-B55A-69C53E378C4E}"/>
    <cellStyle name="Migliaia 13 10 2" xfId="7280" xr:uid="{81EB82C8-C998-454E-9167-1767BAFFFB90}"/>
    <cellStyle name="Migliaia 13 10 2 2" xfId="29751" xr:uid="{4547991B-3551-474F-95D6-33247937D784}"/>
    <cellStyle name="Migliaia 13 10 2 3" xfId="19461" xr:uid="{92EEBB89-6B5F-43F7-BA76-235974E4A6AB}"/>
    <cellStyle name="Migliaia 13 10 3" xfId="10445" xr:uid="{63B402C0-A6BD-4796-8755-58C3619C7121}"/>
    <cellStyle name="Migliaia 13 10 3 3" xfId="22440" xr:uid="{D802E0E0-6AEF-4554-942D-921EF8D95AF6}"/>
    <cellStyle name="Migliaia 13 10 4" xfId="26791" xr:uid="{65C0BBE3-CE7C-4631-ADFB-73EA1FCD1B4F}"/>
    <cellStyle name="Migliaia 13 10 5" xfId="16492" xr:uid="{ACBCEC50-B6EF-4563-B74E-39F5C41125E3}"/>
    <cellStyle name="Migliaia 13 11" xfId="3227" xr:uid="{9E3B6003-624A-4A27-98B9-A4D7CE9AFFFA}"/>
    <cellStyle name="Migliaia 13 11 2" xfId="6582" xr:uid="{080C3182-3871-48F0-BCD5-23F0B33D8A51}"/>
    <cellStyle name="Migliaia 13 11 2 2" xfId="29082" xr:uid="{05A9D58F-2383-4F49-8277-24855282E5AD}"/>
    <cellStyle name="Migliaia 13 11 2 3" xfId="18789" xr:uid="{8D8693C3-BBFB-4681-929E-66CEA244C1FF}"/>
    <cellStyle name="Migliaia 13 11 3" xfId="9773" xr:uid="{7CEA4C79-D645-41C6-A4BE-7356575D7DCB}"/>
    <cellStyle name="Migliaia 13 11 3 2" xfId="32043" xr:uid="{03176EDF-851F-43B5-85DD-5F552F3A1E88}"/>
    <cellStyle name="Migliaia 13 11 3 3" xfId="21767" xr:uid="{D4CA7556-6315-473D-85BB-FA5A33FD3A50}"/>
    <cellStyle name="Migliaia 13 11 4" xfId="26119" xr:uid="{02ADF652-F5DE-4ADC-B43D-21CFAA4B7718}"/>
    <cellStyle name="Migliaia 13 11 5" xfId="15819" xr:uid="{ED2C4C56-674B-4A92-BA0B-17063D3BB1EB}"/>
    <cellStyle name="Migliaia 13 12" xfId="3042" xr:uid="{060A0C93-05B3-4779-B6F8-244071D5A586}"/>
    <cellStyle name="Migliaia 13 12 2" xfId="6331" xr:uid="{655941E1-3B76-4262-B557-A244E0BC0EE5}"/>
    <cellStyle name="Migliaia 13 12 2 2" xfId="28832" xr:uid="{C2EA801F-6CD4-45B3-B70B-6915D5E37162}"/>
    <cellStyle name="Migliaia 13 12 2 3" xfId="18538" xr:uid="{4DB4764E-EE10-414E-8685-B3C02EA203A6}"/>
    <cellStyle name="Migliaia 13 12 3" xfId="9522" xr:uid="{8C317268-5140-4F68-BF16-7C283231A7EA}"/>
    <cellStyle name="Migliaia 13 12 3 2" xfId="31792" xr:uid="{D2EFFAEE-039D-4477-856E-0BCD6752D038}"/>
    <cellStyle name="Migliaia 13 12 3 3" xfId="21516" xr:uid="{781DD4E6-72F1-4871-B4DE-B70CF8E35C7B}"/>
    <cellStyle name="Migliaia 13 12 4" xfId="25868" xr:uid="{1EAF8342-519C-4D03-ABAA-D95873E95D57}"/>
    <cellStyle name="Migliaia 13 12 5" xfId="15568" xr:uid="{AFF22D76-D306-434D-9260-8604FCF5A5C1}"/>
    <cellStyle name="Migliaia 13 13" xfId="2928" xr:uid="{BA259B62-A2C1-4CE8-B352-C0389B620658}"/>
    <cellStyle name="Migliaia 13 13 2" xfId="6220" xr:uid="{2A340BB7-07FA-4375-BC30-1E58FF0DF6CE}"/>
    <cellStyle name="Migliaia 13 13 2 2" xfId="28721" xr:uid="{88E7B076-B365-4370-A6A2-2A0FA2A6C440}"/>
    <cellStyle name="Migliaia 13 13 2 3" xfId="18427" xr:uid="{09D716D8-6E7F-4AB1-A816-FDD72158CF2F}"/>
    <cellStyle name="Migliaia 13 13 3" xfId="9411" xr:uid="{F8964433-6D3A-41DC-B50F-73CE71987668}"/>
    <cellStyle name="Migliaia 13 13 3 2" xfId="31681" xr:uid="{FDE60874-BA73-4BBA-B673-F9FA05EA0D63}"/>
    <cellStyle name="Migliaia 13 13 3 3" xfId="21405" xr:uid="{CFAE09FA-5FFC-42A1-A51D-49E050AB7CC1}"/>
    <cellStyle name="Migliaia 13 13 4" xfId="25757" xr:uid="{77C0D180-830B-4A43-B2BD-284BC7002441}"/>
    <cellStyle name="Migliaia 13 13 5" xfId="15457" xr:uid="{B6884813-9E45-416B-9856-FCA053E9952B}"/>
    <cellStyle name="Migliaia 13 14" xfId="2847" xr:uid="{0A5B968C-A332-4A16-8175-459FA0FD735B}"/>
    <cellStyle name="Migliaia 13 14 2" xfId="6133" xr:uid="{D334944F-846C-4EE6-AB65-87F8AA92DBE4}"/>
    <cellStyle name="Migliaia 13 14 2 2" xfId="28634" xr:uid="{9D8D8F56-0446-4761-85BD-A6B4075592B2}"/>
    <cellStyle name="Migliaia 13 14 2 3" xfId="18340" xr:uid="{B359F028-F412-42F2-BD3D-95A74F96F426}"/>
    <cellStyle name="Migliaia 13 14 3" xfId="9324" xr:uid="{A7EAA0FE-8C8A-4C91-96A2-9E19C7E09AC8}"/>
    <cellStyle name="Migliaia 13 14 3 2" xfId="31594" xr:uid="{B33F3878-B579-454C-8DBF-4EC624307BB5}"/>
    <cellStyle name="Migliaia 13 14 3 3" xfId="21318" xr:uid="{3F951CCE-133B-4D6B-B190-B37EA4F61F8D}"/>
    <cellStyle name="Migliaia 13 14 4" xfId="25670" xr:uid="{848D22A6-B97F-43CB-B69E-B698E585FF23}"/>
    <cellStyle name="Migliaia 13 14 5" xfId="15370" xr:uid="{3A72D4E3-0D68-4E30-A3D3-EFCB8E21181F}"/>
    <cellStyle name="Migliaia 13 15" xfId="2749" xr:uid="{96BA9421-E4BB-4D39-944C-5357BA26EAA5}"/>
    <cellStyle name="Migliaia 13 15 2" xfId="6034" xr:uid="{42CD5644-0307-4080-9FC4-3388A546CEAD}"/>
    <cellStyle name="Migliaia 13 15 2 2" xfId="28535" xr:uid="{0FF7CA83-7169-4918-917F-339C952839AB}"/>
    <cellStyle name="Migliaia 13 15 2 3" xfId="18241" xr:uid="{FDF41B6C-E614-4DA6-98F3-0E763D307F49}"/>
    <cellStyle name="Migliaia 13 15 3" xfId="9225" xr:uid="{57DFF104-A94C-4AA9-9CD5-D9177C481573}"/>
    <cellStyle name="Migliaia 13 15 3 2" xfId="31495" xr:uid="{6EF9581C-3033-43CF-924E-14640F1D513D}"/>
    <cellStyle name="Migliaia 13 15 3 3" xfId="21219" xr:uid="{A4F3A037-4702-4F9B-B1CB-398EA90AE66D}"/>
    <cellStyle name="Migliaia 13 15 4" xfId="25571" xr:uid="{5EBC44FC-636B-47FA-B4F4-2C87B4F4AC02}"/>
    <cellStyle name="Migliaia 13 15 5" xfId="15271" xr:uid="{6BEAC5B6-DD3A-42F4-B98E-76295F969B14}"/>
    <cellStyle name="Migliaia 13 16" xfId="5560" xr:uid="{676F35F9-5B3C-41ED-A6CD-EA917C26AF5A}"/>
    <cellStyle name="Migliaia 13 16 2" xfId="28083" xr:uid="{8A8B9EBD-1B37-4D6F-8881-082CD26C54AA}"/>
    <cellStyle name="Migliaia 13 16 3" xfId="17789" xr:uid="{5630B71F-05C6-479B-9F52-944A4721F43B}"/>
    <cellStyle name="Migliaia 13 17" xfId="8772" xr:uid="{22FAC325-6016-44DB-A0DC-276ED7484D76}"/>
    <cellStyle name="Migliaia 13 17 2" xfId="31043" xr:uid="{4AB3F479-D7A0-462A-A1A7-AEAB30C59B9F}"/>
    <cellStyle name="Migliaia 13 17 3" xfId="20767" xr:uid="{B6D9B992-32A5-47DB-A06E-3ADE91C4289C}"/>
    <cellStyle name="Migliaia 13 18" xfId="12350" xr:uid="{C6BC6040-EEB8-4FF4-B168-D3B3E6471917}"/>
    <cellStyle name="Migliaia 13 18 3" xfId="23494" xr:uid="{BFB985B7-D64B-4287-B468-9EF1CAA60F4B}"/>
    <cellStyle name="Migliaia 13 19" xfId="25118" xr:uid="{16583959-F186-4C00-903B-27AE6703236D}"/>
    <cellStyle name="Migliaia 13 2" xfId="3160" xr:uid="{578879FE-4979-4370-A8C0-046F55652038}"/>
    <cellStyle name="Migliaia 13 2 10" xfId="9686" xr:uid="{413047A7-5197-4B12-B565-D4C57AD6BD7B}"/>
    <cellStyle name="Migliaia 13 2 10 2" xfId="31956" xr:uid="{EA226C91-2F08-4182-A5C4-2EB768F92DB6}"/>
    <cellStyle name="Migliaia 13 2 10 3" xfId="21680" xr:uid="{68F7CFD8-92BC-4BB6-8511-ABBA804494E6}"/>
    <cellStyle name="Migliaia 13 2 11" xfId="12806" xr:uid="{6554019F-6E2B-4CEA-93AC-4AB9A35ABD16}"/>
    <cellStyle name="Migliaia 13 2 11 3" xfId="23676" xr:uid="{3E8CE193-5E09-4C7A-AF6F-9057111FDF4D}"/>
    <cellStyle name="Migliaia 13 2 12" xfId="26032" xr:uid="{3EB40340-4B58-42CB-B3E0-8D18BE86B895}"/>
    <cellStyle name="Migliaia 13 2 13" xfId="15732" xr:uid="{27A59E9B-47EB-435E-8A06-894C8EA7F2B8}"/>
    <cellStyle name="Migliaia 13 2 2" xfId="4029" xr:uid="{848ED956-403D-4D30-BD81-AC3D191D2EF2}"/>
    <cellStyle name="Migliaia 13 2 2 2" xfId="5076" xr:uid="{978D58E1-9A0F-4CFC-9244-97387F98CC68}"/>
    <cellStyle name="Migliaia 13 2 2 2 2" xfId="8279" xr:uid="{163D902C-B46D-41A2-A047-8EF9C03ACEED}"/>
    <cellStyle name="Migliaia 13 2 2 2 2 2" xfId="30690" xr:uid="{AE3A6E6A-C0ED-4BD6-82FC-819E6A9F8E7D}"/>
    <cellStyle name="Migliaia 13 2 2 2 2 3" xfId="20402" xr:uid="{32C9012F-B312-446F-AB39-F46620C357FB}"/>
    <cellStyle name="Migliaia 13 2 2 2 3" xfId="11383" xr:uid="{3DC9CD75-2919-42F1-B40E-22F5FD0D7159}"/>
    <cellStyle name="Migliaia 13 2 2 2 3 3" xfId="23382" xr:uid="{030E6297-971E-40C0-9CD3-14279D5B1188}"/>
    <cellStyle name="Migliaia 13 2 2 2 4" xfId="13619" xr:uid="{11F3426D-7FF8-465B-B411-B4DF61891FEE}"/>
    <cellStyle name="Migliaia 13 2 2 2 4 3" xfId="24256" xr:uid="{337F777A-4D3F-4012-A5ED-216CBCA1193F}"/>
    <cellStyle name="Migliaia 13 2 2 2 5" xfId="27728" xr:uid="{87B48096-107B-4ACA-934C-DF04F9F4DC41}"/>
    <cellStyle name="Migliaia 13 2 2 2 6" xfId="17434" xr:uid="{2E8B4099-0AB0-4C70-AB1A-2578CB16CD1C}"/>
    <cellStyle name="Migliaia 13 2 2 3" xfId="7193" xr:uid="{8C1C11CE-B6A6-4CB8-9398-8EB0596F57FD}"/>
    <cellStyle name="Migliaia 13 2 2 3 2" xfId="29665" xr:uid="{21041D29-B3C0-40B0-85F0-22B4BE7187B5}"/>
    <cellStyle name="Migliaia 13 2 2 3 3" xfId="19374" xr:uid="{53E4337F-8BEE-40DC-8927-82C1CB8F9882}"/>
    <cellStyle name="Migliaia 13 2 2 4" xfId="10358" xr:uid="{0EBE0DF2-60F6-4B68-8685-6AE5B42EDCB7}"/>
    <cellStyle name="Migliaia 13 2 2 4 2" xfId="32627" xr:uid="{AD8A619A-5392-4551-8C6E-B569527B5CB1}"/>
    <cellStyle name="Migliaia 13 2 2 4 3" xfId="22353" xr:uid="{CF9609DE-763A-4FD5-B141-73BD2A931B18}"/>
    <cellStyle name="Migliaia 13 2 2 5" xfId="13015" xr:uid="{840656E4-1C1C-4FF8-8EB1-E9380DA9A734}"/>
    <cellStyle name="Migliaia 13 2 2 5 3" xfId="23839" xr:uid="{AD092A1B-587E-4970-93AC-B6D0C050CE9A}"/>
    <cellStyle name="Migliaia 13 2 2 6" xfId="26704" xr:uid="{1F40A9C6-A141-46CD-BF49-848D1612B38A}"/>
    <cellStyle name="Migliaia 13 2 2 7" xfId="16405" xr:uid="{55DA0A07-8990-4B52-9CCA-731324E66FA8}"/>
    <cellStyle name="Migliaia 13 2 3" xfId="3864" xr:uid="{D67595B5-93CF-4C9A-9E8C-1C9ED16AFB4A}"/>
    <cellStyle name="Migliaia 13 2 3 2" xfId="4860" xr:uid="{0DB60EB3-1639-4E88-A400-96A5439CE8E4}"/>
    <cellStyle name="Migliaia 13 2 3 2 2" xfId="8047" xr:uid="{EFA51890-1C41-4B12-84CE-8ECE84631C8D}"/>
    <cellStyle name="Migliaia 13 2 3 2 2 2" xfId="30478" xr:uid="{D4AD834F-8AE8-43D6-94D7-9F32C1DBB642}"/>
    <cellStyle name="Migliaia 13 2 3 2 2 3" xfId="20188" xr:uid="{2E604D35-11B0-4B57-97FD-D7F1571CC204}"/>
    <cellStyle name="Migliaia 13 2 3 2 3" xfId="11170" xr:uid="{F22BAB61-D103-484F-87F8-31D326F5B7DB}"/>
    <cellStyle name="Migliaia 13 2 3 2 3 3" xfId="23168" xr:uid="{EEB4DDC1-0322-439B-9011-D45FD288D707}"/>
    <cellStyle name="Migliaia 13 2 3 2 4" xfId="27519" xr:uid="{F2EE370E-AF0B-42E5-B371-FF7952811B3F}"/>
    <cellStyle name="Migliaia 13 2 3 2 5" xfId="17220" xr:uid="{CB893B1E-07AF-4B28-9691-B9DC2DB529B7}"/>
    <cellStyle name="Migliaia 13 2 3 3" xfId="7034" xr:uid="{7693A0FC-2B8E-4441-9D12-240D3DBB09CF}"/>
    <cellStyle name="Migliaia 13 2 3 3 2" xfId="29505" xr:uid="{37E05C4F-4E14-44D1-885A-17E6FE4EC677}"/>
    <cellStyle name="Migliaia 13 2 3 3 3" xfId="19212" xr:uid="{BC3DD851-2BD6-49DD-933D-F352884C99B0}"/>
    <cellStyle name="Migliaia 13 2 3 4" xfId="10196" xr:uid="{4DE62D66-8494-441A-82C9-8029B9D3096D}"/>
    <cellStyle name="Migliaia 13 2 3 4 2" xfId="32466" xr:uid="{3BFD8526-EC38-44DB-8017-05DEB08D1A27}"/>
    <cellStyle name="Migliaia 13 2 3 4 3" xfId="22191" xr:uid="{0988D5F1-308E-4BEB-A372-255D4799272E}"/>
    <cellStyle name="Migliaia 13 2 3 5" xfId="13458" xr:uid="{CF6043ED-47C5-4B4F-9762-E8C846989549}"/>
    <cellStyle name="Migliaia 13 2 3 5 3" xfId="24095" xr:uid="{1C4CAD19-F87C-428E-BA2E-5D2E28373A49}"/>
    <cellStyle name="Migliaia 13 2 3 6" xfId="26542" xr:uid="{CE115683-0249-44EE-B603-51C7568C9458}"/>
    <cellStyle name="Migliaia 13 2 3 7" xfId="16243" xr:uid="{404C2087-02A2-4805-AE17-6F43615AD7D4}"/>
    <cellStyle name="Migliaia 13 2 4" xfId="4742" xr:uid="{0E1A66AF-DDB2-409D-87F9-C16D2907F4DF}"/>
    <cellStyle name="Migliaia 13 2 4 2" xfId="7918" xr:uid="{8048CFDA-7E60-4638-9235-CC2AE797280A}"/>
    <cellStyle name="Migliaia 13 2 4 2 2" xfId="30346" xr:uid="{B9D92DB8-C9FC-4C85-847A-E0CB57191AA9}"/>
    <cellStyle name="Migliaia 13 2 4 2 3" xfId="20057" xr:uid="{BF28C3EF-9B12-4877-BE3E-FB1E00F1A100}"/>
    <cellStyle name="Migliaia 13 2 4 3" xfId="11041" xr:uid="{BB592944-4B3D-45E0-B747-7F6ED1B0AE5D}"/>
    <cellStyle name="Migliaia 13 2 4 3 3" xfId="23036" xr:uid="{7036797F-28E2-4FB7-A6A3-51D1890A2C5C}"/>
    <cellStyle name="Migliaia 13 2 4 4" xfId="13708" xr:uid="{C020243A-EBCA-4D77-AF59-582DE3AB826D}"/>
    <cellStyle name="Migliaia 13 2 4 4 3" xfId="24346" xr:uid="{E8678426-CB8A-4CA2-8DB8-8121BDFCB1C1}"/>
    <cellStyle name="Migliaia 13 2 4 5" xfId="27387" xr:uid="{866086D2-1F95-4EC5-94EB-C9D57CB39B68}"/>
    <cellStyle name="Migliaia 13 2 4 6" xfId="17088" xr:uid="{ADA441A5-685D-443D-A316-F8B126FF79B2}"/>
    <cellStyle name="Migliaia 13 2 5" xfId="4540" xr:uid="{C37FAE27-6C45-4CA4-B4EF-87B8D9AFA758}"/>
    <cellStyle name="Migliaia 13 2 5 2" xfId="7716" xr:uid="{AAD3EFCA-20EA-45C0-9E52-443E6E771A53}"/>
    <cellStyle name="Migliaia 13 2 5 2 2" xfId="30145" xr:uid="{9AE0C3A6-583F-4739-A4A9-BDCC46C7166D}"/>
    <cellStyle name="Migliaia 13 2 5 2 3" xfId="19855" xr:uid="{C3B1C79C-92F0-4AAE-9F28-9E5DDE1F9514}"/>
    <cellStyle name="Migliaia 13 2 5 3" xfId="10839" xr:uid="{8B3D0825-A7BC-42E7-AA44-6C49DB7F4EF8}"/>
    <cellStyle name="Migliaia 13 2 5 3 3" xfId="22834" xr:uid="{D4427711-86CD-42A7-B1D6-A7F99386D54D}"/>
    <cellStyle name="Migliaia 13 2 5 4" xfId="13883" xr:uid="{9F5454BB-E90E-4F3D-B0CB-1558C327F988}"/>
    <cellStyle name="Migliaia 13 2 5 4 3" xfId="24523" xr:uid="{2255E359-7124-47EF-83C9-5CED8B8DAA08}"/>
    <cellStyle name="Migliaia 13 2 5 5" xfId="27185" xr:uid="{100EBD37-B9ED-4380-B56B-69F89866C014}"/>
    <cellStyle name="Migliaia 13 2 5 6" xfId="16886" xr:uid="{5532404F-AAE6-44F0-BE57-5225539BC5BB}"/>
    <cellStyle name="Migliaia 13 2 6" xfId="4343" xr:uid="{D4E580FE-F9A4-49C0-B478-9968036B9D7A}"/>
    <cellStyle name="Migliaia 13 2 6 2" xfId="7518" xr:uid="{9F3D1D8E-8121-4B1C-AD05-E28D700363B9}"/>
    <cellStyle name="Migliaia 13 2 6 2 2" xfId="29953" xr:uid="{107501B1-43C3-44E2-9FD0-E66A4F1A0E0A}"/>
    <cellStyle name="Migliaia 13 2 6 2 3" xfId="19663" xr:uid="{B4EB206C-FD3D-4F7A-A17E-9A9BA4E10F67}"/>
    <cellStyle name="Migliaia 13 2 6 3" xfId="10647" xr:uid="{FC785B55-F724-4B4E-8814-2CC5C283557F}"/>
    <cellStyle name="Migliaia 13 2 6 3 3" xfId="22642" xr:uid="{017B3646-05FA-44B6-AEBA-EF85282F64E8}"/>
    <cellStyle name="Migliaia 13 2 6 4" xfId="26993" xr:uid="{3314020C-55D0-49E7-B346-05CCCCD8256E}"/>
    <cellStyle name="Migliaia 13 2 6 5" xfId="16694" xr:uid="{B314BAC1-9689-4F2F-A8AD-5B5C4CF59922}"/>
    <cellStyle name="Migliaia 13 2 7" xfId="4162" xr:uid="{CFACDFB6-1B84-45E2-8FB4-4159AA370621}"/>
    <cellStyle name="Migliaia 13 2 7 2" xfId="7337" xr:uid="{BB1A0438-191E-4E53-97CE-D5932064C06A}"/>
    <cellStyle name="Migliaia 13 2 7 2 2" xfId="29800" xr:uid="{CEF5B2B4-C814-4E70-B845-E01B5D92253E}"/>
    <cellStyle name="Migliaia 13 2 7 2 3" xfId="19510" xr:uid="{E271CAFC-F588-4314-AB5F-307C9C793FFD}"/>
    <cellStyle name="Migliaia 13 2 7 3" xfId="10494" xr:uid="{325A6154-F631-4901-9C3F-092DEA2799A8}"/>
    <cellStyle name="Migliaia 13 2 7 3 3" xfId="22489" xr:uid="{FD8C204B-3406-4D18-85F5-27B54A3068A8}"/>
    <cellStyle name="Migliaia 13 2 7 4" xfId="26840" xr:uid="{FA237698-EFC9-4C1D-80E1-9D043E35B67F}"/>
    <cellStyle name="Migliaia 13 2 7 5" xfId="16541" xr:uid="{AE97B03F-A21A-4399-909C-77EB856AC53E}"/>
    <cellStyle name="Migliaia 13 2 8" xfId="3391" xr:uid="{7FEBAAE7-2902-40BB-8E66-05AA7138A92E}"/>
    <cellStyle name="Migliaia 13 2 8 2" xfId="6748" xr:uid="{7496B5B0-AEA7-434F-80DB-DD5B6A092881}"/>
    <cellStyle name="Migliaia 13 2 8 2 2" xfId="29248" xr:uid="{6E44D079-6064-47EC-9DBA-7CA516691B27}"/>
    <cellStyle name="Migliaia 13 2 8 2 3" xfId="18955" xr:uid="{27EF00B8-4BD8-4679-85A7-35433228B2A8}"/>
    <cellStyle name="Migliaia 13 2 8 3" xfId="9939" xr:uid="{1AF2C4E1-1E92-43B3-B50A-4118CA10A7D6}"/>
    <cellStyle name="Migliaia 13 2 8 3 2" xfId="32209" xr:uid="{4E919F03-DA9A-4507-AD3D-387884E16EDC}"/>
    <cellStyle name="Migliaia 13 2 8 3 3" xfId="21933" xr:uid="{BEF0F1F7-15F0-4369-A340-C932B6C08E6B}"/>
    <cellStyle name="Migliaia 13 2 8 4" xfId="26284" xr:uid="{E43DA7D9-0BFD-4D0F-9EBD-66F5CEE77032}"/>
    <cellStyle name="Migliaia 13 2 8 5" xfId="15985" xr:uid="{41364F03-CEB7-4AAF-961A-B20B667980A1}"/>
    <cellStyle name="Migliaia 13 2 9" xfId="6495" xr:uid="{F91FDC56-9A2A-47BE-99AB-F11C8AE1E29E}"/>
    <cellStyle name="Migliaia 13 2 9 2" xfId="28996" xr:uid="{6390CDA6-16A9-402B-B0CF-5739CC12B570}"/>
    <cellStyle name="Migliaia 13 2 9 3" xfId="18702" xr:uid="{F626F231-73F3-4DD3-82D4-0D60B4B35FC2}"/>
    <cellStyle name="Migliaia 13 20" xfId="14818" xr:uid="{6439DB2E-99E9-47C6-BC83-542D442C858B}"/>
    <cellStyle name="Migliaia 13 3" xfId="3110" xr:uid="{C64A8D9D-8A75-48D5-A6D2-EFA0C191D784}"/>
    <cellStyle name="Migliaia 13 3 2" xfId="3971" xr:uid="{BCA90004-0EFB-4A09-955B-D3B178EB70A4}"/>
    <cellStyle name="Migliaia 13 3 2 2" xfId="4905" xr:uid="{F21FEF6A-4B59-4F80-8088-698BAF7C1AFE}"/>
    <cellStyle name="Migliaia 13 3 2 2 2" xfId="8092" xr:uid="{9B2D60BE-EC69-4B8D-A859-70DE5CB7AF4F}"/>
    <cellStyle name="Migliaia 13 3 2 2 2 2" xfId="30521" xr:uid="{06BAD0F0-75A9-4C45-811E-2B7A0D8DE0EC}"/>
    <cellStyle name="Migliaia 13 3 2 2 2 3" xfId="20231" xr:uid="{91E42B2C-B72C-4E00-948A-83205BAAF604}"/>
    <cellStyle name="Migliaia 13 3 2 2 3" xfId="11213" xr:uid="{D182F673-A83F-49AF-8125-F0C203257709}"/>
    <cellStyle name="Migliaia 13 3 2 2 3 3" xfId="23211" xr:uid="{9FB7BF57-344B-4F1B-9F06-7F0B7CC49435}"/>
    <cellStyle name="Migliaia 13 3 2 2 4" xfId="13540" xr:uid="{F5F1B3C9-A2AC-41C0-AA4C-1D9C7B8ACAC6}"/>
    <cellStyle name="Migliaia 13 3 2 2 4 3" xfId="24176" xr:uid="{F7ACC2FF-4ACC-4B60-9F4A-2E377CE76A6F}"/>
    <cellStyle name="Migliaia 13 3 2 2 5" xfId="27560" xr:uid="{AF4AD1CF-4F33-4D63-8508-A4635D143F7D}"/>
    <cellStyle name="Migliaia 13 3 2 2 6" xfId="17263" xr:uid="{A692B372-3640-457F-9E63-31F4F964B5EB}"/>
    <cellStyle name="Migliaia 13 3 2 3" xfId="7115" xr:uid="{A07AB44D-3990-41B3-869E-2D1D431CC425}"/>
    <cellStyle name="Migliaia 13 3 2 3 2" xfId="29585" xr:uid="{59A3B819-DC9D-4E12-B321-ACC27DB40F0D}"/>
    <cellStyle name="Migliaia 13 3 2 3 3" xfId="19294" xr:uid="{7BE59575-6431-4E2B-85DE-3F2376FEA2A9}"/>
    <cellStyle name="Migliaia 13 3 2 4" xfId="10278" xr:uid="{99EF2A45-94A2-4B7B-8130-97C8C40031A6}"/>
    <cellStyle name="Migliaia 13 3 2 4 2" xfId="32548" xr:uid="{42F6FA25-96CF-4B29-8C33-892191E470CF}"/>
    <cellStyle name="Migliaia 13 3 2 4 3" xfId="22273" xr:uid="{683E8571-4DB7-47A9-B2A5-16FCEE55F2C2}"/>
    <cellStyle name="Migliaia 13 3 2 5" xfId="12938" xr:uid="{DA95E617-7909-45D3-8908-F54C0E7D3985}"/>
    <cellStyle name="Migliaia 13 3 2 5 3" xfId="23759" xr:uid="{7E7907AB-4E34-4799-9516-E69081578924}"/>
    <cellStyle name="Migliaia 13 3 2 6" xfId="26624" xr:uid="{5542A9C8-46F0-4A1F-957F-2443E03D32C6}"/>
    <cellStyle name="Migliaia 13 3 2 7" xfId="16325" xr:uid="{96D3504B-DF63-42A6-AB1B-6518DA8EE597}"/>
    <cellStyle name="Migliaia 13 3 3" xfId="3790" xr:uid="{41B647B2-97AF-48DD-9E47-035AFE3A528F}"/>
    <cellStyle name="Migliaia 13 3 3 2" xfId="6952" xr:uid="{BC62A40B-3671-4E39-ADB5-2B894270378C}"/>
    <cellStyle name="Migliaia 13 3 3 2 2" xfId="29423" xr:uid="{236FE066-A8E8-484C-9D74-9E712C51BDAF}"/>
    <cellStyle name="Migliaia 13 3 3 2 3" xfId="19130" xr:uid="{FDD23482-FD1C-4928-A2E2-3F1F5DB43A65}"/>
    <cellStyle name="Migliaia 13 3 3 3" xfId="10115" xr:uid="{08AB147C-4161-4D0C-B163-AC7B20C382EE}"/>
    <cellStyle name="Migliaia 13 3 3 3 2" xfId="32384" xr:uid="{AC602133-DF57-4A11-9850-805BCBB7B9D1}"/>
    <cellStyle name="Migliaia 13 3 3 3 3" xfId="22109" xr:uid="{78FF9912-E3EC-4733-BE80-5385C57782C2}"/>
    <cellStyle name="Migliaia 13 3 3 4" xfId="13380" xr:uid="{2CACA5BF-5575-465E-9AC1-9DFF69212499}"/>
    <cellStyle name="Migliaia 13 3 3 4 3" xfId="24016" xr:uid="{76A29FE1-4D12-49FB-AC0F-E58BA7ACD008}"/>
    <cellStyle name="Migliaia 13 3 3 5" xfId="26460" xr:uid="{31E96F7D-8F41-457D-B4E3-A2CD26D913C3}"/>
    <cellStyle name="Migliaia 13 3 3 6" xfId="16161" xr:uid="{661DAA6B-5667-482F-851B-F9FA9BB50AFD}"/>
    <cellStyle name="Migliaia 13 3 4" xfId="3309" xr:uid="{93524B0F-6180-4F13-A859-CC635A728132}"/>
    <cellStyle name="Migliaia 13 3 4 2" xfId="6666" xr:uid="{8733BB85-4649-47F7-9E3C-F76C5A31A326}"/>
    <cellStyle name="Migliaia 13 3 4 2 2" xfId="29166" xr:uid="{3DBD93AB-64E8-42C8-B6EB-A1BC8FAF529C}"/>
    <cellStyle name="Migliaia 13 3 4 2 3" xfId="18873" xr:uid="{3353EE97-4D98-44E3-B99A-E36CBE03167D}"/>
    <cellStyle name="Migliaia 13 3 4 3" xfId="9857" xr:uid="{97E03A34-384C-44D2-B764-136C780447C5}"/>
    <cellStyle name="Migliaia 13 3 4 3 2" xfId="32127" xr:uid="{9DFBF90D-557C-432E-90EC-D0B753EC9493}"/>
    <cellStyle name="Migliaia 13 3 4 3 3" xfId="21851" xr:uid="{9DFE09BF-28DB-4541-8EF9-2E57BBF5954D}"/>
    <cellStyle name="Migliaia 13 3 4 4" xfId="26202" xr:uid="{A90EDD4A-4085-4C98-9E19-C0F4A7725F7C}"/>
    <cellStyle name="Migliaia 13 3 4 5" xfId="15903" xr:uid="{A1C1006B-B18C-4F9C-B189-D170AEC34B50}"/>
    <cellStyle name="Migliaia 13 3 5" xfId="6413" xr:uid="{1A5E98D0-4C90-4BFA-A66A-ED4F2C535FEA}"/>
    <cellStyle name="Migliaia 13 3 5 2" xfId="28914" xr:uid="{8F462D2E-CD42-4085-9FE6-EC138CF94E3C}"/>
    <cellStyle name="Migliaia 13 3 5 3" xfId="18620" xr:uid="{E4520C6F-E7B2-4E0A-BAF5-87824D329D1F}"/>
    <cellStyle name="Migliaia 13 3 6" xfId="9604" xr:uid="{04D459B2-B7E2-4C96-A618-88D38CEC1EEA}"/>
    <cellStyle name="Migliaia 13 3 6 2" xfId="31874" xr:uid="{9D02A746-AB6F-4AC3-B1E5-34D6EC7BCFC8}"/>
    <cellStyle name="Migliaia 13 3 6 3" xfId="21598" xr:uid="{F756F7B8-CBE4-4E4F-859C-86194747167F}"/>
    <cellStyle name="Migliaia 13 3 7" xfId="12726" xr:uid="{85AB2F45-38B8-4F15-B96E-8A43C935BCE0}"/>
    <cellStyle name="Migliaia 13 3 7 3" xfId="23594" xr:uid="{A1E235D5-D626-47D2-88B3-902C104A75D5}"/>
    <cellStyle name="Migliaia 13 3 8" xfId="25950" xr:uid="{F071CD1B-E2E9-442F-AFC3-45C5AEA20D82}"/>
    <cellStyle name="Migliaia 13 3 9" xfId="15650" xr:uid="{746BB90A-4ED3-4D63-A8CD-E8D318B44B91}"/>
    <cellStyle name="Migliaia 13 4" xfId="3459" xr:uid="{7A80AC69-F127-4CFE-9E43-0D937300D2E6}"/>
    <cellStyle name="Migliaia 13 4 2" xfId="4993" xr:uid="{AB673456-3015-4553-B41A-C971E18958C8}"/>
    <cellStyle name="Migliaia 13 4 2 2" xfId="8191" xr:uid="{7C1ABD54-CC07-46F8-B3B4-066F54FBA413}"/>
    <cellStyle name="Migliaia 13 4 2 2 2" xfId="30609" xr:uid="{E9DEA0F6-34DC-41CA-8809-4E5196289412}"/>
    <cellStyle name="Migliaia 13 4 2 2 3" xfId="20320" xr:uid="{76A1F6D9-4AEF-44E2-BCA5-25C4DD39BD5E}"/>
    <cellStyle name="Migliaia 13 4 2 3" xfId="11302" xr:uid="{B8ED990D-7996-4690-9623-CADEE536CB1C}"/>
    <cellStyle name="Migliaia 13 4 2 3 3" xfId="23300" xr:uid="{49666159-9960-425F-AB0E-8909A5C38A52}"/>
    <cellStyle name="Migliaia 13 4 2 4" xfId="27647" xr:uid="{CCA54018-C8EF-4E14-A8C9-AF4CD9851A16}"/>
    <cellStyle name="Migliaia 13 4 2 5" xfId="17352" xr:uid="{1E393523-493E-4572-AF77-CD01149043FE}"/>
    <cellStyle name="Migliaia 13 4 3" xfId="6832" xr:uid="{4DAD8F05-81E5-40F6-B96C-8BD324B6BE82}"/>
    <cellStyle name="Migliaia 13 4 3 2" xfId="29323" xr:uid="{A30BB25E-86EC-435A-A12F-196D99DF1FF2}"/>
    <cellStyle name="Migliaia 13 4 3 3" xfId="19030" xr:uid="{E5EEC6AB-3CB1-4112-A174-98F9F2F2BFBB}"/>
    <cellStyle name="Migliaia 13 4 4" xfId="10015" xr:uid="{2BF581E2-89BF-4D78-960E-802312ADC0CE}"/>
    <cellStyle name="Migliaia 13 4 4 2" xfId="32284" xr:uid="{509514A5-B023-4570-8DD9-82A45E498C37}"/>
    <cellStyle name="Migliaia 13 4 4 3" xfId="22009" xr:uid="{F5900E96-0F34-48AA-8728-05814E7C1FDF}"/>
    <cellStyle name="Migliaia 13 4 5" xfId="13093" xr:uid="{70E3FF54-8A78-447F-85E0-34EDDCA24E52}"/>
    <cellStyle name="Migliaia 13 4 5 3" xfId="23916" xr:uid="{AA169AF3-BAEB-4A23-84DB-98B13D9CFFE6}"/>
    <cellStyle name="Migliaia 13 4 6" xfId="26360" xr:uid="{B3D6C1C7-2F3B-4ABF-BFE7-7BFCDB8F3BC3}"/>
    <cellStyle name="Migliaia 13 4 7" xfId="16061" xr:uid="{CCC1AAC8-8CBE-4631-9A34-3DA9B90618F8}"/>
    <cellStyle name="Migliaia 13 5" xfId="4785" xr:uid="{97AAD605-916C-4450-822A-D01DB8652BD7}"/>
    <cellStyle name="Migliaia 13 5 2" xfId="7970" xr:uid="{A2BD49AB-8001-45A5-A07A-B12C6EAC0A48}"/>
    <cellStyle name="Migliaia 13 5 2 2" xfId="30400" xr:uid="{6F1E2B60-1B6A-4FCE-8B13-925B3365CCA9}"/>
    <cellStyle name="Migliaia 13 5 2 3" xfId="20110" xr:uid="{EE514BDE-50D6-4144-847E-65E3B7E2D66B}"/>
    <cellStyle name="Migliaia 13 5 3" xfId="11092" xr:uid="{50F54D9D-448F-4E98-9ECC-291B082DE570}"/>
    <cellStyle name="Migliaia 13 5 3 3" xfId="23090" xr:uid="{CD316201-51DB-4680-B7AC-C035E9F77DC2}"/>
    <cellStyle name="Migliaia 13 5 4" xfId="13831" xr:uid="{F53C29BA-8AEA-4ED8-92D4-6C2CB469BE40}"/>
    <cellStyle name="Migliaia 13 5 4 3" xfId="24470" xr:uid="{A9B210D6-6C83-46E1-9578-C9DE7F9BD9C3}"/>
    <cellStyle name="Migliaia 13 5 5" xfId="27441" xr:uid="{8402CAFF-EE3B-43BE-9B30-6443181F8F5C}"/>
    <cellStyle name="Migliaia 13 5 6" xfId="17142" xr:uid="{81E9481C-9E0D-485B-8499-76168E679AE8}"/>
    <cellStyle name="Migliaia 13 6" xfId="4664" xr:uid="{8571BDC1-33DF-4A75-91F8-30B09451827C}"/>
    <cellStyle name="Migliaia 13 6 2" xfId="7840" xr:uid="{95FFEA15-746A-4AC1-AB49-0CDD103F0D6C}"/>
    <cellStyle name="Migliaia 13 6 2 2" xfId="30268" xr:uid="{29703444-9338-4E35-BA9B-EDB8E3DE7B76}"/>
    <cellStyle name="Migliaia 13 6 2 3" xfId="19979" xr:uid="{A3C2AF72-AA51-4236-943B-55BA4DFC2A58}"/>
    <cellStyle name="Migliaia 13 6 3" xfId="10963" xr:uid="{DAD582EF-1A18-434B-AC44-5C957AE52E98}"/>
    <cellStyle name="Migliaia 13 6 3 3" xfId="22958" xr:uid="{FAD32DCC-D984-403D-8F1E-AB28EB470E1F}"/>
    <cellStyle name="Migliaia 13 6 4" xfId="14011" xr:uid="{F28E6E49-7006-4D7A-992D-73200CB8E94A}"/>
    <cellStyle name="Migliaia 13 6 4 3" xfId="24650" xr:uid="{825BBE5F-AB39-4D55-8A16-D92BC73EE22B}"/>
    <cellStyle name="Migliaia 13 6 5" xfId="27309" xr:uid="{E82E4B0C-AB46-4163-9A2A-B041ED485708}"/>
    <cellStyle name="Migliaia 13 6 6" xfId="17010" xr:uid="{D150A78F-56B7-46F1-A382-32837D947CC8}"/>
    <cellStyle name="Migliaia 13 7" xfId="4596" xr:uid="{E108DE95-1F13-494B-8DB2-089ABF963BB0}"/>
    <cellStyle name="Migliaia 13 7 2" xfId="7772" xr:uid="{9F3BEFF9-281D-4CFB-9012-0B43BAC9BD42}"/>
    <cellStyle name="Migliaia 13 7 2 2" xfId="30201" xr:uid="{8DABA6D3-6225-44A3-A767-61C0F667CB96}"/>
    <cellStyle name="Migliaia 13 7 2 3" xfId="19911" xr:uid="{53A0C23C-04C8-437D-824B-55583F41D1FF}"/>
    <cellStyle name="Migliaia 13 7 3" xfId="10895" xr:uid="{C1804C61-B5CE-42D6-A36E-C76AB722F4A7}"/>
    <cellStyle name="Migliaia 13 7 3 3" xfId="22890" xr:uid="{66573E70-8D08-4017-873E-12D730C4998E}"/>
    <cellStyle name="Migliaia 13 7 4" xfId="13857" xr:uid="{C1E27915-ADFC-4461-8B6A-0175565E2FB0}"/>
    <cellStyle name="Migliaia 13 7 4 3" xfId="24497" xr:uid="{E09D2FF3-BBA2-46B2-8104-197F47546A7C}"/>
    <cellStyle name="Migliaia 13 7 5" xfId="27241" xr:uid="{091CD958-C588-4BBB-BECE-E8CEF6581E07}"/>
    <cellStyle name="Migliaia 13 7 6" xfId="16942" xr:uid="{94915A1F-7AF1-46B2-BF3F-FF4A8CFD00E0}"/>
    <cellStyle name="Migliaia 13 8" xfId="4461" xr:uid="{8CCDC353-7C50-4613-B01C-FD8A2FCFC798}"/>
    <cellStyle name="Migliaia 13 8 2" xfId="7637" xr:uid="{E12076BD-14A5-47D0-BAFE-A77543FF1B96}"/>
    <cellStyle name="Migliaia 13 8 2 2" xfId="30066" xr:uid="{EB5E5DB1-0D60-4F50-9233-62E4278963BA}"/>
    <cellStyle name="Migliaia 13 8 2 3" xfId="19776" xr:uid="{FB1F1118-8A9E-425F-8935-663B05DCC08C}"/>
    <cellStyle name="Migliaia 13 8 3" xfId="10760" xr:uid="{8C80183E-6A44-415E-BBB2-16BA8BE20051}"/>
    <cellStyle name="Migliaia 13 8 3 3" xfId="22755" xr:uid="{C00B1E16-AE82-44A6-BA6C-DE295E246981}"/>
    <cellStyle name="Migliaia 13 8 4" xfId="13875" xr:uid="{5964399D-9036-4032-9954-E07089D74118}"/>
    <cellStyle name="Migliaia 13 8 4 3" xfId="24515" xr:uid="{3526C148-4907-461D-B972-504618B542E7}"/>
    <cellStyle name="Migliaia 13 8 5" xfId="27106" xr:uid="{3E8E3818-D7BB-41D1-9BCB-594708AA403F}"/>
    <cellStyle name="Migliaia 13 8 6" xfId="16807" xr:uid="{96DD5BE1-5698-4D29-A0A2-AD07B0A88168}"/>
    <cellStyle name="Migliaia 13 9" xfId="4252" xr:uid="{0F86759D-EA12-478E-8A56-13188A8D2064}"/>
    <cellStyle name="Migliaia 13 9 2" xfId="7427" xr:uid="{81A241E0-7701-42CD-8B3C-6BA33192B97B}"/>
    <cellStyle name="Migliaia 13 9 2 2" xfId="29876" xr:uid="{01DE9527-E545-4506-8B75-58F46AA16A6E}"/>
    <cellStyle name="Migliaia 13 9 2 3" xfId="19586" xr:uid="{95B24357-C3DF-421E-9563-FA997F951932}"/>
    <cellStyle name="Migliaia 13 9 3" xfId="10570" xr:uid="{7B092039-5268-4CEE-8A7C-B5591717ED65}"/>
    <cellStyle name="Migliaia 13 9 3 3" xfId="22565" xr:uid="{E77C5B89-7376-4304-AEC2-BFEE592B1546}"/>
    <cellStyle name="Migliaia 13 9 4" xfId="26916" xr:uid="{FCE400B1-E2F2-49AF-B641-852CA83FB5BB}"/>
    <cellStyle name="Migliaia 13 9 5" xfId="16617" xr:uid="{AAAB00DB-6154-446B-A3F8-AC7373CEC256}"/>
    <cellStyle name="Migliaia 14" xfId="2239" xr:uid="{DC646716-0C07-43C4-8173-C57747A7AC2C}"/>
    <cellStyle name="Migliaia 14 10" xfId="4123" xr:uid="{C1BFF69E-822B-4927-973B-04F560D7B7C3}"/>
    <cellStyle name="Migliaia 14 10 2" xfId="7298" xr:uid="{B3F84D0A-9583-4180-91AD-B11C54B36A02}"/>
    <cellStyle name="Migliaia 14 10 2 2" xfId="29769" xr:uid="{B8A1DCE0-0AEA-4022-A4F7-73D278DDB035}"/>
    <cellStyle name="Migliaia 14 10 2 3" xfId="19479" xr:uid="{68090DD6-DE86-48D4-9B52-6B88A49C644E}"/>
    <cellStyle name="Migliaia 14 10 3" xfId="10463" xr:uid="{0685658A-E61C-40A0-9459-E6B9F073D853}"/>
    <cellStyle name="Migliaia 14 10 3 3" xfId="22458" xr:uid="{195E6AB2-6996-4C52-8790-E8B10B08ED84}"/>
    <cellStyle name="Migliaia 14 10 4" xfId="26809" xr:uid="{18608324-24CD-4A6F-B420-BF3B4E2D6587}"/>
    <cellStyle name="Migliaia 14 10 5" xfId="16510" xr:uid="{077C556E-843E-491C-B0CD-F4CC673BE364}"/>
    <cellStyle name="Migliaia 14 11" xfId="3245" xr:uid="{DA5D690A-391F-414C-BA10-C7B06F7D1693}"/>
    <cellStyle name="Migliaia 14 11 2" xfId="6600" xr:uid="{D7AE9B7A-F19B-4FD7-90DF-5D1390F4F614}"/>
    <cellStyle name="Migliaia 14 11 2 2" xfId="29100" xr:uid="{D52F5C23-A36C-44DD-8DE9-18DBBEFACF5C}"/>
    <cellStyle name="Migliaia 14 11 2 3" xfId="18807" xr:uid="{07D4C4E5-8828-4CDC-9EF0-4F1F810B690B}"/>
    <cellStyle name="Migliaia 14 11 3" xfId="9791" xr:uid="{29913050-B6DF-452D-B490-0D26847BA817}"/>
    <cellStyle name="Migliaia 14 11 3 2" xfId="32061" xr:uid="{44232F71-DCEC-4A80-95FA-F188774A5F0C}"/>
    <cellStyle name="Migliaia 14 11 3 3" xfId="21785" xr:uid="{FCB350EF-F69C-41D2-A457-76C76810D131}"/>
    <cellStyle name="Migliaia 14 11 4" xfId="26137" xr:uid="{46176D6B-1436-46FC-B797-097FC094BC2A}"/>
    <cellStyle name="Migliaia 14 11 5" xfId="15837" xr:uid="{0D32CE00-07E1-4203-8B1F-11689CB4EBF2}"/>
    <cellStyle name="Migliaia 14 12" xfId="3060" xr:uid="{19A6C25C-E150-4E56-88FF-25FE19C72077}"/>
    <cellStyle name="Migliaia 14 12 2" xfId="6349" xr:uid="{2C3BF722-165B-4E7F-A301-322AD170D3C4}"/>
    <cellStyle name="Migliaia 14 12 2 2" xfId="28850" xr:uid="{3258B631-C287-4F91-9308-5C48F4D4A4B5}"/>
    <cellStyle name="Migliaia 14 12 2 3" xfId="18556" xr:uid="{DF02EB62-0BFB-4143-80C5-7BA5C438113D}"/>
    <cellStyle name="Migliaia 14 12 3" xfId="9540" xr:uid="{A1BF0579-58DE-4CCD-9E30-7DEFBEE1EC4D}"/>
    <cellStyle name="Migliaia 14 12 3 2" xfId="31810" xr:uid="{E6C91A81-2B9C-47FB-8A86-8004C3657D9C}"/>
    <cellStyle name="Migliaia 14 12 3 3" xfId="21534" xr:uid="{2AF5DC05-2133-459D-951A-82CD9D8044A8}"/>
    <cellStyle name="Migliaia 14 12 4" xfId="25886" xr:uid="{7C2DEF18-AF99-4281-8CFA-DC45518663D9}"/>
    <cellStyle name="Migliaia 14 12 5" xfId="15586" xr:uid="{6825E5F7-5B30-4104-B6C5-F542F70476B6}"/>
    <cellStyle name="Migliaia 14 13" xfId="2946" xr:uid="{167DFFC0-68A8-4B68-9DB9-40D939497C2A}"/>
    <cellStyle name="Migliaia 14 13 2" xfId="6238" xr:uid="{194524F3-18FE-4573-BC86-5413DD580584}"/>
    <cellStyle name="Migliaia 14 13 2 2" xfId="28739" xr:uid="{81AAF0C6-1DB2-4F6F-A793-E0FB1DCD5B02}"/>
    <cellStyle name="Migliaia 14 13 2 3" xfId="18445" xr:uid="{0976682C-3D70-4F22-89CC-A4E47FCBF291}"/>
    <cellStyle name="Migliaia 14 13 3" xfId="9429" xr:uid="{026183BB-99DE-4715-AFC0-4D2BBBCA02E2}"/>
    <cellStyle name="Migliaia 14 13 3 2" xfId="31699" xr:uid="{459DEBD4-E2F7-49E6-9870-46EB1F929236}"/>
    <cellStyle name="Migliaia 14 13 3 3" xfId="21423" xr:uid="{9E2E8383-6AA0-4899-8703-75EA66493CA7}"/>
    <cellStyle name="Migliaia 14 13 4" xfId="25775" xr:uid="{0D4CC430-1442-40B0-BD7B-BF1501D9FF9E}"/>
    <cellStyle name="Migliaia 14 13 5" xfId="15475" xr:uid="{721020CD-BE8F-46B4-BE8F-AB2A809E766A}"/>
    <cellStyle name="Migliaia 14 14" xfId="2865" xr:uid="{6DE227BF-B9A2-4AA2-87B4-7A6F1851232C}"/>
    <cellStyle name="Migliaia 14 14 2" xfId="6151" xr:uid="{54D2BA2C-CA49-4E07-BA4F-A4FFD54EDC04}"/>
    <cellStyle name="Migliaia 14 14 2 2" xfId="28652" xr:uid="{1DEB88C5-F587-4D5F-9B2E-B74D7E3BF569}"/>
    <cellStyle name="Migliaia 14 14 2 3" xfId="18358" xr:uid="{407D8FF1-ECC2-424A-93D2-231613BFD783}"/>
    <cellStyle name="Migliaia 14 14 3" xfId="9342" xr:uid="{F7B77101-CD7B-44F7-B9D8-642DCEC1BDD6}"/>
    <cellStyle name="Migliaia 14 14 3 2" xfId="31612" xr:uid="{D5E49606-277E-4361-BF2F-6506A384B138}"/>
    <cellStyle name="Migliaia 14 14 3 3" xfId="21336" xr:uid="{8C58F5A5-891D-47AD-8BC3-3310437ACAC2}"/>
    <cellStyle name="Migliaia 14 14 4" xfId="25688" xr:uid="{44722361-5A22-446C-8DFD-B1939C5AFA05}"/>
    <cellStyle name="Migliaia 14 14 5" xfId="15388" xr:uid="{34F633D9-8722-4683-A2EE-8929252E71E9}"/>
    <cellStyle name="Migliaia 14 15" xfId="2767" xr:uid="{DE521F26-E103-4873-AD39-0CE79BA99C20}"/>
    <cellStyle name="Migliaia 14 15 2" xfId="6052" xr:uid="{4CEA23D8-9D78-40B7-866C-7B16ECB71A3B}"/>
    <cellStyle name="Migliaia 14 15 2 2" xfId="28553" xr:uid="{0755F674-0EE3-41D3-A27C-1329AB1C8998}"/>
    <cellStyle name="Migliaia 14 15 2 3" xfId="18259" xr:uid="{B31EFD36-8551-4E53-9878-CC8FB06F315D}"/>
    <cellStyle name="Migliaia 14 15 3" xfId="9243" xr:uid="{5ECB27FF-C04A-4477-A40A-A4A608C99D3E}"/>
    <cellStyle name="Migliaia 14 15 3 2" xfId="31513" xr:uid="{25068CE8-3B7D-4692-84F3-A31ADA0F3B02}"/>
    <cellStyle name="Migliaia 14 15 3 3" xfId="21237" xr:uid="{3C08A899-6B05-4F28-ACEF-2E8FD6951876}"/>
    <cellStyle name="Migliaia 14 15 4" xfId="25589" xr:uid="{ECCB4949-8E4D-4A88-B2B2-4B5D8B8031B6}"/>
    <cellStyle name="Migliaia 14 15 5" xfId="15289" xr:uid="{A17EF01F-F0E6-4FD7-98C4-4447041E73FC}"/>
    <cellStyle name="Migliaia 14 16" xfId="5584" xr:uid="{21B38FC1-437B-4859-8620-93A3B8A391E1}"/>
    <cellStyle name="Migliaia 14 16 2" xfId="28101" xr:uid="{5BE66CD5-2058-4DE0-A7DE-A150881C402A}"/>
    <cellStyle name="Migliaia 14 16 3" xfId="17807" xr:uid="{6A87E4FF-E0B6-4535-97BD-AADDBDD5B392}"/>
    <cellStyle name="Migliaia 14 17" xfId="8790" xr:uid="{8FF545B6-7801-46EF-8A8F-54F0A46B8CB1}"/>
    <cellStyle name="Migliaia 14 17 2" xfId="31061" xr:uid="{7B54F50F-50AC-4413-9A53-693A257AF6C9}"/>
    <cellStyle name="Migliaia 14 17 3" xfId="20785" xr:uid="{7CDA7917-E2A2-44C1-96DE-FDC63464FF33}"/>
    <cellStyle name="Migliaia 14 18" xfId="12412" xr:uid="{D9652511-D9D8-43E8-965D-8E63ED598D24}"/>
    <cellStyle name="Migliaia 14 18 3" xfId="23512" xr:uid="{D1D51A6C-737E-43C7-9549-D1F8B5613D53}"/>
    <cellStyle name="Migliaia 14 19" xfId="25136" xr:uid="{BEB88F13-E35C-4BA0-AF35-230F5C6F57D0}"/>
    <cellStyle name="Migliaia 14 2" xfId="3168" xr:uid="{0FE5C4D1-5EBD-490D-B70C-341FE4C2010A}"/>
    <cellStyle name="Migliaia 14 2 10" xfId="9704" xr:uid="{548AC4D1-F229-4DF2-892D-961369D2E753}"/>
    <cellStyle name="Migliaia 14 2 10 2" xfId="31974" xr:uid="{A2B6BFFC-C8A7-4095-AAC0-440E0C3C6A07}"/>
    <cellStyle name="Migliaia 14 2 10 3" xfId="21698" xr:uid="{0B5673EE-727F-4AFF-A773-4C88C5500DA4}"/>
    <cellStyle name="Migliaia 14 2 11" xfId="12823" xr:uid="{F5AF9EED-ECAF-48CA-8965-04B8FC717DDA}"/>
    <cellStyle name="Migliaia 14 2 11 3" xfId="23694" xr:uid="{22B7864F-E0CF-470F-AC8C-E041F666DBD1}"/>
    <cellStyle name="Migliaia 14 2 12" xfId="26050" xr:uid="{E067C844-645C-43A5-B7E3-7C24D76D23DC}"/>
    <cellStyle name="Migliaia 14 2 13" xfId="15750" xr:uid="{3C1EE69D-00E0-4A9C-AD9A-261415C4180C}"/>
    <cellStyle name="Migliaia 14 2 2" xfId="4037" xr:uid="{6D0A8A0B-BDE7-45A6-9DB5-2CA449A22FDA}"/>
    <cellStyle name="Migliaia 14 2 2 2" xfId="5093" xr:uid="{AC651438-979E-44CC-9700-B2DE44E2E767}"/>
    <cellStyle name="Migliaia 14 2 2 2 2" xfId="8297" xr:uid="{8DBDDE89-E230-4E57-8D89-69AF9C67AD39}"/>
    <cellStyle name="Migliaia 14 2 2 2 2 2" xfId="30707" xr:uid="{E67E100C-3469-463D-8EFB-65C0A390B8A9}"/>
    <cellStyle name="Migliaia 14 2 2 2 2 3" xfId="20420" xr:uid="{946DF68B-6C78-48E3-A3DF-E1896E2C8B7B}"/>
    <cellStyle name="Migliaia 14 2 2 2 3" xfId="11401" xr:uid="{E8E5B201-6586-4375-B644-DB5E11493EC2}"/>
    <cellStyle name="Migliaia 14 2 2 2 3 3" xfId="23400" xr:uid="{AC31724A-96A9-4554-908F-4497379F4F6C}"/>
    <cellStyle name="Migliaia 14 2 2 2 4" xfId="13636" xr:uid="{7F7224F7-A4F6-4BCB-85E6-EF67FD8AE16A}"/>
    <cellStyle name="Migliaia 14 2 2 2 4 3" xfId="24274" xr:uid="{E76B11E7-5B78-4AFD-B954-B5E2B7C75594}"/>
    <cellStyle name="Migliaia 14 2 2 2 5" xfId="27746" xr:uid="{CD1E1F5C-9DDA-487A-8C78-A6EAB5AB1FA8}"/>
    <cellStyle name="Migliaia 14 2 2 2 6" xfId="17452" xr:uid="{0BA8DDD3-BFB1-4740-B764-BD3C6549C27A}"/>
    <cellStyle name="Migliaia 14 2 2 3" xfId="7210" xr:uid="{EF394D26-7D28-481F-9975-29617DE2CE70}"/>
    <cellStyle name="Migliaia 14 2 2 3 2" xfId="29683" xr:uid="{3106339A-0BF7-4879-885E-6A72E82DA073}"/>
    <cellStyle name="Migliaia 14 2 2 3 3" xfId="19392" xr:uid="{18ECAB47-B6D5-4C1E-9071-60525034073C}"/>
    <cellStyle name="Migliaia 14 2 2 4" xfId="10376" xr:uid="{2AE96793-EAAF-4853-823B-1971C8221AD9}"/>
    <cellStyle name="Migliaia 14 2 2 4 2" xfId="32645" xr:uid="{D691108A-97EB-4C0C-BC2E-AA44A6165B8D}"/>
    <cellStyle name="Migliaia 14 2 2 4 3" xfId="22371" xr:uid="{47B72E83-0565-4B77-892B-977F28D74967}"/>
    <cellStyle name="Migliaia 14 2 2 5" xfId="13032" xr:uid="{58D0C42E-D22D-4CEC-86E2-BDB7DA40CD4F}"/>
    <cellStyle name="Migliaia 14 2 2 5 3" xfId="23857" xr:uid="{25F1E0E5-269F-4C83-A37F-023BEFAE433A}"/>
    <cellStyle name="Migliaia 14 2 2 6" xfId="26722" xr:uid="{8DCD1A73-7EDA-4DB7-82D1-3B9FF1A2D9A2}"/>
    <cellStyle name="Migliaia 14 2 2 7" xfId="16423" xr:uid="{018D1951-143F-4B05-A1DD-3A6F2049457F}"/>
    <cellStyle name="Migliaia 14 2 3" xfId="3882" xr:uid="{0CAC7694-B603-45EC-95B6-68252453F542}"/>
    <cellStyle name="Migliaia 14 2 3 2" xfId="4878" xr:uid="{65F00F23-7FDE-45B4-8827-085E35FA3730}"/>
    <cellStyle name="Migliaia 14 2 3 2 2" xfId="8065" xr:uid="{AC9EFBBF-7868-45C8-BDE5-BEDCE10C61E8}"/>
    <cellStyle name="Migliaia 14 2 3 2 2 2" xfId="30496" xr:uid="{3B13DA78-8EBE-4698-94A0-911F5221BC37}"/>
    <cellStyle name="Migliaia 14 2 3 2 2 3" xfId="20206" xr:uid="{0E76B487-E930-419C-B5B6-7FD5C362EFF1}"/>
    <cellStyle name="Migliaia 14 2 3 2 3" xfId="11188" xr:uid="{D68A47E4-06BD-45C5-826E-A0E03E48ED00}"/>
    <cellStyle name="Migliaia 14 2 3 2 3 3" xfId="23186" xr:uid="{1D9B502F-605B-467D-B595-7B0A234593F0}"/>
    <cellStyle name="Migliaia 14 2 3 2 4" xfId="27536" xr:uid="{AF28096A-F819-403D-83B9-6EBAEA5A9848}"/>
    <cellStyle name="Migliaia 14 2 3 2 5" xfId="17238" xr:uid="{D4CD7C64-062B-4EE2-A266-192C75058447}"/>
    <cellStyle name="Migliaia 14 2 3 3" xfId="7052" xr:uid="{F3D8D2ED-71EE-4EE8-B1DA-24E7D983E698}"/>
    <cellStyle name="Migliaia 14 2 3 3 2" xfId="29522" xr:uid="{9A500AB6-351E-465F-9B4C-0EA4380C5FED}"/>
    <cellStyle name="Migliaia 14 2 3 3 3" xfId="19230" xr:uid="{76EBE898-2DF0-40E3-86DF-DE603C32754E}"/>
    <cellStyle name="Migliaia 14 2 3 4" xfId="10214" xr:uid="{DEC9EFB1-6A3F-4D4F-A74A-274A3B90AA1F}"/>
    <cellStyle name="Migliaia 14 2 3 4 2" xfId="32484" xr:uid="{188258F5-C39C-4727-851C-9E5B4F28B5C2}"/>
    <cellStyle name="Migliaia 14 2 3 4 3" xfId="22209" xr:uid="{AB9B3CD8-69A5-4127-97FB-36088A635695}"/>
    <cellStyle name="Migliaia 14 2 3 5" xfId="13474" xr:uid="{DB5E194E-FB6A-43C3-85FF-C044E132CF18}"/>
    <cellStyle name="Migliaia 14 2 3 5 3" xfId="24112" xr:uid="{C84AA8BF-7D6F-46EB-A75B-F1C912073072}"/>
    <cellStyle name="Migliaia 14 2 3 6" xfId="26560" xr:uid="{43B7274B-5663-4B26-A2BC-BD5719225836}"/>
    <cellStyle name="Migliaia 14 2 3 7" xfId="16261" xr:uid="{7589BE9D-56B2-434B-80CF-B94676D08360}"/>
    <cellStyle name="Migliaia 14 2 4" xfId="4759" xr:uid="{24A57716-36E9-49D4-9C0C-0E1FED0D00A4}"/>
    <cellStyle name="Migliaia 14 2 4 2" xfId="7936" xr:uid="{93808B10-A8D8-4D26-822B-D3D75D772534}"/>
    <cellStyle name="Migliaia 14 2 4 2 2" xfId="30364" xr:uid="{A347BB00-6B6D-48D8-B427-75E7E715785C}"/>
    <cellStyle name="Migliaia 14 2 4 2 3" xfId="20075" xr:uid="{659D6BE6-CF7F-406D-8FED-064D5C0AC568}"/>
    <cellStyle name="Migliaia 14 2 4 3" xfId="11059" xr:uid="{ECF1F029-3C13-4D0F-B2C3-11B05C16969A}"/>
    <cellStyle name="Migliaia 14 2 4 3 3" xfId="23054" xr:uid="{69E751D6-D79B-4212-9B30-2977A1132325}"/>
    <cellStyle name="Migliaia 14 2 4 4" xfId="13697" xr:uid="{8E3B4B6D-072B-4DF9-8CD0-4EE144EC0F51}"/>
    <cellStyle name="Migliaia 14 2 4 4 3" xfId="24335" xr:uid="{B8A635C6-912E-4268-8F94-63C459C42C27}"/>
    <cellStyle name="Migliaia 14 2 4 5" xfId="27405" xr:uid="{C042F9B7-E562-4610-A76F-D853E9CB0122}"/>
    <cellStyle name="Migliaia 14 2 4 6" xfId="17106" xr:uid="{C267A048-EECC-469B-A312-FA86C64AB860}"/>
    <cellStyle name="Migliaia 14 2 5" xfId="4558" xr:uid="{4BFF34FE-B9EC-476C-ACA9-1F609C50FC55}"/>
    <cellStyle name="Migliaia 14 2 5 2" xfId="7734" xr:uid="{C90D3CF0-24A4-4D79-ADD0-8961029AD4D5}"/>
    <cellStyle name="Migliaia 14 2 5 2 2" xfId="30163" xr:uid="{46717C39-F322-408F-A49C-AC92587944B2}"/>
    <cellStyle name="Migliaia 14 2 5 2 3" xfId="19873" xr:uid="{7091470F-61A4-49B8-AD2E-150FC12CB0FA}"/>
    <cellStyle name="Migliaia 14 2 5 3" xfId="10857" xr:uid="{097B4BD3-FB29-4EAC-A690-97C99A1CB13D}"/>
    <cellStyle name="Migliaia 14 2 5 3 3" xfId="22852" xr:uid="{490CF06B-4BB2-49F5-B585-3280BD095B28}"/>
    <cellStyle name="Migliaia 14 2 5 4" xfId="14058" xr:uid="{96E79F16-13CC-4E66-BCAE-3D884BE43F02}"/>
    <cellStyle name="Migliaia 14 2 5 4 3" xfId="24697" xr:uid="{E6632768-642B-4FE9-A373-4DE6B74E0AEE}"/>
    <cellStyle name="Migliaia 14 2 5 5" xfId="27203" xr:uid="{735772FD-B236-4F0C-8515-40C5C0CE11FB}"/>
    <cellStyle name="Migliaia 14 2 5 6" xfId="16904" xr:uid="{7522D5B5-87D5-47DA-8FA2-B07A17815F6F}"/>
    <cellStyle name="Migliaia 14 2 6" xfId="4367" xr:uid="{FBDD5F9E-8526-4902-996F-2F71017D4611}"/>
    <cellStyle name="Migliaia 14 2 6 2" xfId="7542" xr:uid="{D24F1750-E54E-40D1-A6A6-248CE933316F}"/>
    <cellStyle name="Migliaia 14 2 6 2 2" xfId="29971" xr:uid="{33A91F21-B94F-47AD-87D0-9559491BFA0D}"/>
    <cellStyle name="Migliaia 14 2 6 2 3" xfId="19681" xr:uid="{41778F6A-C525-45FB-BF76-340EAE130FAC}"/>
    <cellStyle name="Migliaia 14 2 6 3" xfId="10665" xr:uid="{4A3A2DF8-B159-4161-956D-5CC88C1153DF}"/>
    <cellStyle name="Migliaia 14 2 6 3 3" xfId="22660" xr:uid="{97ECC0BA-2FE9-47CF-8E5D-950D641E1EE4}"/>
    <cellStyle name="Migliaia 14 2 6 4" xfId="27011" xr:uid="{94A7BCE6-5338-4DBE-B4F1-CD76C9871DE8}"/>
    <cellStyle name="Migliaia 14 2 6 5" xfId="16712" xr:uid="{5FF90521-45AD-452A-9DB2-8EF604F6F614}"/>
    <cellStyle name="Migliaia 14 2 7" xfId="4180" xr:uid="{EAFD50F8-F10B-4D56-A0AB-00BE9C09562E}"/>
    <cellStyle name="Migliaia 14 2 7 2" xfId="7355" xr:uid="{849603D7-5CF6-4988-A2BD-1C24D2C8BD83}"/>
    <cellStyle name="Migliaia 14 2 7 2 2" xfId="29818" xr:uid="{FBBCDEDD-F576-4AF1-8A27-6BB88E8CFFC8}"/>
    <cellStyle name="Migliaia 14 2 7 2 3" xfId="19528" xr:uid="{889843F1-9D0D-41B3-B2F7-09CA2C3006E1}"/>
    <cellStyle name="Migliaia 14 2 7 3" xfId="10512" xr:uid="{98FDE424-CB01-4937-9EE6-9944F547BC4D}"/>
    <cellStyle name="Migliaia 14 2 7 3 3" xfId="22507" xr:uid="{34C8F029-025C-4FC9-871D-9DC05798EA15}"/>
    <cellStyle name="Migliaia 14 2 7 4" xfId="26858" xr:uid="{FFE4C06A-5BF0-4694-A91D-D3A0E324A82C}"/>
    <cellStyle name="Migliaia 14 2 7 5" xfId="16559" xr:uid="{CD83F0FB-3EF9-4666-BB4E-9062D9A2D2DE}"/>
    <cellStyle name="Migliaia 14 2 8" xfId="3409" xr:uid="{6518694F-E691-49EE-B17B-2BE840A03EFC}"/>
    <cellStyle name="Migliaia 14 2 8 2" xfId="6766" xr:uid="{7492C7AA-8DE2-4101-A8B9-F829F51D1F96}"/>
    <cellStyle name="Migliaia 14 2 8 2 2" xfId="29266" xr:uid="{A06904FD-84C6-4FCB-9BC6-28BBFA9D7ABB}"/>
    <cellStyle name="Migliaia 14 2 8 2 3" xfId="18973" xr:uid="{D0426F07-C7C4-48F9-AC4A-DD0B4900A379}"/>
    <cellStyle name="Migliaia 14 2 8 3" xfId="9957" xr:uid="{716CE7AC-0FB1-47EF-B717-278C1B9B2832}"/>
    <cellStyle name="Migliaia 14 2 8 3 2" xfId="32227" xr:uid="{FA6734C5-5DB1-446C-BFD0-8844FB89EC46}"/>
    <cellStyle name="Migliaia 14 2 8 3 3" xfId="21951" xr:uid="{EA9486B4-11E3-403C-B979-41227D6AE29B}"/>
    <cellStyle name="Migliaia 14 2 8 4" xfId="26302" xr:uid="{DE0B272C-81F5-41B1-9C01-7863C18031FE}"/>
    <cellStyle name="Migliaia 14 2 8 5" xfId="16003" xr:uid="{3C9811E0-3CD9-4867-A6D6-3393127AB204}"/>
    <cellStyle name="Migliaia 14 2 9" xfId="6513" xr:uid="{15F27853-B8EB-4932-A566-F19DAF1FB205}"/>
    <cellStyle name="Migliaia 14 2 9 2" xfId="29014" xr:uid="{E2B6F06D-822A-469A-9E11-71A2DDBB6ABA}"/>
    <cellStyle name="Migliaia 14 2 9 3" xfId="18720" xr:uid="{CACBC14E-273F-4E9C-85B6-D70B33AB4DF1}"/>
    <cellStyle name="Migliaia 14 20" xfId="14836" xr:uid="{9D0B4809-7BD5-46CB-8FFC-FC1EC7124189}"/>
    <cellStyle name="Migliaia 14 3" xfId="3121" xr:uid="{941233BF-99EB-4956-BB47-165A066CA629}"/>
    <cellStyle name="Migliaia 14 3 2" xfId="3986" xr:uid="{9572A9EB-E6F3-4DEA-A402-998EBC4D4325}"/>
    <cellStyle name="Migliaia 14 3 2 2" xfId="4928" xr:uid="{B77000AF-1C1B-413B-BCDD-C5480CF8B9A3}"/>
    <cellStyle name="Migliaia 14 3 2 2 2" xfId="8116" xr:uid="{F0EA5F47-0C62-44D2-B053-058A41340A84}"/>
    <cellStyle name="Migliaia 14 3 2 2 2 2" xfId="30539" xr:uid="{F8B55B51-7720-48F6-8C6E-3A089D1EA587}"/>
    <cellStyle name="Migliaia 14 3 2 2 2 3" xfId="20249" xr:uid="{D6E77536-BE14-4C1A-B118-691D268D9F06}"/>
    <cellStyle name="Migliaia 14 3 2 2 3" xfId="11231" xr:uid="{BF22F1F0-D9D8-4DFF-90F1-A1BBAF97500D}"/>
    <cellStyle name="Migliaia 14 3 2 2 3 3" xfId="23229" xr:uid="{2A0CA1AD-95C9-4BCA-B30E-AB4AD6877C41}"/>
    <cellStyle name="Migliaia 14 3 2 2 4" xfId="13558" xr:uid="{EB13C1D4-DE25-4722-9B76-F512681EDD33}"/>
    <cellStyle name="Migliaia 14 3 2 2 4 3" xfId="24194" xr:uid="{0064D147-F0CF-4F0A-9431-708237F22776}"/>
    <cellStyle name="Migliaia 14 3 2 2 5" xfId="27578" xr:uid="{05DBC9DD-AF6B-4AFC-8E3C-F827EB25C802}"/>
    <cellStyle name="Migliaia 14 3 2 2 6" xfId="17281" xr:uid="{25ACDE7F-CE5D-4BA6-83FC-3FEABEE1F47C}"/>
    <cellStyle name="Migliaia 14 3 2 3" xfId="7132" xr:uid="{5D3362F9-9CC4-41EC-B1AB-5224325592D9}"/>
    <cellStyle name="Migliaia 14 3 2 3 2" xfId="29603" xr:uid="{C3E8EF5F-9ECA-49B1-9875-86EDB690AF77}"/>
    <cellStyle name="Migliaia 14 3 2 3 3" xfId="19312" xr:uid="{E0D15854-28D0-447D-86C2-97A20F759592}"/>
    <cellStyle name="Migliaia 14 3 2 4" xfId="10296" xr:uid="{0C413D1A-4E19-4A98-9AB4-31575BB1C76E}"/>
    <cellStyle name="Migliaia 14 3 2 4 2" xfId="32565" xr:uid="{6B1C6C7C-3F10-4A75-B48E-7E5C38280F98}"/>
    <cellStyle name="Migliaia 14 3 2 4 3" xfId="22291" xr:uid="{47C36AEC-56BB-4384-A1ED-BD9B55CC1A4C}"/>
    <cellStyle name="Migliaia 14 3 2 5" xfId="12955" xr:uid="{C02700BF-4D9C-4619-A15F-BE879A3AD201}"/>
    <cellStyle name="Migliaia 14 3 2 5 3" xfId="23777" xr:uid="{3EFC700F-6023-4B55-B0ED-15FF66533D55}"/>
    <cellStyle name="Migliaia 14 3 2 6" xfId="26642" xr:uid="{8E4486A6-6976-4A21-BD28-B47FCD5DFF47}"/>
    <cellStyle name="Migliaia 14 3 2 7" xfId="16343" xr:uid="{7D32C4AE-DBD8-4D04-81E3-F482CF283527}"/>
    <cellStyle name="Migliaia 14 3 3" xfId="3807" xr:uid="{141CB5EC-C72E-4E47-BE43-35557E9C164B}"/>
    <cellStyle name="Migliaia 14 3 3 2" xfId="6970" xr:uid="{B1A3E6FA-14D0-470A-8962-EB3A0C2D6E6D}"/>
    <cellStyle name="Migliaia 14 3 3 2 2" xfId="29441" xr:uid="{6CB5C1EF-F0FB-4E8D-8D9A-9FABF0766779}"/>
    <cellStyle name="Migliaia 14 3 3 2 3" xfId="19148" xr:uid="{C15B1B89-E82C-4FDE-861A-97F22EE21829}"/>
    <cellStyle name="Migliaia 14 3 3 3" xfId="10133" xr:uid="{84AA6BFA-7D1B-4B8D-B73A-4D7213537E84}"/>
    <cellStyle name="Migliaia 14 3 3 3 2" xfId="32402" xr:uid="{52DCD2B7-888E-449A-B593-FBD8508C9A0C}"/>
    <cellStyle name="Migliaia 14 3 3 3 3" xfId="22127" xr:uid="{E2C95F36-AF7D-4232-8549-C3DEDF86D35C}"/>
    <cellStyle name="Migliaia 14 3 3 4" xfId="13398" xr:uid="{56285358-9FB7-44E7-96B4-B9530CCFA993}"/>
    <cellStyle name="Migliaia 14 3 3 4 3" xfId="24034" xr:uid="{32A3AFE1-3A3D-4B7D-8EC3-8F27F6678A78}"/>
    <cellStyle name="Migliaia 14 3 3 5" xfId="26478" xr:uid="{38235CF3-D408-4484-A45B-23E9C326583E}"/>
    <cellStyle name="Migliaia 14 3 3 6" xfId="16179" xr:uid="{3106C8BD-5C45-468E-8848-E0C5C22267CC}"/>
    <cellStyle name="Migliaia 14 3 4" xfId="3327" xr:uid="{E42342AC-3B73-41FF-84BF-687540708501}"/>
    <cellStyle name="Migliaia 14 3 4 2" xfId="6684" xr:uid="{2B9B4922-AEF3-4C64-88DC-5DDB2A522B1C}"/>
    <cellStyle name="Migliaia 14 3 4 2 2" xfId="29184" xr:uid="{FF07380E-ABB4-4118-8B04-9BB5DC862A94}"/>
    <cellStyle name="Migliaia 14 3 4 2 3" xfId="18891" xr:uid="{A6E2F74C-5FCF-499C-A5C3-CD81FDB8838A}"/>
    <cellStyle name="Migliaia 14 3 4 3" xfId="9875" xr:uid="{B3DCBFA3-740E-40B8-92A7-94F73F9A2E7B}"/>
    <cellStyle name="Migliaia 14 3 4 3 2" xfId="32145" xr:uid="{57335894-BBCE-4A45-80CE-55330EBC751F}"/>
    <cellStyle name="Migliaia 14 3 4 3 3" xfId="21869" xr:uid="{79A84472-CCF7-49BD-9DEE-E95F63ABE738}"/>
    <cellStyle name="Migliaia 14 3 4 4" xfId="26220" xr:uid="{F4853FAF-4E4E-4BA0-AF35-7CEC640AB172}"/>
    <cellStyle name="Migliaia 14 3 4 5" xfId="15921" xr:uid="{C390DCDF-2D93-4EEC-A91E-CC888454C051}"/>
    <cellStyle name="Migliaia 14 3 5" xfId="6431" xr:uid="{677FE9B3-892F-469E-970B-F3A34B2D5994}"/>
    <cellStyle name="Migliaia 14 3 5 2" xfId="28932" xr:uid="{407CB41A-2B39-42E9-9F35-91210D44A99B}"/>
    <cellStyle name="Migliaia 14 3 5 3" xfId="18638" xr:uid="{47D646AF-B85B-4CD9-B872-D174EF5ACC38}"/>
    <cellStyle name="Migliaia 14 3 6" xfId="9622" xr:uid="{F3B30849-4C77-4B7B-8B1A-E0535988FBFE}"/>
    <cellStyle name="Migliaia 14 3 6 2" xfId="31892" xr:uid="{B2E1A6E4-2082-4B32-A397-1D25E41CD212}"/>
    <cellStyle name="Migliaia 14 3 6 3" xfId="21616" xr:uid="{99329152-A99B-4ADB-B87B-0575B8C9782C}"/>
    <cellStyle name="Migliaia 14 3 7" xfId="12743" xr:uid="{5020F943-635E-4E38-9AB9-5366F286EAF4}"/>
    <cellStyle name="Migliaia 14 3 7 3" xfId="23612" xr:uid="{9C381B53-2889-4F36-B4C2-BA38617CA7BE}"/>
    <cellStyle name="Migliaia 14 3 8" xfId="25968" xr:uid="{4ED0CD4B-193F-49A9-8F25-A168095A5379}"/>
    <cellStyle name="Migliaia 14 3 9" xfId="15668" xr:uid="{54A4B553-262C-4EEF-AF20-9957DA6C7043}"/>
    <cellStyle name="Migliaia 14 4" xfId="3481" xr:uid="{FB697B59-A732-43D4-A718-290DE37E8C8C}"/>
    <cellStyle name="Migliaia 14 4 2" xfId="5017" xr:uid="{BB3D243E-1874-4834-B399-5BF8E7C4D207}"/>
    <cellStyle name="Migliaia 14 4 2 2" xfId="8215" xr:uid="{8D705D24-3D20-49DD-8B75-C436798FBDAA}"/>
    <cellStyle name="Migliaia 14 4 2 2 2" xfId="30627" xr:uid="{1C86EEBA-B1DA-4444-8483-F794EBD548EA}"/>
    <cellStyle name="Migliaia 14 4 2 2 3" xfId="20338" xr:uid="{1822EF91-4E9F-48AF-941C-DA657106F823}"/>
    <cellStyle name="Migliaia 14 4 2 3" xfId="11320" xr:uid="{354DFB9C-98A0-43ED-B02B-74493BD25E31}"/>
    <cellStyle name="Migliaia 14 4 2 3 3" xfId="23318" xr:uid="{BBAA57A9-CB42-4EF6-9812-E83AE7CE27D7}"/>
    <cellStyle name="Migliaia 14 4 2 4" xfId="27664" xr:uid="{C2F3FECD-7A5E-485A-8D4A-6ED438E583C4}"/>
    <cellStyle name="Migliaia 14 4 2 5" xfId="17370" xr:uid="{53366D4D-5C7B-499E-8CB0-59651FEEF1FE}"/>
    <cellStyle name="Migliaia 14 4 3" xfId="6855" xr:uid="{1E88D111-AF10-4C01-80B3-7AC01CD24995}"/>
    <cellStyle name="Migliaia 14 4 3 2" xfId="29341" xr:uid="{D11B0386-4460-4D78-A342-774FD8131004}"/>
    <cellStyle name="Migliaia 14 4 3 3" xfId="19048" xr:uid="{DDD3CA4B-FBD3-41D9-BBFA-DDEF0A7F95D0}"/>
    <cellStyle name="Migliaia 14 4 4" xfId="10033" xr:uid="{D074E59E-FA74-48C8-B06A-AC517A46A95E}"/>
    <cellStyle name="Migliaia 14 4 4 2" xfId="32302" xr:uid="{000278DD-3480-49D5-8076-28108AE25837}"/>
    <cellStyle name="Migliaia 14 4 4 3" xfId="22027" xr:uid="{128F1F17-8787-44B0-B7A3-F0AE61E569F6}"/>
    <cellStyle name="Migliaia 14 4 5" xfId="13110" xr:uid="{B60EB33F-93F2-4EB9-BA70-F49A7BE182F0}"/>
    <cellStyle name="Migliaia 14 4 5 3" xfId="23934" xr:uid="{67A3F581-47DB-4106-BF37-FC54A2685018}"/>
    <cellStyle name="Migliaia 14 4 6" xfId="26378" xr:uid="{E91A4985-28C0-466A-8C50-8A7E7E020025}"/>
    <cellStyle name="Migliaia 14 4 7" xfId="16079" xr:uid="{D1BE0126-8D16-4869-ACE0-08C0991851A3}"/>
    <cellStyle name="Migliaia 14 5" xfId="4802" xr:uid="{EF09CCC6-A208-442D-A857-454B7078B6B1}"/>
    <cellStyle name="Migliaia 14 5 2" xfId="7988" xr:uid="{2C0658F5-7398-453F-A370-70F6D4481F62}"/>
    <cellStyle name="Migliaia 14 5 2 2" xfId="30418" xr:uid="{644930EA-1759-4711-86D2-4E5DFD41E430}"/>
    <cellStyle name="Migliaia 14 5 2 3" xfId="20128" xr:uid="{CD998865-33B1-48AC-AE67-BA300F45C378}"/>
    <cellStyle name="Migliaia 14 5 3" xfId="11110" xr:uid="{8D8CADE4-9126-48F0-9836-E21B59AA9A4E}"/>
    <cellStyle name="Migliaia 14 5 3 3" xfId="23108" xr:uid="{268BDB39-E6CA-42BD-AD4B-AB482D8A2EDC}"/>
    <cellStyle name="Migliaia 14 5 4" xfId="13848" xr:uid="{EDEE7C1E-64A1-4B57-BEEA-CBAB4E622752}"/>
    <cellStyle name="Migliaia 14 5 4 3" xfId="24488" xr:uid="{9C50BE24-A93F-4918-B74C-7E8FFCED4A1F}"/>
    <cellStyle name="Migliaia 14 5 5" xfId="27459" xr:uid="{43579FD6-286B-4F85-BD06-F963DAA1C8E5}"/>
    <cellStyle name="Migliaia 14 5 6" xfId="17160" xr:uid="{9D41DA84-4058-4B1D-9A88-B3AFC44601A1}"/>
    <cellStyle name="Migliaia 14 6" xfId="4682" xr:uid="{04BB17E6-A4EF-437A-96DE-FF774CE83FDB}"/>
    <cellStyle name="Migliaia 14 6 2" xfId="7858" xr:uid="{7A1F1434-93DC-4C0D-8E88-DA9D557804CA}"/>
    <cellStyle name="Migliaia 14 6 2 2" xfId="30286" xr:uid="{9D7ED64D-4587-4EDB-B941-D2DD8539A890}"/>
    <cellStyle name="Migliaia 14 6 2 3" xfId="19997" xr:uid="{2E14ABF0-B7B7-40A7-BF99-F5E05080CB6E}"/>
    <cellStyle name="Migliaia 14 6 3" xfId="10981" xr:uid="{C080E479-C7CD-489C-9BC8-2F68199864C6}"/>
    <cellStyle name="Migliaia 14 6 3 3" xfId="22976" xr:uid="{89795283-774B-4910-9DD4-0EA87B96F1D8}"/>
    <cellStyle name="Migliaia 14 6 4" xfId="14022" xr:uid="{0F57B681-4065-4D9A-BDD8-66F5CE43B95C}"/>
    <cellStyle name="Migliaia 14 6 4 3" xfId="24661" xr:uid="{3F28A6C1-FE0D-4032-B935-9BC5DFDD71A8}"/>
    <cellStyle name="Migliaia 14 6 5" xfId="27327" xr:uid="{751E3A94-27FE-43E5-9621-687F07A462B3}"/>
    <cellStyle name="Migliaia 14 6 6" xfId="17028" xr:uid="{616ED895-0EE6-4482-9926-C03A96DC175A}"/>
    <cellStyle name="Migliaia 14 7" xfId="4614" xr:uid="{DAE529F7-610B-4482-B45F-FFCD64829CF8}"/>
    <cellStyle name="Migliaia 14 7 2" xfId="7790" xr:uid="{7DF0C302-2C54-4728-AD12-4A9EA7F8D482}"/>
    <cellStyle name="Migliaia 14 7 2 2" xfId="30219" xr:uid="{6A9E4DEB-CA7D-45B3-B74C-2EA8E11E5A1C}"/>
    <cellStyle name="Migliaia 14 7 2 3" xfId="19929" xr:uid="{1B8FF3E7-540A-48BF-8006-09719F3158EC}"/>
    <cellStyle name="Migliaia 14 7 3" xfId="10913" xr:uid="{4BCC4DC5-14A1-4AEC-83C0-FF928921936C}"/>
    <cellStyle name="Migliaia 14 7 3 3" xfId="22908" xr:uid="{59489DF0-D234-47A3-A2EF-166322F1E9C3}"/>
    <cellStyle name="Migliaia 14 7 4" xfId="13680" xr:uid="{343568BC-FB6D-4C34-BD43-AB06A144466A}"/>
    <cellStyle name="Migliaia 14 7 4 3" xfId="24318" xr:uid="{577D61D3-82BC-4106-A65E-23E86203A6F1}"/>
    <cellStyle name="Migliaia 14 7 5" xfId="27259" xr:uid="{FBA32C00-99D5-4FDF-A847-635D145CFE1E}"/>
    <cellStyle name="Migliaia 14 7 6" xfId="16960" xr:uid="{B14B8B33-4729-4479-BF9F-520D655427A9}"/>
    <cellStyle name="Migliaia 14 8" xfId="4479" xr:uid="{6C500C0C-27AD-4DD9-8ED0-9A28078E582F}"/>
    <cellStyle name="Migliaia 14 8 2" xfId="7655" xr:uid="{2C1A9095-FF2F-4B00-B9A9-E1CEE2FCD3CA}"/>
    <cellStyle name="Migliaia 14 8 2 2" xfId="30084" xr:uid="{6CB51847-BB20-4BC8-B22C-4F36C3E83C04}"/>
    <cellStyle name="Migliaia 14 8 2 3" xfId="19794" xr:uid="{124B194D-E8AB-46F3-88A1-9D1561D928C0}"/>
    <cellStyle name="Migliaia 14 8 3" xfId="10778" xr:uid="{58056237-2D8C-4302-B337-33F5B0B09679}"/>
    <cellStyle name="Migliaia 14 8 3 3" xfId="22773" xr:uid="{2181E688-E095-429B-AF26-63FB089AF7C8}"/>
    <cellStyle name="Migliaia 14 8 4" xfId="13949" xr:uid="{1F5A9D6F-C2C3-47A8-A7C7-E8CC2F93BBEE}"/>
    <cellStyle name="Migliaia 14 8 4 3" xfId="24589" xr:uid="{BDCD49F7-AF9D-418A-8351-9009F6977E2D}"/>
    <cellStyle name="Migliaia 14 8 5" xfId="27124" xr:uid="{E3F1C171-A732-45CA-AE21-C64F584B22F6}"/>
    <cellStyle name="Migliaia 14 8 6" xfId="16825" xr:uid="{E1620AAD-A6CF-411B-82A7-B294CF6E3778}"/>
    <cellStyle name="Migliaia 14 9" xfId="4276" xr:uid="{A44271B4-7416-4722-888F-885F4307AF7B}"/>
    <cellStyle name="Migliaia 14 9 2" xfId="7451" xr:uid="{2A866455-DACF-4367-981E-655CB72024C2}"/>
    <cellStyle name="Migliaia 14 9 2 2" xfId="29894" xr:uid="{903052AD-6A78-414B-8F99-87DCDA8A7794}"/>
    <cellStyle name="Migliaia 14 9 2 3" xfId="19604" xr:uid="{58A2BDB9-E544-422F-94C2-B26794FE996F}"/>
    <cellStyle name="Migliaia 14 9 3" xfId="10588" xr:uid="{AC41526F-6753-4772-9DCB-C1DED0F458C0}"/>
    <cellStyle name="Migliaia 14 9 3 3" xfId="22583" xr:uid="{057E8A93-9991-481E-94D4-B71132974AB5}"/>
    <cellStyle name="Migliaia 14 9 4" xfId="26934" xr:uid="{D3E73CF8-B919-4021-98E3-16A4DF126E70}"/>
    <cellStyle name="Migliaia 14 9 5" xfId="16635" xr:uid="{D48DFCF2-2608-4302-99FA-E783FCD0182F}"/>
    <cellStyle name="Migliaia 15" xfId="2246" xr:uid="{E5C1988F-0D50-42B8-8482-5AFD1AE96F6F}"/>
    <cellStyle name="Migliaia 15 10" xfId="3017" xr:uid="{74AE113D-EA4C-43B5-844D-39EE5B713F00}"/>
    <cellStyle name="Migliaia 15 10 2" xfId="6307" xr:uid="{9D994150-2382-427B-AEED-F9D626F79B86}"/>
    <cellStyle name="Migliaia 15 10 2 2" xfId="28808" xr:uid="{ED360606-A5E9-4B13-AADC-693E039577CE}"/>
    <cellStyle name="Migliaia 15 10 2 3" xfId="18514" xr:uid="{72F69AFD-7E67-49A9-9E4E-5C84C1D50A85}"/>
    <cellStyle name="Migliaia 15 10 3" xfId="9498" xr:uid="{C2B6FE3B-47F6-4FD8-81AD-A503F4C8AF9F}"/>
    <cellStyle name="Migliaia 15 10 3 2" xfId="31768" xr:uid="{38BB3D42-846A-44A7-A8A7-A21B64FC0508}"/>
    <cellStyle name="Migliaia 15 10 3 3" xfId="21492" xr:uid="{1D3341D4-5481-4A3B-BBF9-D33336B708BA}"/>
    <cellStyle name="Migliaia 15 10 4" xfId="25844" xr:uid="{2A2B5DAD-554F-4871-9333-340093EEDF05}"/>
    <cellStyle name="Migliaia 15 10 5" xfId="15544" xr:uid="{547DDD11-6311-47A5-8595-DCC70BE1D9B1}"/>
    <cellStyle name="Migliaia 15 11" xfId="2903" xr:uid="{C2450394-7B12-434E-9D2D-11AC0F7C1718}"/>
    <cellStyle name="Migliaia 15 11 2" xfId="6195" xr:uid="{BBED05B6-7873-421B-82F0-16E48267E459}"/>
    <cellStyle name="Migliaia 15 11 2 2" xfId="28696" xr:uid="{FF9E3083-32A2-4067-AB79-77FB11CDE0C7}"/>
    <cellStyle name="Migliaia 15 11 2 3" xfId="18402" xr:uid="{AD8303F6-5CCD-49BC-801B-8D58CFA420F4}"/>
    <cellStyle name="Migliaia 15 11 3" xfId="9386" xr:uid="{AADF0FC5-AEBD-4DBE-A298-B4B8518BD3D3}"/>
    <cellStyle name="Migliaia 15 11 3 2" xfId="31656" xr:uid="{BD6D682A-9D1B-4989-821C-24CBC78C37A6}"/>
    <cellStyle name="Migliaia 15 11 3 3" xfId="21380" xr:uid="{3C5F5F23-BA34-43A0-9B81-5B69E07109AC}"/>
    <cellStyle name="Migliaia 15 11 4" xfId="25732" xr:uid="{C2E6EAF9-4D28-43D6-A7C6-C175C1AE085A}"/>
    <cellStyle name="Migliaia 15 11 5" xfId="15432" xr:uid="{584015AB-A3F0-428A-B179-B1C72F38BFC8}"/>
    <cellStyle name="Migliaia 15 12" xfId="2822" xr:uid="{5B850F81-71AF-45AF-A316-556C492AEF12}"/>
    <cellStyle name="Migliaia 15 12 2" xfId="6108" xr:uid="{1A54B81E-446D-4C2E-B6D4-2BB8BE2BF592}"/>
    <cellStyle name="Migliaia 15 12 2 2" xfId="28609" xr:uid="{14D4356E-38AB-4DD9-9207-1161F7CAD85E}"/>
    <cellStyle name="Migliaia 15 12 2 3" xfId="18315" xr:uid="{9D03608D-15F6-45D8-89A9-D32E94A32CCB}"/>
    <cellStyle name="Migliaia 15 12 3" xfId="9299" xr:uid="{37502810-5AEE-46C7-B944-206DBDF26F91}"/>
    <cellStyle name="Migliaia 15 12 3 2" xfId="31569" xr:uid="{DD3CB080-E27F-4A9C-81E5-404DCE835E31}"/>
    <cellStyle name="Migliaia 15 12 3 3" xfId="21293" xr:uid="{22C17E78-A1BB-4767-8104-5415B7DAA1A9}"/>
    <cellStyle name="Migliaia 15 12 4" xfId="25645" xr:uid="{1123D208-D721-4F8B-B12E-FD82806080A5}"/>
    <cellStyle name="Migliaia 15 12 5" xfId="15345" xr:uid="{36326903-E003-49C2-B2DC-70737FC9697A}"/>
    <cellStyle name="Migliaia 15 13" xfId="2773" xr:uid="{6E549181-961E-4E8A-A82A-E281E7E5B944}"/>
    <cellStyle name="Migliaia 15 13 2" xfId="6058" xr:uid="{A4E864EB-4360-4CB1-BD32-F825FB001FC1}"/>
    <cellStyle name="Migliaia 15 13 2 2" xfId="28559" xr:uid="{845FE981-BA3D-4861-B044-602D6BF66460}"/>
    <cellStyle name="Migliaia 15 13 2 3" xfId="18265" xr:uid="{6F5DD07A-F317-41D6-A820-4EF5FBCB3ED8}"/>
    <cellStyle name="Migliaia 15 13 3" xfId="9249" xr:uid="{823DCC17-820B-4AE7-8616-7362229C291D}"/>
    <cellStyle name="Migliaia 15 13 3 2" xfId="31519" xr:uid="{98FB48F1-158D-478F-8266-89582746ECD9}"/>
    <cellStyle name="Migliaia 15 13 3 3" xfId="21243" xr:uid="{CC90951D-F07D-409F-A11D-784ECC9B3AD0}"/>
    <cellStyle name="Migliaia 15 13 4" xfId="25595" xr:uid="{8B703DCC-67CF-403F-9638-350CAFB840D4}"/>
    <cellStyle name="Migliaia 15 13 5" xfId="15295" xr:uid="{3FE8FEFD-92C2-40B7-BAE3-254FAD804A80}"/>
    <cellStyle name="Migliaia 15 14" xfId="5590" xr:uid="{2AD7DE88-C310-4A84-AD5C-1764EB3F1C53}"/>
    <cellStyle name="Migliaia 15 14 2" xfId="28106" xr:uid="{492A1E67-CD14-4467-9D3A-830FD50FDF0D}"/>
    <cellStyle name="Migliaia 15 14 3" xfId="17812" xr:uid="{D46CE506-8FD0-420C-AF70-1F06570C0D86}"/>
    <cellStyle name="Migliaia 15 15" xfId="8796" xr:uid="{2BC028C5-64D4-42B9-8935-35D746ACE106}"/>
    <cellStyle name="Migliaia 15 15 2" xfId="31066" xr:uid="{AA23DBB4-724B-4CBF-AA33-1EC7A22EA355}"/>
    <cellStyle name="Migliaia 15 15 3" xfId="20790" xr:uid="{388AC70B-5449-4C03-B52E-E0B253821097}"/>
    <cellStyle name="Migliaia 15 16" xfId="12418" xr:uid="{DD61BFEB-14E6-4C7B-BF17-38A5CCDA2F07}"/>
    <cellStyle name="Migliaia 15 16 3" xfId="23518" xr:uid="{50468850-817B-4E2D-869C-324DF8C1C8E3}"/>
    <cellStyle name="Migliaia 15 17" xfId="25142" xr:uid="{43D39FBD-9606-4857-8EC9-22249F4A4A1A}"/>
    <cellStyle name="Migliaia 15 18" xfId="14842" xr:uid="{75022973-1E3D-4B3A-B562-0FE559653705}"/>
    <cellStyle name="Migliaia 15 2" xfId="3155" xr:uid="{8DD418FA-7C10-47C8-A71D-70F2B1D16270}"/>
    <cellStyle name="Migliaia 15 2 2" xfId="4023" xr:uid="{61F7A456-11E1-4988-95A3-03EEB173AA15}"/>
    <cellStyle name="Migliaia 15 2 2 2" xfId="4934" xr:uid="{CA9D8C3F-89D1-4F72-9558-3BBEF73233C9}"/>
    <cellStyle name="Migliaia 15 2 2 2 2" xfId="8122" xr:uid="{17B49D29-E078-4826-9D77-5ED1F109C7EF}"/>
    <cellStyle name="Migliaia 15 2 2 2 2 2" xfId="30545" xr:uid="{F0C2A2AB-D003-4227-AB5F-711AFC8D9014}"/>
    <cellStyle name="Migliaia 15 2 2 2 2 3" xfId="20255" xr:uid="{D14A7B70-C52D-4274-B1AB-28E7DD284608}"/>
    <cellStyle name="Migliaia 15 2 2 2 3" xfId="11237" xr:uid="{E03F415F-E4E5-4844-BAA0-06CEA26FD32D}"/>
    <cellStyle name="Migliaia 15 2 2 2 3 3" xfId="23235" xr:uid="{E4DE7A25-CE0F-4380-966D-B86D5FD211E4}"/>
    <cellStyle name="Migliaia 15 2 2 2 4" xfId="13597" xr:uid="{E0222B69-75F8-47AE-8A41-8FF5FEE1C851}"/>
    <cellStyle name="Migliaia 15 2 2 2 4 3" xfId="24233" xr:uid="{BAB8F20A-1E76-4D77-AD7D-ABD514277BD0}"/>
    <cellStyle name="Migliaia 15 2 2 2 5" xfId="27584" xr:uid="{48C181B6-0A32-4BE8-9A73-6280C7AE2355}"/>
    <cellStyle name="Migliaia 15 2 2 2 6" xfId="17287" xr:uid="{DDBB7C97-FEC2-45D2-9956-34FF4F515EB4}"/>
    <cellStyle name="Migliaia 15 2 2 3" xfId="7171" xr:uid="{B62661B8-5E48-4E0B-BF04-1A806C99FAD6}"/>
    <cellStyle name="Migliaia 15 2 2 3 2" xfId="29642" xr:uid="{4316BC0A-FB88-474C-8E28-4F2D06302DEE}"/>
    <cellStyle name="Migliaia 15 2 2 3 3" xfId="19351" xr:uid="{91BB8892-8EB6-4830-A1B7-611D56CD0526}"/>
    <cellStyle name="Migliaia 15 2 2 4" xfId="10335" xr:uid="{15046549-66B0-4D00-85C0-5F41D33AC972}"/>
    <cellStyle name="Migliaia 15 2 2 4 2" xfId="32604" xr:uid="{393D7906-B348-4E52-8AF2-3A64E3232146}"/>
    <cellStyle name="Migliaia 15 2 2 4 3" xfId="22330" xr:uid="{98A7EA89-54EE-444D-B9E5-B83FA8A20637}"/>
    <cellStyle name="Migliaia 15 2 2 5" xfId="12993" xr:uid="{664C0AE6-A867-4C0A-8F3C-AB4185ECF78E}"/>
    <cellStyle name="Migliaia 15 2 2 5 3" xfId="23816" xr:uid="{8318A51C-EF9B-4E18-B55D-95D8E6EA520D}"/>
    <cellStyle name="Migliaia 15 2 2 6" xfId="26681" xr:uid="{BAC05F75-D67D-4309-B71B-9CD0679F1132}"/>
    <cellStyle name="Migliaia 15 2 2 7" xfId="16382" xr:uid="{BCC9CE3B-F059-4908-BA81-8B69646F2AD0}"/>
    <cellStyle name="Migliaia 15 2 3" xfId="3846" xr:uid="{6B407DE5-9D8B-4131-A0F3-1913BF33929A}"/>
    <cellStyle name="Migliaia 15 2 3 2" xfId="4373" xr:uid="{FFA4C25B-E740-4E32-81B8-720166B54620}"/>
    <cellStyle name="Migliaia 15 2 3 2 2" xfId="7548" xr:uid="{70E56314-743F-479C-84CA-71C216484A30}"/>
    <cellStyle name="Migliaia 15 2 3 2 2 2" xfId="29977" xr:uid="{13299501-9A4D-47D6-B1A5-8D59CD71A783}"/>
    <cellStyle name="Migliaia 15 2 3 2 2 3" xfId="19687" xr:uid="{578CCB95-24E9-47BF-B094-6129D6FB59CE}"/>
    <cellStyle name="Migliaia 15 2 3 2 3" xfId="10671" xr:uid="{BE032660-69F5-4063-BAEB-1D2B07F9B20D}"/>
    <cellStyle name="Migliaia 15 2 3 2 3 3" xfId="22666" xr:uid="{2FF90867-E039-4ED4-B3A2-0FA3C5F8D1F8}"/>
    <cellStyle name="Migliaia 15 2 3 2 4" xfId="27017" xr:uid="{F58F58B5-D0F7-4590-AFC8-EE21E8E3DBEB}"/>
    <cellStyle name="Migliaia 15 2 3 2 5" xfId="16718" xr:uid="{A06F23F5-1965-4527-8751-F6ECDE78F902}"/>
    <cellStyle name="Migliaia 15 2 3 3" xfId="7009" xr:uid="{8DE0B42D-C5F1-449D-A987-F67A0D0D83E5}"/>
    <cellStyle name="Migliaia 15 2 3 3 2" xfId="29480" xr:uid="{0DF4531B-4F29-4F83-AD73-9CDE31508A6C}"/>
    <cellStyle name="Migliaia 15 2 3 3 3" xfId="19187" xr:uid="{BF3AB2AE-49B1-47EA-9262-0B2EC760D959}"/>
    <cellStyle name="Migliaia 15 2 3 4" xfId="10172" xr:uid="{27989358-0E27-4931-B791-405E201FB69B}"/>
    <cellStyle name="Migliaia 15 2 3 4 2" xfId="32441" xr:uid="{22F7C5DE-68E7-4213-8C93-2DC8DED7D35B}"/>
    <cellStyle name="Migliaia 15 2 3 4 3" xfId="22166" xr:uid="{16DB1F6B-ECCD-47E9-B0C4-03B7FDBCF21E}"/>
    <cellStyle name="Migliaia 15 2 3 5" xfId="13437" xr:uid="{9B17B189-4EAC-457F-86D7-9F7DF9F5A103}"/>
    <cellStyle name="Migliaia 15 2 3 5 3" xfId="24073" xr:uid="{7E809758-FBC5-45B9-B52C-FC8A160F5BA5}"/>
    <cellStyle name="Migliaia 15 2 3 6" xfId="26517" xr:uid="{00DCEB83-8956-4832-B11A-71F9157089BB}"/>
    <cellStyle name="Migliaia 15 2 3 7" xfId="16218" xr:uid="{FFC89E50-47E4-4957-B02D-A8222A75E188}"/>
    <cellStyle name="Migliaia 15 2 4" xfId="3366" xr:uid="{2C8DF5A0-E9BB-445D-9787-385ECF9A2131}"/>
    <cellStyle name="Migliaia 15 2 4 2" xfId="6723" xr:uid="{A2175015-33E1-44C2-A528-86EC17C6BFD1}"/>
    <cellStyle name="Migliaia 15 2 4 2 2" xfId="29223" xr:uid="{0A087FA2-6FB3-4A45-A9B7-1900C300F854}"/>
    <cellStyle name="Migliaia 15 2 4 2 3" xfId="18930" xr:uid="{CB782841-21C5-4618-93D2-962ABA72CE7D}"/>
    <cellStyle name="Migliaia 15 2 4 3" xfId="9914" xr:uid="{630D4880-F885-4CCD-9EF5-9949977F1E4B}"/>
    <cellStyle name="Migliaia 15 2 4 3 2" xfId="32184" xr:uid="{F6EC5344-776C-4F1B-968D-2C4F8870C26C}"/>
    <cellStyle name="Migliaia 15 2 4 3 3" xfId="21908" xr:uid="{BCBA6497-D080-4222-8DFA-CEB242360E58}"/>
    <cellStyle name="Migliaia 15 2 4 4" xfId="26259" xr:uid="{1D3A4C38-2FFE-449C-9E2B-E8BA432A916A}"/>
    <cellStyle name="Migliaia 15 2 4 5" xfId="15960" xr:uid="{82336B69-8CF2-43B9-AC4E-88841C81D73B}"/>
    <cellStyle name="Migliaia 15 2 5" xfId="6470" xr:uid="{0CFD6705-3ECB-44F8-96FB-17C8038D990C}"/>
    <cellStyle name="Migliaia 15 2 5 2" xfId="28971" xr:uid="{0A2B0971-5ADD-4F7C-B5E1-DCAC74E4A8B4}"/>
    <cellStyle name="Migliaia 15 2 5 3" xfId="18677" xr:uid="{FC33CD7A-CEC6-4EB1-AEBE-77E5334EE61B}"/>
    <cellStyle name="Migliaia 15 2 6" xfId="9661" xr:uid="{4A7BBA6D-3466-41F3-BB70-66412E8FE94D}"/>
    <cellStyle name="Migliaia 15 2 6 2" xfId="31931" xr:uid="{9DD1F10C-3C70-4725-8CF3-6EB97B346978}"/>
    <cellStyle name="Migliaia 15 2 6 3" xfId="21655" xr:uid="{90DC1B45-1E23-4E3D-9CCD-09C7C29260D7}"/>
    <cellStyle name="Migliaia 15 2 7" xfId="12781" xr:uid="{94CF6E03-1406-40EF-A67C-8ABD82456281}"/>
    <cellStyle name="Migliaia 15 2 7 3" xfId="23651" xr:uid="{95AB2674-8914-4497-A7A6-8FC68B92EB34}"/>
    <cellStyle name="Migliaia 15 2 8" xfId="26007" xr:uid="{1522B1F8-B6D0-494C-8B42-AF06A2F0F7F8}"/>
    <cellStyle name="Migliaia 15 2 9" xfId="15707" xr:uid="{138D9551-253F-4002-AF0E-B3F72AA858FC}"/>
    <cellStyle name="Migliaia 15 3" xfId="3097" xr:uid="{2D972E41-2A04-4CED-86E5-E2086176BE34}"/>
    <cellStyle name="Migliaia 15 3 2" xfId="3960" xr:uid="{1FFD6C05-EA7A-4BAA-B3C1-DC73A617CDF3}"/>
    <cellStyle name="Migliaia 15 3 2 2" xfId="4976" xr:uid="{882D9186-E1F6-43C0-8993-719EE87B56B5}"/>
    <cellStyle name="Migliaia 15 3 2 2 2" xfId="8166" xr:uid="{631DE479-1CE8-4A7E-A6F9-3E23F81DA3E6}"/>
    <cellStyle name="Migliaia 15 3 2 2 2 2" xfId="30583" xr:uid="{6DC9F293-9D4E-470B-BF50-D3CE806EC398}"/>
    <cellStyle name="Migliaia 15 3 2 2 2 3" xfId="20293" xr:uid="{683A7354-A0C1-4D4A-928E-F36147E7ADA5}"/>
    <cellStyle name="Migliaia 15 3 2 2 3" xfId="11275" xr:uid="{F46FC762-99C4-4548-879A-CDCDA4E8FBC5}"/>
    <cellStyle name="Migliaia 15 3 2 2 3 3" xfId="23273" xr:uid="{180743B1-9904-4B18-900F-B8BAE13D443D}"/>
    <cellStyle name="Migliaia 15 3 2 2 4" xfId="13516" xr:uid="{F0F37324-925C-4E9B-AE2A-031718777780}"/>
    <cellStyle name="Migliaia 15 3 2 2 4 3" xfId="24151" xr:uid="{699043E1-BD08-4E46-B286-E344E7095FF4}"/>
    <cellStyle name="Migliaia 15 3 2 2 5" xfId="27621" xr:uid="{392CC6C6-5178-424D-AC92-BA918E4F8A6E}"/>
    <cellStyle name="Migliaia 15 3 2 2 6" xfId="17325" xr:uid="{D249DC34-5EDD-48EA-94C3-9F36799B8570}"/>
    <cellStyle name="Migliaia 15 3 2 3" xfId="7091" xr:uid="{F86A1F69-8CD2-4928-B7E8-2570ED2889C8}"/>
    <cellStyle name="Migliaia 15 3 2 3 2" xfId="29561" xr:uid="{2435F6AA-BDE1-4F92-B2AF-A8B6DEB8A416}"/>
    <cellStyle name="Migliaia 15 3 2 3 3" xfId="19269" xr:uid="{BD21C974-F129-475B-B2DE-9F7BD8406086}"/>
    <cellStyle name="Migliaia 15 3 2 4" xfId="10253" xr:uid="{0FBD9D2A-037A-4EE1-926B-60893087B8F6}"/>
    <cellStyle name="Migliaia 15 3 2 4 2" xfId="32523" xr:uid="{286B11B4-257F-4886-A837-563541D0EF65}"/>
    <cellStyle name="Migliaia 15 3 2 4 3" xfId="22248" xr:uid="{AB4FBC1A-5348-40EF-9273-551747BC0E65}"/>
    <cellStyle name="Migliaia 15 3 2 5" xfId="12913" xr:uid="{487A462D-8D38-4CDD-A687-1E464B40A813}"/>
    <cellStyle name="Migliaia 15 3 2 5 3" xfId="23734" xr:uid="{32EC4048-57E7-4899-B0E0-ADC40203CF6D}"/>
    <cellStyle name="Migliaia 15 3 2 6" xfId="26599" xr:uid="{ADAE1709-CACC-4561-91EF-4EFD1A754E25}"/>
    <cellStyle name="Migliaia 15 3 2 7" xfId="16300" xr:uid="{97C65BD4-B5DB-4108-8F3F-D3B174432F6F}"/>
    <cellStyle name="Migliaia 15 3 3" xfId="3771" xr:uid="{7A7B408A-1283-4BD5-AF7F-6CD7D72FCDE3}"/>
    <cellStyle name="Migliaia 15 3 3 2" xfId="6927" xr:uid="{38EEC61C-EEBF-449F-AFB1-C0C59C265C65}"/>
    <cellStyle name="Migliaia 15 3 3 2 2" xfId="29398" xr:uid="{1B3D9BCD-6017-4220-A6B0-E6B0E07D5DB7}"/>
    <cellStyle name="Migliaia 15 3 3 2 3" xfId="19105" xr:uid="{0F595538-20FF-4A96-B24F-DEC4A8A8C5FD}"/>
    <cellStyle name="Migliaia 15 3 3 3" xfId="10090" xr:uid="{35FA94CB-47CE-4E02-8FFE-FE56BC2A1991}"/>
    <cellStyle name="Migliaia 15 3 3 3 2" xfId="32359" xr:uid="{2F1D8D24-1146-4766-BD1B-ED39A620542F}"/>
    <cellStyle name="Migliaia 15 3 3 3 3" xfId="22084" xr:uid="{4E418F4E-4A88-4E0F-A05B-E04D7EBE8800}"/>
    <cellStyle name="Migliaia 15 3 3 4" xfId="13356" xr:uid="{0FD658C6-AF93-40AB-92AF-1EB461E36CFA}"/>
    <cellStyle name="Migliaia 15 3 3 4 3" xfId="23991" xr:uid="{5474B277-8298-4B98-BD0C-69508405F7FF}"/>
    <cellStyle name="Migliaia 15 3 3 5" xfId="26435" xr:uid="{B3EE429A-005D-457B-8E20-30FC5B2774A1}"/>
    <cellStyle name="Migliaia 15 3 3 6" xfId="16136" xr:uid="{FF6B1516-9B3A-43C6-A293-95A2CFCEFA20}"/>
    <cellStyle name="Migliaia 15 3 4" xfId="3286" xr:uid="{5491DA6F-B757-4C24-9403-F0AE72AA0FB2}"/>
    <cellStyle name="Migliaia 15 3 4 2" xfId="6641" xr:uid="{9416EF5E-EB69-4BF0-8C35-9AD1403CDA20}"/>
    <cellStyle name="Migliaia 15 3 4 2 2" xfId="29141" xr:uid="{EBB6F804-2149-47DE-8712-8D04318FF2EE}"/>
    <cellStyle name="Migliaia 15 3 4 2 3" xfId="18848" xr:uid="{88111EC4-23B1-4182-92E9-24D242CBDED5}"/>
    <cellStyle name="Migliaia 15 3 4 3" xfId="9832" xr:uid="{C27B50AD-199E-4AE3-B940-B9E70DDFA64E}"/>
    <cellStyle name="Migliaia 15 3 4 3 2" xfId="32102" xr:uid="{1C210E76-5116-4322-B294-41128D5F33A7}"/>
    <cellStyle name="Migliaia 15 3 4 3 3" xfId="21826" xr:uid="{1384FC74-F2BF-4D61-AD94-F33DE3F63753}"/>
    <cellStyle name="Migliaia 15 3 4 4" xfId="26178" xr:uid="{D7B71DA2-40C1-41D6-965C-FF2F33E60D11}"/>
    <cellStyle name="Migliaia 15 3 4 5" xfId="15878" xr:uid="{7D8587BC-9428-4274-AED2-731881857CA8}"/>
    <cellStyle name="Migliaia 15 3 5" xfId="6388" xr:uid="{851DE65A-A155-4BD4-905D-B8AE797475EE}"/>
    <cellStyle name="Migliaia 15 3 5 2" xfId="28889" xr:uid="{A68723E9-DB1B-4911-8B29-ADDE892F2E91}"/>
    <cellStyle name="Migliaia 15 3 5 3" xfId="18595" xr:uid="{0590EE03-B957-4017-A163-CEAC7AFEB270}"/>
    <cellStyle name="Migliaia 15 3 6" xfId="9579" xr:uid="{C0F7EC9A-C4CE-487A-B2BA-04F09CDC6C61}"/>
    <cellStyle name="Migliaia 15 3 6 2" xfId="31849" xr:uid="{CAF438A7-75BC-455A-A694-2CFF1349E70F}"/>
    <cellStyle name="Migliaia 15 3 6 3" xfId="21573" xr:uid="{C9ABB6A1-8F00-428E-AAFD-EFC7E269C8AE}"/>
    <cellStyle name="Migliaia 15 3 7" xfId="12701" xr:uid="{3CFAD4B4-2E9A-4D8C-9886-3846C541E464}"/>
    <cellStyle name="Migliaia 15 3 7 3" xfId="23569" xr:uid="{E79F1D6A-A631-4580-8788-F56EE98182D6}"/>
    <cellStyle name="Migliaia 15 3 8" xfId="25925" xr:uid="{FB1768E4-7742-4C65-AB67-3D49A505F55A}"/>
    <cellStyle name="Migliaia 15 3 9" xfId="15625" xr:uid="{A3530C34-23A4-44EE-BF2D-60F48DEEC6A8}"/>
    <cellStyle name="Migliaia 15 4" xfId="3487" xr:uid="{6F1ADC2F-CCAD-4121-B2AE-99962211994F}"/>
    <cellStyle name="Migliaia 15 4 2" xfId="4768" xr:uid="{6F11B1D5-F132-4E53-87C8-1A1B318609F2}"/>
    <cellStyle name="Migliaia 15 4 2 2" xfId="7947" xr:uid="{FD7FD888-7532-4B9B-9751-17BD2AD25CE4}"/>
    <cellStyle name="Migliaia 15 4 2 2 2" xfId="30375" xr:uid="{1F76C0CC-7AC0-45F5-AE20-76CC7248EEA8}"/>
    <cellStyle name="Migliaia 15 4 2 2 3" xfId="20086" xr:uid="{CA00C1FC-9966-49DE-953E-053D30F45E50}"/>
    <cellStyle name="Migliaia 15 4 2 3" xfId="11070" xr:uid="{8B43A9CC-404F-46CB-AA07-9AA8A737D1A2}"/>
    <cellStyle name="Migliaia 15 4 2 3 3" xfId="23065" xr:uid="{FBEA9DC5-7E0F-4C74-BF3E-CF9F3A1A1DA4}"/>
    <cellStyle name="Migliaia 15 4 2 4" xfId="27416" xr:uid="{5735014D-5BB2-4B43-8BB9-2270A5C2D2BE}"/>
    <cellStyle name="Migliaia 15 4 2 5" xfId="17117" xr:uid="{1F9A7396-3E76-4990-B5F9-9D588A0D8353}"/>
    <cellStyle name="Migliaia 15 4 3" xfId="6861" xr:uid="{8AE918C5-6872-446D-AE22-6FD0D15599E7}"/>
    <cellStyle name="Migliaia 15 4 3 2" xfId="29347" xr:uid="{31118B3C-A132-4C87-A3D5-0C46926B1D51}"/>
    <cellStyle name="Migliaia 15 4 3 3" xfId="19054" xr:uid="{7C174E7A-AA89-4D0C-899C-4D3723F66DDB}"/>
    <cellStyle name="Migliaia 15 4 4" xfId="10039" xr:uid="{AB5D284D-5533-402A-B7D1-B44A678BF29C}"/>
    <cellStyle name="Migliaia 15 4 4 2" xfId="32308" xr:uid="{2AA78FCE-9B57-4871-BFDC-6883D6B9F140}"/>
    <cellStyle name="Migliaia 15 4 4 3" xfId="22033" xr:uid="{497144D3-CA7A-4996-A555-D7AA0D356619}"/>
    <cellStyle name="Migliaia 15 4 5" xfId="13114" xr:uid="{7AE488A7-F17C-4994-AEBA-A9B0D7F21CE8}"/>
    <cellStyle name="Migliaia 15 4 5 3" xfId="23940" xr:uid="{78918511-46CF-4B42-A385-FACE17B5122D}"/>
    <cellStyle name="Migliaia 15 4 6" xfId="26384" xr:uid="{2E8958EB-9B8B-4DF7-A274-435C23CCEFDF}"/>
    <cellStyle name="Migliaia 15 4 7" xfId="16085" xr:uid="{73B07C4B-94ED-44D1-8903-BAC112765ACB}"/>
    <cellStyle name="Migliaia 15 5" xfId="4639" xr:uid="{DC873306-50E6-4663-ABA6-9ADDBA5451B4}"/>
    <cellStyle name="Migliaia 15 5 2" xfId="7815" xr:uid="{C5268A65-BC61-40F0-86BE-13C7B6E2CA47}"/>
    <cellStyle name="Migliaia 15 5 2 2" xfId="30244" xr:uid="{20721C9B-6612-413B-9E5C-ECEEAF3B3546}"/>
    <cellStyle name="Migliaia 15 5 2 3" xfId="19954" xr:uid="{ABDC2311-E6C7-4A02-B356-9212C8B4DA4A}"/>
    <cellStyle name="Migliaia 15 5 3" xfId="10938" xr:uid="{C7939177-FC59-4221-91CA-548AC6E9906E}"/>
    <cellStyle name="Migliaia 15 5 3 3" xfId="22933" xr:uid="{2114A415-B2C8-4B10-A73B-D953A439C60E}"/>
    <cellStyle name="Migliaia 15 5 4" xfId="14033" xr:uid="{9D3E52B0-6353-4240-8378-2AF28854B79C}"/>
    <cellStyle name="Migliaia 15 5 4 3" xfId="24672" xr:uid="{4C7E8A6E-8EF4-4483-A662-8C1329C145FF}"/>
    <cellStyle name="Migliaia 15 5 5" xfId="27284" xr:uid="{CF51A0D8-229A-4614-99A6-DFDBEB5CA0DC}"/>
    <cellStyle name="Migliaia 15 5 6" xfId="16985" xr:uid="{24B54439-7FBB-4FB5-8D89-0F92A785837E}"/>
    <cellStyle name="Migliaia 15 6" xfId="4435" xr:uid="{3EC48D17-7236-481C-9E13-B7C7923A4A61}"/>
    <cellStyle name="Migliaia 15 6 2" xfId="7610" xr:uid="{35C9D917-323E-4A53-90AD-5A200C0C9145}"/>
    <cellStyle name="Migliaia 15 6 2 2" xfId="30039" xr:uid="{7A017C6B-4CE9-442D-9276-12D5926776D5}"/>
    <cellStyle name="Migliaia 15 6 2 3" xfId="19749" xr:uid="{8EE4C791-7C9D-4EF6-80BE-1B3B5962FFA9}"/>
    <cellStyle name="Migliaia 15 6 3" xfId="10733" xr:uid="{48DB1376-5D21-4E94-A166-E517E150AFCF}"/>
    <cellStyle name="Migliaia 15 6 3 3" xfId="22728" xr:uid="{00BD386B-D699-4AED-B235-02CD554BF938}"/>
    <cellStyle name="Migliaia 15 6 4" xfId="13754" xr:uid="{57BFA073-7681-4895-B947-4E8DBB0A22E5}"/>
    <cellStyle name="Migliaia 15 6 4 3" xfId="24394" xr:uid="{40013DE6-2FFE-4EB9-9104-FD4B5AA0D4A0}"/>
    <cellStyle name="Migliaia 15 6 5" xfId="27079" xr:uid="{42BA191C-9987-4253-AEC1-A6C5C5BBCF12}"/>
    <cellStyle name="Migliaia 15 6 6" xfId="16780" xr:uid="{924998CA-55A5-4762-883F-7295610CEF53}"/>
    <cellStyle name="Migliaia 15 7" xfId="4227" xr:uid="{BDB61379-5FC9-475E-AB9A-08FC70FFD935}"/>
    <cellStyle name="Migliaia 15 7 2" xfId="7402" xr:uid="{730EF891-3C00-4C72-8DDF-7D58C3D08157}"/>
    <cellStyle name="Migliaia 15 7 2 2" xfId="29851" xr:uid="{2766F1D2-5DE1-477C-885F-3BA74FA796A0}"/>
    <cellStyle name="Migliaia 15 7 2 3" xfId="19561" xr:uid="{B9F82DA4-8CA3-423D-8F0B-EA3378818BFD}"/>
    <cellStyle name="Migliaia 15 7 3" xfId="10545" xr:uid="{34F33D86-45BD-4816-94C7-9FD8A7A2D536}"/>
    <cellStyle name="Migliaia 15 7 3 3" xfId="22540" xr:uid="{2A24B7A2-8B36-48D8-B36B-E61EF45E344D}"/>
    <cellStyle name="Migliaia 15 7 4" xfId="26891" xr:uid="{D66A467F-B80F-4E0A-A3C3-93B9B6E292F3}"/>
    <cellStyle name="Migliaia 15 7 5" xfId="16592" xr:uid="{A4AD4BAE-F2D5-404E-AC3B-F36B65575126}"/>
    <cellStyle name="Migliaia 15 8" xfId="4186" xr:uid="{68C21907-8CD9-4EC3-8A64-0246B7C53912}"/>
    <cellStyle name="Migliaia 15 8 2" xfId="7361" xr:uid="{A2EE8D4B-4A8D-4CC6-BD96-1B0F09CBEA80}"/>
    <cellStyle name="Migliaia 15 8 2 2" xfId="29824" xr:uid="{EB641B91-261C-4E4D-A671-A3502078C460}"/>
    <cellStyle name="Migliaia 15 8 2 3" xfId="19534" xr:uid="{E6E70900-29D2-4F14-8501-C8F33AFDCB4F}"/>
    <cellStyle name="Migliaia 15 8 3" xfId="10518" xr:uid="{DBA8780F-4EFA-42FA-83C2-FAA7E1144AFF}"/>
    <cellStyle name="Migliaia 15 8 3 3" xfId="22513" xr:uid="{DA66F8BD-6B36-4BCA-B66D-3BC8D5C4A68C}"/>
    <cellStyle name="Migliaia 15 8 4" xfId="26864" xr:uid="{18C05E77-B8EE-4B89-A644-35CE2800E820}"/>
    <cellStyle name="Migliaia 15 8 5" xfId="16565" xr:uid="{8D3D6D7D-8B2C-43BA-B9A8-008EFC5F4569}"/>
    <cellStyle name="Migliaia 15 9" xfId="3202" xr:uid="{91A64AD5-65F7-4799-8501-7893AEACF414}"/>
    <cellStyle name="Migliaia 15 9 2" xfId="6557" xr:uid="{28F0E423-CCD4-448D-9E8B-5DFEB958CF58}"/>
    <cellStyle name="Migliaia 15 9 2 2" xfId="29057" xr:uid="{FF4B8FA6-E9A3-49D0-BA4A-62FC081B5638}"/>
    <cellStyle name="Migliaia 15 9 2 3" xfId="18764" xr:uid="{1A88A2EC-0043-4EA9-97D1-76870BD3E105}"/>
    <cellStyle name="Migliaia 15 9 3" xfId="9748" xr:uid="{0320D475-DC5B-47BC-9BEF-198F53564214}"/>
    <cellStyle name="Migliaia 15 9 3 2" xfId="32018" xr:uid="{CD2C4394-85C0-488D-81BB-04539258F3E6}"/>
    <cellStyle name="Migliaia 15 9 3 3" xfId="21742" xr:uid="{75D20409-5791-4E9B-9DD9-22912C4480EF}"/>
    <cellStyle name="Migliaia 15 9 4" xfId="26094" xr:uid="{40FC2552-537C-403C-AB46-325B414C551F}"/>
    <cellStyle name="Migliaia 15 9 5" xfId="15794" xr:uid="{934CE37C-D14A-4308-A7DD-3F0313B61B46}"/>
    <cellStyle name="Migliaia 16" xfId="2244" xr:uid="{C435D39A-CF92-4A72-A170-6D6C758317D3}"/>
    <cellStyle name="Migliaia 16 10" xfId="3064" xr:uid="{25689158-DBF7-4690-AC6C-0274DE35EC2A}"/>
    <cellStyle name="Migliaia 16 10 2" xfId="6353" xr:uid="{58B4C288-685E-4CE0-9108-8B267AB628F7}"/>
    <cellStyle name="Migliaia 16 10 2 2" xfId="28854" xr:uid="{9E0CEEA3-9905-49AD-9EE8-C8A2D7ADDDE9}"/>
    <cellStyle name="Migliaia 16 10 2 3" xfId="18560" xr:uid="{38A0709E-4DE9-42F2-BBCD-4898A8423944}"/>
    <cellStyle name="Migliaia 16 10 3" xfId="9544" xr:uid="{329D3620-D05F-436F-9E99-63FF2922FAB9}"/>
    <cellStyle name="Migliaia 16 10 3 2" xfId="31814" xr:uid="{3C45FFE3-244B-45C9-B7E4-DD8249A2C4AE}"/>
    <cellStyle name="Migliaia 16 10 3 3" xfId="21538" xr:uid="{4C1DF2EC-3A04-4E12-9A8F-06138BC5B780}"/>
    <cellStyle name="Migliaia 16 10 4" xfId="25890" xr:uid="{3B3FBCCA-202D-4481-8181-71431C1DD478}"/>
    <cellStyle name="Migliaia 16 10 5" xfId="15590" xr:uid="{E2C8A0BF-B3CB-43EF-8068-01AE62FE0D44}"/>
    <cellStyle name="Migliaia 16 11" xfId="2950" xr:uid="{D5748AAD-DE95-446E-885E-5F7A6D94396F}"/>
    <cellStyle name="Migliaia 16 11 2" xfId="6242" xr:uid="{8725E1CC-E1B1-4AA6-B91E-2AD14ED00A4B}"/>
    <cellStyle name="Migliaia 16 11 2 2" xfId="28743" xr:uid="{36E80F62-7871-4B44-B01B-A31D699247CC}"/>
    <cellStyle name="Migliaia 16 11 2 3" xfId="18449" xr:uid="{0336CB30-D63F-4C70-BFBC-87A3F52F907E}"/>
    <cellStyle name="Migliaia 16 11 3" xfId="9433" xr:uid="{192DD2A4-2906-4037-9648-BA7C085E75E9}"/>
    <cellStyle name="Migliaia 16 11 3 2" xfId="31703" xr:uid="{D2C71715-91BF-4F00-A42A-558A9BFA6F2F}"/>
    <cellStyle name="Migliaia 16 11 3 3" xfId="21427" xr:uid="{EA04B968-FF59-4851-8BD8-C876077C97D4}"/>
    <cellStyle name="Migliaia 16 11 4" xfId="25779" xr:uid="{1A5D3DF5-2852-4932-8F2A-C9114A990B12}"/>
    <cellStyle name="Migliaia 16 11 5" xfId="15479" xr:uid="{625C465A-9BB1-4046-B056-9343231AEEA6}"/>
    <cellStyle name="Migliaia 16 12" xfId="2869" xr:uid="{4B3327D5-1E05-48B4-B16F-6C9E12ED0544}"/>
    <cellStyle name="Migliaia 16 12 2" xfId="6155" xr:uid="{6FA12872-0D5A-4C5D-82BA-9AE1629B04C2}"/>
    <cellStyle name="Migliaia 16 12 2 2" xfId="28656" xr:uid="{9A98B484-4CB0-407E-A75C-61F2ED0E6268}"/>
    <cellStyle name="Migliaia 16 12 2 3" xfId="18362" xr:uid="{1BF4D89D-7A81-4A2D-8193-1FA617AABEC8}"/>
    <cellStyle name="Migliaia 16 12 3" xfId="9346" xr:uid="{08CA1CFD-11E2-40EE-9F05-170DEBBA3F71}"/>
    <cellStyle name="Migliaia 16 12 3 2" xfId="31616" xr:uid="{F5965DAD-8D09-44F3-B470-2CAB31C778A7}"/>
    <cellStyle name="Migliaia 16 12 3 3" xfId="21340" xr:uid="{F54820F0-DF3D-433E-A3B8-9AE68E8FBFCB}"/>
    <cellStyle name="Migliaia 16 12 4" xfId="25692" xr:uid="{31891E2A-EB06-4AC1-ACA4-B7539F5D01D3}"/>
    <cellStyle name="Migliaia 16 12 5" xfId="15392" xr:uid="{E1DBCFF8-5A4B-4CDC-884D-9206A64F6FF1}"/>
    <cellStyle name="Migliaia 16 13" xfId="2771" xr:uid="{7B0D1369-2F18-4414-B2B2-910258FEE542}"/>
    <cellStyle name="Migliaia 16 13 2" xfId="6056" xr:uid="{9CFDE80A-3E42-4E53-96DA-CCB930C84ED1}"/>
    <cellStyle name="Migliaia 16 13 2 2" xfId="28557" xr:uid="{3DCBAD08-6A13-4EBF-9A99-9D154991D8D4}"/>
    <cellStyle name="Migliaia 16 13 2 3" xfId="18263" xr:uid="{9DA8DCAE-CC48-4CE8-AA30-050D089BE6C5}"/>
    <cellStyle name="Migliaia 16 13 3" xfId="9247" xr:uid="{B1342907-DD41-4CD9-81A8-CABD92B0C0F7}"/>
    <cellStyle name="Migliaia 16 13 3 2" xfId="31517" xr:uid="{73948B92-0EE1-4A32-B5D9-0A5C8FB1B14E}"/>
    <cellStyle name="Migliaia 16 13 3 3" xfId="21241" xr:uid="{0E0F07A6-FAF0-4463-A113-B107F835245A}"/>
    <cellStyle name="Migliaia 16 13 4" xfId="25593" xr:uid="{947D7A9A-6F5B-4A43-9CAB-FF1CC5F80577}"/>
    <cellStyle name="Migliaia 16 13 5" xfId="15293" xr:uid="{570AEA04-51DA-4032-827B-A8AF270520B7}"/>
    <cellStyle name="Migliaia 16 14" xfId="5588" xr:uid="{F331F48F-727F-4EA1-948E-A871304AE5B8}"/>
    <cellStyle name="Migliaia 16 14 2" xfId="28104" xr:uid="{A35E0064-C917-4F20-9837-EC08C615F9AD}"/>
    <cellStyle name="Migliaia 16 14 3" xfId="17810" xr:uid="{CF5671EB-284B-4D29-AA3A-E2B16FD5CC2D}"/>
    <cellStyle name="Migliaia 16 15" xfId="8794" xr:uid="{4AA1EB8D-2184-481F-93C6-2A9ED59E0085}"/>
    <cellStyle name="Migliaia 16 15 2" xfId="31064" xr:uid="{3C5D3FB9-BED5-4A63-B5E1-ECBD24922565}"/>
    <cellStyle name="Migliaia 16 15 3" xfId="20788" xr:uid="{CBCC51C5-A219-4E66-8419-1F5DB32EBA8E}"/>
    <cellStyle name="Migliaia 16 16" xfId="12416" xr:uid="{4546D2A1-EFB2-4DB7-AC15-1AD32444288C}"/>
    <cellStyle name="Migliaia 16 16 3" xfId="23516" xr:uid="{502B1116-E578-4EDC-B417-AF58A59153DC}"/>
    <cellStyle name="Migliaia 16 17" xfId="25140" xr:uid="{349D43F7-03FB-4206-B6AE-56B70C711707}"/>
    <cellStyle name="Migliaia 16 18" xfId="14840" xr:uid="{A2C8855B-330E-4FC8-85A3-1A2309DC85CA}"/>
    <cellStyle name="Migliaia 16 2" xfId="3171" xr:uid="{45351A1D-E389-452C-AF8E-1172A0E0B501}"/>
    <cellStyle name="Migliaia 16 2 2" xfId="4041" xr:uid="{EFCB357B-B114-4731-9DA1-2BEAA9F4B633}"/>
    <cellStyle name="Migliaia 16 2 2 2" xfId="4932" xr:uid="{2D944278-FFF8-4089-80F9-B76420565828}"/>
    <cellStyle name="Migliaia 16 2 2 2 2" xfId="8120" xr:uid="{DA1ACBDE-75C1-4095-B1D8-F950380359B8}"/>
    <cellStyle name="Migliaia 16 2 2 2 2 2" xfId="30543" xr:uid="{322E1C88-60F3-4B7C-9E51-32D6A4DA9CC4}"/>
    <cellStyle name="Migliaia 16 2 2 2 2 3" xfId="20253" xr:uid="{CCC16B0C-561E-4E7E-BDD4-AC836884EC7B}"/>
    <cellStyle name="Migliaia 16 2 2 2 3" xfId="11235" xr:uid="{88F634B3-323D-426B-8748-84857D7DE267}"/>
    <cellStyle name="Migliaia 16 2 2 2 3 3" xfId="23233" xr:uid="{7E1806DF-9094-4A2F-BCD2-D3C0319353D2}"/>
    <cellStyle name="Migliaia 16 2 2 2 4" xfId="13640" xr:uid="{4D595F87-7190-4438-B2E1-2B843336DAF9}"/>
    <cellStyle name="Migliaia 16 2 2 2 4 3" xfId="24278" xr:uid="{60FA39B6-18C5-437B-9383-167F25C90F11}"/>
    <cellStyle name="Migliaia 16 2 2 2 5" xfId="27582" xr:uid="{5B48CAEC-0B5F-4E1B-8F77-58D5EB5119FD}"/>
    <cellStyle name="Migliaia 16 2 2 2 6" xfId="17285" xr:uid="{85B36E33-80E4-4FF2-8D1A-4575234B4A90}"/>
    <cellStyle name="Migliaia 16 2 2 3" xfId="7214" xr:uid="{A68AB236-264C-4705-B13F-270CE15A4A6E}"/>
    <cellStyle name="Migliaia 16 2 2 3 2" xfId="29687" xr:uid="{72190148-991D-426A-B470-EE2832919FF8}"/>
    <cellStyle name="Migliaia 16 2 2 3 3" xfId="19396" xr:uid="{89F4ED65-59E3-4BC2-945F-8FD9CB3ADEE2}"/>
    <cellStyle name="Migliaia 16 2 2 4" xfId="10380" xr:uid="{F4E61058-7DEE-459E-B699-EEB898F18C04}"/>
    <cellStyle name="Migliaia 16 2 2 4 2" xfId="32649" xr:uid="{29BE4C97-9371-481D-9DF2-64B190A17A68}"/>
    <cellStyle name="Migliaia 16 2 2 4 3" xfId="22375" xr:uid="{A588A59D-9CBA-4701-B17C-13A0E104DAAB}"/>
    <cellStyle name="Migliaia 16 2 2 5" xfId="13036" xr:uid="{EA3924AD-4090-4E53-8EB2-3645D8559C22}"/>
    <cellStyle name="Migliaia 16 2 2 5 3" xfId="23861" xr:uid="{E7FFEDA4-157F-44B5-A4D6-6F5EC6C3CA73}"/>
    <cellStyle name="Migliaia 16 2 2 6" xfId="26726" xr:uid="{CEB1AC9A-DB85-4C90-9D29-63B85AE2CA8D}"/>
    <cellStyle name="Migliaia 16 2 2 7" xfId="16427" xr:uid="{D1958057-4FB1-4518-BA53-3FF20D3A87CF}"/>
    <cellStyle name="Migliaia 16 2 3" xfId="3886" xr:uid="{5C1D54B9-D1AF-42D6-866B-AD01C5A69786}"/>
    <cellStyle name="Migliaia 16 2 3 2" xfId="4371" xr:uid="{FE510404-C3FB-48C9-B81B-42B4BBE4266B}"/>
    <cellStyle name="Migliaia 16 2 3 2 2" xfId="7546" xr:uid="{3A956F69-3515-4D28-B482-6266CEDDDF63}"/>
    <cellStyle name="Migliaia 16 2 3 2 2 2" xfId="29975" xr:uid="{E34F1CA9-179A-4BAA-AD31-ACEC7330AF8B}"/>
    <cellStyle name="Migliaia 16 2 3 2 2 3" xfId="19685" xr:uid="{D6E9B679-EED2-413C-A6AC-467FE648DD8A}"/>
    <cellStyle name="Migliaia 16 2 3 2 3" xfId="10669" xr:uid="{9E6B96BF-0E89-4495-AC78-86B9A07E759C}"/>
    <cellStyle name="Migliaia 16 2 3 2 3 3" xfId="22664" xr:uid="{26438464-66D9-4952-8EE4-1F11B686651E}"/>
    <cellStyle name="Migliaia 16 2 3 2 4" xfId="27015" xr:uid="{522A6130-946C-475A-B0B9-76D5E5B54172}"/>
    <cellStyle name="Migliaia 16 2 3 2 5" xfId="16716" xr:uid="{DF675158-CEE7-421E-A80D-F89BBEC79189}"/>
    <cellStyle name="Migliaia 16 2 3 3" xfId="7056" xr:uid="{3B2C5B02-CD10-4D62-8084-590BC1AEF39A}"/>
    <cellStyle name="Migliaia 16 2 3 3 2" xfId="29526" xr:uid="{58A66473-ABC3-481C-9057-A2FFD6C79692}"/>
    <cellStyle name="Migliaia 16 2 3 3 3" xfId="19234" xr:uid="{29CDBA80-5365-4CDA-A69A-D56A387511C6}"/>
    <cellStyle name="Migliaia 16 2 3 4" xfId="10218" xr:uid="{81982BFD-C9A1-49F2-BEA7-C798A51F5288}"/>
    <cellStyle name="Migliaia 16 2 3 4 2" xfId="32488" xr:uid="{8F21E104-D8CC-4CD5-8610-9660A45DA820}"/>
    <cellStyle name="Migliaia 16 2 3 4 3" xfId="22213" xr:uid="{072EA035-A073-4124-94CD-618D119BC142}"/>
    <cellStyle name="Migliaia 16 2 3 5" xfId="13478" xr:uid="{99468482-B6A2-43B6-A7E1-B3BE07B8906B}"/>
    <cellStyle name="Migliaia 16 2 3 5 3" xfId="24116" xr:uid="{BE166FD9-3A26-4649-B2EE-2C8DDD2A7552}"/>
    <cellStyle name="Migliaia 16 2 3 6" xfId="26564" xr:uid="{9616FA33-8242-463F-8CDE-EC7213E0CF1E}"/>
    <cellStyle name="Migliaia 16 2 3 7" xfId="16265" xr:uid="{C2EE19C5-FDE8-4520-A750-C6123F585657}"/>
    <cellStyle name="Migliaia 16 2 4" xfId="3413" xr:uid="{CFBFFC88-F42A-4D00-A107-D80C1DF11474}"/>
    <cellStyle name="Migliaia 16 2 4 2" xfId="6770" xr:uid="{087207BC-AB7D-491E-AD01-2EA81248C0FE}"/>
    <cellStyle name="Migliaia 16 2 4 2 2" xfId="29270" xr:uid="{9673FCD5-E48F-4793-80F4-B23205FB0E04}"/>
    <cellStyle name="Migliaia 16 2 4 2 3" xfId="18977" xr:uid="{79C4C095-363B-4CED-80FD-6CB0A015ACDC}"/>
    <cellStyle name="Migliaia 16 2 4 3" xfId="9961" xr:uid="{9EA0B5F6-6835-4067-A6E2-62CEA12693E7}"/>
    <cellStyle name="Migliaia 16 2 4 3 2" xfId="32231" xr:uid="{145215DA-C5FF-4A06-B86A-E29EEC28771D}"/>
    <cellStyle name="Migliaia 16 2 4 3 3" xfId="21955" xr:uid="{FD3E27A9-C4A8-4D49-9069-0962630114B9}"/>
    <cellStyle name="Migliaia 16 2 4 4" xfId="26306" xr:uid="{B3E808A5-CF75-464E-B4E2-584307D19F72}"/>
    <cellStyle name="Migliaia 16 2 4 5" xfId="16007" xr:uid="{D9F8836D-2953-4929-AD56-1FB5EE6357A4}"/>
    <cellStyle name="Migliaia 16 2 5" xfId="6517" xr:uid="{580C664E-0DE8-4851-9D12-04022EB51FC4}"/>
    <cellStyle name="Migliaia 16 2 5 2" xfId="29018" xr:uid="{9323A515-82F1-4EF3-892F-262835E74FE3}"/>
    <cellStyle name="Migliaia 16 2 5 3" xfId="18724" xr:uid="{540CA4A9-B29F-4CA5-9C52-3CB413A3127C}"/>
    <cellStyle name="Migliaia 16 2 6" xfId="9708" xr:uid="{D564D90D-74EF-40C3-A4CC-D38C0599D31E}"/>
    <cellStyle name="Migliaia 16 2 6 2" xfId="31978" xr:uid="{DD4BF3DD-90AE-4738-BE34-71CA8EFFC985}"/>
    <cellStyle name="Migliaia 16 2 6 3" xfId="21702" xr:uid="{D3C890C1-7015-4FA0-AC6E-3BC808388BB4}"/>
    <cellStyle name="Migliaia 16 2 7" xfId="12827" xr:uid="{712FC608-D21F-4939-B3F1-7DABE1A4F91D}"/>
    <cellStyle name="Migliaia 16 2 7 3" xfId="23698" xr:uid="{E61656E7-E872-4CF7-AA9D-AB379F6A932F}"/>
    <cellStyle name="Migliaia 16 2 8" xfId="26054" xr:uid="{A273823F-D7BA-4FDA-83DC-148DA83CE2C6}"/>
    <cellStyle name="Migliaia 16 2 9" xfId="15754" xr:uid="{5F073464-1541-48E5-B53B-D6CA3370B35D}"/>
    <cellStyle name="Migliaia 16 3" xfId="3125" xr:uid="{BA1172DC-563B-401B-A014-C67A7706327C}"/>
    <cellStyle name="Migliaia 16 3 2" xfId="3990" xr:uid="{CC6C1C82-076C-4FB9-91AC-242A0452E44C}"/>
    <cellStyle name="Migliaia 16 3 2 2" xfId="5021" xr:uid="{8F49EDF4-1926-481B-9659-B66C95003381}"/>
    <cellStyle name="Migliaia 16 3 2 2 2" xfId="8219" xr:uid="{D09ED82E-C92B-4F9A-A983-471D80187CAD}"/>
    <cellStyle name="Migliaia 16 3 2 2 2 2" xfId="30631" xr:uid="{0E701C0A-20DD-4C73-BCFE-7D5B4EE4394A}"/>
    <cellStyle name="Migliaia 16 3 2 2 2 3" xfId="20342" xr:uid="{8D8F7B07-E68C-4C6B-937F-E4FB41AEABEE}"/>
    <cellStyle name="Migliaia 16 3 2 2 3" xfId="11324" xr:uid="{6AECDB1B-62B2-45A2-81F9-30A453B0CC67}"/>
    <cellStyle name="Migliaia 16 3 2 2 3 3" xfId="23322" xr:uid="{0A8739AC-99F1-463D-B844-976C6B8AA0A2}"/>
    <cellStyle name="Migliaia 16 3 2 2 4" xfId="13562" xr:uid="{C2014517-19AB-4EB7-A409-574F5D638A4C}"/>
    <cellStyle name="Migliaia 16 3 2 2 4 3" xfId="24198" xr:uid="{DDD8D7C7-98C9-4AF5-A2AD-BFE6B802F202}"/>
    <cellStyle name="Migliaia 16 3 2 2 5" xfId="27668" xr:uid="{91DADA40-3772-40AC-AC33-D4596CAE2341}"/>
    <cellStyle name="Migliaia 16 3 2 2 6" xfId="17374" xr:uid="{08A1506F-E813-43A1-A694-422ACF3767FE}"/>
    <cellStyle name="Migliaia 16 3 2 3" xfId="7136" xr:uid="{780EFE49-8527-495F-8816-86373881AE8A}"/>
    <cellStyle name="Migliaia 16 3 2 3 2" xfId="29607" xr:uid="{EB221686-F802-42BA-9045-6052317EA0C6}"/>
    <cellStyle name="Migliaia 16 3 2 3 3" xfId="19316" xr:uid="{125937B5-9B45-49AF-A95A-278CAE30926A}"/>
    <cellStyle name="Migliaia 16 3 2 4" xfId="10300" xr:uid="{941393C8-A00D-4993-BA8A-BE57F9EA6CDB}"/>
    <cellStyle name="Migliaia 16 3 2 4 2" xfId="32569" xr:uid="{57C78FBE-3094-4E59-A2AC-A7A90E1D1DEA}"/>
    <cellStyle name="Migliaia 16 3 2 4 3" xfId="22295" xr:uid="{65FF06A7-EA96-4E60-89AF-285055EAB242}"/>
    <cellStyle name="Migliaia 16 3 2 5" xfId="12959" xr:uid="{F29EE4CE-C2C5-46F6-B5C0-8E8F870BE820}"/>
    <cellStyle name="Migliaia 16 3 2 5 3" xfId="23781" xr:uid="{21E5E391-1427-4C4C-8C0E-3D480DD68552}"/>
    <cellStyle name="Migliaia 16 3 2 6" xfId="26646" xr:uid="{B5611A22-4793-424E-9EB2-D061EE139F60}"/>
    <cellStyle name="Migliaia 16 3 2 7" xfId="16347" xr:uid="{6D999256-242B-4085-9419-AE3F1780B996}"/>
    <cellStyle name="Migliaia 16 3 3" xfId="3811" xr:uid="{8A9FDB83-063D-4CB8-B10C-4E735E752565}"/>
    <cellStyle name="Migliaia 16 3 3 2" xfId="6974" xr:uid="{A1E99E2D-CB37-4EE7-BA50-4E2E93C49DE2}"/>
    <cellStyle name="Migliaia 16 3 3 2 2" xfId="29445" xr:uid="{BA9F3938-B19B-4AD8-A4C7-BD40F2458322}"/>
    <cellStyle name="Migliaia 16 3 3 2 3" xfId="19152" xr:uid="{19BCE6AF-9035-4DF3-BBC7-3B81FB0EFEEF}"/>
    <cellStyle name="Migliaia 16 3 3 3" xfId="10137" xr:uid="{AC6622E2-4175-49E7-9900-DE852E3E395A}"/>
    <cellStyle name="Migliaia 16 3 3 3 2" xfId="32406" xr:uid="{F1E5669C-1354-4786-8544-5750EB68A69B}"/>
    <cellStyle name="Migliaia 16 3 3 3 3" xfId="22131" xr:uid="{5FAAFE1E-6E81-4D0F-90A2-6E0483E60570}"/>
    <cellStyle name="Migliaia 16 3 3 4" xfId="13402" xr:uid="{7B05312B-E0C5-4D7C-B4DE-A21E5B32CC3F}"/>
    <cellStyle name="Migliaia 16 3 3 4 3" xfId="24038" xr:uid="{1191A9E3-EFC2-4A71-9C36-4EECC3DB5D2B}"/>
    <cellStyle name="Migliaia 16 3 3 5" xfId="26482" xr:uid="{724A41C0-22DF-4946-A6A7-5547559F57D0}"/>
    <cellStyle name="Migliaia 16 3 3 6" xfId="16183" xr:uid="{CEFBAD17-FA28-4B75-A405-BFD56CEE2B11}"/>
    <cellStyle name="Migliaia 16 3 4" xfId="3331" xr:uid="{D1F90E75-066B-4C8A-AAF7-20E6B2A43629}"/>
    <cellStyle name="Migliaia 16 3 4 2" xfId="6688" xr:uid="{1DA68ED0-E0F6-42FC-B205-BC98E307534F}"/>
    <cellStyle name="Migliaia 16 3 4 2 2" xfId="29188" xr:uid="{06CA59ED-EFBF-46D8-A6C3-17163E3D821A}"/>
    <cellStyle name="Migliaia 16 3 4 2 3" xfId="18895" xr:uid="{C776274C-2080-4E5F-9800-CF4AB69A38B2}"/>
    <cellStyle name="Migliaia 16 3 4 3" xfId="9879" xr:uid="{28CCD09B-08C9-4DE3-9195-9AE852196346}"/>
    <cellStyle name="Migliaia 16 3 4 3 2" xfId="32149" xr:uid="{60DAF304-71DA-4FDE-9EFA-1B5923712A62}"/>
    <cellStyle name="Migliaia 16 3 4 3 3" xfId="21873" xr:uid="{B149D530-9D9D-4E6D-A8C1-67F1BF17C3C2}"/>
    <cellStyle name="Migliaia 16 3 4 4" xfId="26224" xr:uid="{3C43DADC-F098-48E3-BFB0-E72159C006FD}"/>
    <cellStyle name="Migliaia 16 3 4 5" xfId="15925" xr:uid="{37180016-F22C-4031-AA11-00318CE3546F}"/>
    <cellStyle name="Migliaia 16 3 5" xfId="6435" xr:uid="{7E9BC93E-2B9E-4654-A041-62622068929A}"/>
    <cellStyle name="Migliaia 16 3 5 2" xfId="28936" xr:uid="{54C23D0D-DFE1-42A6-92D7-75004EB00FF2}"/>
    <cellStyle name="Migliaia 16 3 5 3" xfId="18642" xr:uid="{263775C0-83F6-49AB-80CA-A89DEC709FDC}"/>
    <cellStyle name="Migliaia 16 3 6" xfId="9626" xr:uid="{489F464E-676F-4C0F-A835-93CF33811726}"/>
    <cellStyle name="Migliaia 16 3 6 2" xfId="31896" xr:uid="{C76A271F-03B3-4259-A4AD-E251DA5B3F1B}"/>
    <cellStyle name="Migliaia 16 3 6 3" xfId="21620" xr:uid="{AD659D45-05EE-4D2A-94F2-32D0A3656470}"/>
    <cellStyle name="Migliaia 16 3 7" xfId="12747" xr:uid="{C03512F8-0A9B-4FB5-8F3B-51E91977CD34}"/>
    <cellStyle name="Migliaia 16 3 7 3" xfId="23616" xr:uid="{A57C97AC-4B76-4EB1-A2B0-AB76556E04F8}"/>
    <cellStyle name="Migliaia 16 3 8" xfId="25972" xr:uid="{028BDAA8-F980-4BD1-8DE3-113E0466FB28}"/>
    <cellStyle name="Migliaia 16 3 9" xfId="15672" xr:uid="{D70E81D1-5134-4D83-93EC-AC0A0996CA00}"/>
    <cellStyle name="Migliaia 16 4" xfId="3485" xr:uid="{929DA0C1-E19F-45FA-ACA3-2B55273A0C7F}"/>
    <cellStyle name="Migliaia 16 4 2" xfId="4806" xr:uid="{FAA8C6E8-24EE-48F9-87E4-1A1FC57F02FE}"/>
    <cellStyle name="Migliaia 16 4 2 2" xfId="7992" xr:uid="{01BC5B24-6122-4339-B7F9-458D12149B9E}"/>
    <cellStyle name="Migliaia 16 4 2 2 2" xfId="30422" xr:uid="{EAACEE08-E3BD-4F26-B35C-29EE2C9F2DB4}"/>
    <cellStyle name="Migliaia 16 4 2 2 3" xfId="20132" xr:uid="{E77C6AE5-FB93-4241-A080-6157FB162CF1}"/>
    <cellStyle name="Migliaia 16 4 2 3" xfId="11114" xr:uid="{56742F13-99B3-4025-BCF0-7AD299C2C2FF}"/>
    <cellStyle name="Migliaia 16 4 2 3 3" xfId="23112" xr:uid="{B1BB8582-FB6D-444E-865A-302B8F8D477F}"/>
    <cellStyle name="Migliaia 16 4 2 4" xfId="27463" xr:uid="{225B04E1-6C15-41B7-BC77-08EC70F208DA}"/>
    <cellStyle name="Migliaia 16 4 2 5" xfId="17164" xr:uid="{8050E8F8-DBF8-4C1F-A582-2616C6969387}"/>
    <cellStyle name="Migliaia 16 4 3" xfId="6859" xr:uid="{2D3881B7-2D37-4EA0-B22C-D18D89F99770}"/>
    <cellStyle name="Migliaia 16 4 3 2" xfId="29345" xr:uid="{4C3B4390-60BE-467C-A5D0-89FC6D90AD00}"/>
    <cellStyle name="Migliaia 16 4 3 3" xfId="19052" xr:uid="{7D428E61-67B9-4161-AE7D-53AF4617793F}"/>
    <cellStyle name="Migliaia 16 4 4" xfId="10037" xr:uid="{F1C23317-F2C1-4E4B-933C-1BDD90D17584}"/>
    <cellStyle name="Migliaia 16 4 4 2" xfId="32306" xr:uid="{34DC7BB5-C5ED-436D-A1D6-C72C096D18C8}"/>
    <cellStyle name="Migliaia 16 4 4 3" xfId="22031" xr:uid="{9B7F12CD-DAD6-44F4-8B14-1E3AFEB79F5B}"/>
    <cellStyle name="Migliaia 16 4 5" xfId="13112" xr:uid="{10ED1A52-BEF5-45D9-AF69-E35137057428}"/>
    <cellStyle name="Migliaia 16 4 5 3" xfId="23938" xr:uid="{6AC087A3-8B9E-4E2E-AFE2-CAF7F6E34AC3}"/>
    <cellStyle name="Migliaia 16 4 6" xfId="26382" xr:uid="{E0B84106-5BC8-490C-AB14-159DB4E37B3D}"/>
    <cellStyle name="Migliaia 16 4 7" xfId="16083" xr:uid="{A426FB72-8EB6-4423-A2DB-BD0E4C650304}"/>
    <cellStyle name="Migliaia 16 5" xfId="4686" xr:uid="{8D0996A6-7B66-4EB5-A24B-9B75DCDAC99F}"/>
    <cellStyle name="Migliaia 16 5 2" xfId="7862" xr:uid="{72BD82F8-27ED-4C09-AE94-71000E601FE3}"/>
    <cellStyle name="Migliaia 16 5 2 2" xfId="30290" xr:uid="{A406100C-BB4B-4559-AF28-D6990DDC1BAE}"/>
    <cellStyle name="Migliaia 16 5 2 3" xfId="20001" xr:uid="{0C9535AA-BD89-48C4-BEE0-8F6C2CCB5542}"/>
    <cellStyle name="Migliaia 16 5 3" xfId="10985" xr:uid="{64C513C9-14D1-44DA-9853-AF0DE854B50C}"/>
    <cellStyle name="Migliaia 16 5 3 3" xfId="22980" xr:uid="{918803E8-184A-41F8-8242-D905EAEA0362}"/>
    <cellStyle name="Migliaia 16 5 4" xfId="14080" xr:uid="{6E085BF4-AEDD-4C61-8AD2-66274CC586DF}"/>
    <cellStyle name="Migliaia 16 5 4 3" xfId="24719" xr:uid="{611EC068-34B4-487D-B50F-2B7F3C1567F0}"/>
    <cellStyle name="Migliaia 16 5 5" xfId="27331" xr:uid="{D9AB3FF4-7FB8-43AE-9317-58DD83145049}"/>
    <cellStyle name="Migliaia 16 5 6" xfId="17032" xr:uid="{F9E71E56-5564-4908-B081-C77DEC8B444E}"/>
    <cellStyle name="Migliaia 16 6" xfId="4483" xr:uid="{4CE0E6E9-9662-4F1C-B6B6-C020B31340DC}"/>
    <cellStyle name="Migliaia 16 6 2" xfId="7659" xr:uid="{A6A9C248-D7E8-48BF-A1C5-1E0A2BDB470D}"/>
    <cellStyle name="Migliaia 16 6 2 2" xfId="30088" xr:uid="{B14DA23D-1C6C-4537-8CAE-3606C04781DA}"/>
    <cellStyle name="Migliaia 16 6 2 3" xfId="19798" xr:uid="{FBFEB5E0-0A26-4466-A566-97DEF04918FF}"/>
    <cellStyle name="Migliaia 16 6 3" xfId="10782" xr:uid="{02AFC56B-6D64-40A4-B303-DCD6A53D95C2}"/>
    <cellStyle name="Migliaia 16 6 3 3" xfId="22777" xr:uid="{A7EE30D8-27A5-4CE5-801B-B05BC59C3E6F}"/>
    <cellStyle name="Migliaia 16 6 4" xfId="13726" xr:uid="{242AF089-6B3B-4AB7-AE60-69A440C1651F}"/>
    <cellStyle name="Migliaia 16 6 4 3" xfId="24364" xr:uid="{A6323898-F974-4AED-B42B-25059F279BDF}"/>
    <cellStyle name="Migliaia 16 6 5" xfId="27128" xr:uid="{61F8D6E2-E8C1-4EE9-85C0-8E3DD2A07BE3}"/>
    <cellStyle name="Migliaia 16 6 6" xfId="16829" xr:uid="{5254BE98-2814-4E52-93EB-FB793C0D1700}"/>
    <cellStyle name="Migliaia 16 7" xfId="4280" xr:uid="{23EC119F-98DF-4DD6-8E90-BC040522465D}"/>
    <cellStyle name="Migliaia 16 7 2" xfId="7455" xr:uid="{0E0484A2-1C7D-47AE-8631-2F373D4EF552}"/>
    <cellStyle name="Migliaia 16 7 2 2" xfId="29898" xr:uid="{6677719D-D30B-4DE5-BEDD-A41DEC933C5C}"/>
    <cellStyle name="Migliaia 16 7 2 3" xfId="19608" xr:uid="{C68C2B3A-0F41-4218-ABE1-37AB306176CA}"/>
    <cellStyle name="Migliaia 16 7 3" xfId="10592" xr:uid="{CFE7C876-E8D1-49CA-AA64-DEF0D82DDC1F}"/>
    <cellStyle name="Migliaia 16 7 3 3" xfId="22587" xr:uid="{6B2A29E6-CB0C-4510-A8E9-BC5252A4DA46}"/>
    <cellStyle name="Migliaia 16 7 4" xfId="26938" xr:uid="{2B8F58A4-AA25-4830-8851-89ABE5F2B663}"/>
    <cellStyle name="Migliaia 16 7 5" xfId="16639" xr:uid="{86F31425-31AE-4FEA-82E7-1C6784613DFD}"/>
    <cellStyle name="Migliaia 16 8" xfId="4184" xr:uid="{ED901EA3-DCAE-4226-87FE-078EB7AD7779}"/>
    <cellStyle name="Migliaia 16 8 2" xfId="7359" xr:uid="{C3CDC998-C6AA-4FC5-ACE2-9AEF07B3324B}"/>
    <cellStyle name="Migliaia 16 8 2 2" xfId="29822" xr:uid="{E15F9111-6162-4FEE-85EF-1EF0EDFA492B}"/>
    <cellStyle name="Migliaia 16 8 2 3" xfId="19532" xr:uid="{5E82174C-A78A-499F-90D7-A8C5FEC34E43}"/>
    <cellStyle name="Migliaia 16 8 3" xfId="10516" xr:uid="{27CB99B2-FA1C-4AEB-9248-400710A9FCE5}"/>
    <cellStyle name="Migliaia 16 8 3 3" xfId="22511" xr:uid="{6A1233EE-BFFF-4FEB-9EB8-24A6868402BD}"/>
    <cellStyle name="Migliaia 16 8 4" xfId="26862" xr:uid="{EF9D3A8C-F7F2-4013-9688-1A39322842B1}"/>
    <cellStyle name="Migliaia 16 8 5" xfId="16563" xr:uid="{00E8F178-5A8D-4E0E-8010-9F10C2EB200A}"/>
    <cellStyle name="Migliaia 16 9" xfId="3249" xr:uid="{142B63EA-527B-439B-B0BB-3F66ED062903}"/>
    <cellStyle name="Migliaia 16 9 2" xfId="6604" xr:uid="{92652070-8602-4E22-9F13-B359D205E813}"/>
    <cellStyle name="Migliaia 16 9 2 2" xfId="29104" xr:uid="{F2AF3919-C265-445E-8357-95804CEE1878}"/>
    <cellStyle name="Migliaia 16 9 2 3" xfId="18811" xr:uid="{65C6900B-2E5C-476B-A9E7-F01F26545870}"/>
    <cellStyle name="Migliaia 16 9 3" xfId="9795" xr:uid="{D30DFE2C-0C5F-4E0E-8AC4-173DEF2F7DB9}"/>
    <cellStyle name="Migliaia 16 9 3 2" xfId="32065" xr:uid="{A790BBD4-FABB-49C8-8A67-9056193CEA95}"/>
    <cellStyle name="Migliaia 16 9 3 3" xfId="21789" xr:uid="{A0AF235C-6290-4765-AC0B-906F326307E1}"/>
    <cellStyle name="Migliaia 16 9 4" xfId="26141" xr:uid="{3CE7F3BE-2045-4907-8C98-75FABD59914A}"/>
    <cellStyle name="Migliaia 16 9 5" xfId="15841" xr:uid="{9ACFAF9A-21B5-4447-81A8-CD5BE9668861}"/>
    <cellStyle name="Migliaia 17" xfId="2245" xr:uid="{04DFCA02-93A3-4785-9B62-4578F5610A57}"/>
    <cellStyle name="Migliaia 17 10" xfId="3067" xr:uid="{03543EAA-296A-4E24-883F-6FF84BBA6E83}"/>
    <cellStyle name="Migliaia 17 10 2" xfId="6356" xr:uid="{483D54EF-B35B-477E-8AFC-C928C287C8ED}"/>
    <cellStyle name="Migliaia 17 10 2 2" xfId="28857" xr:uid="{15E59E6A-D1DD-45D6-8EC9-EADDE5F369E5}"/>
    <cellStyle name="Migliaia 17 10 2 3" xfId="18563" xr:uid="{A315D968-293A-44EF-BEE3-FB09F4209984}"/>
    <cellStyle name="Migliaia 17 10 3" xfId="9547" xr:uid="{FCB756A5-558A-4C03-A4A7-684782475DA4}"/>
    <cellStyle name="Migliaia 17 10 3 2" xfId="31817" xr:uid="{DC6B733F-A5E8-46D7-8C04-06900640F445}"/>
    <cellStyle name="Migliaia 17 10 3 3" xfId="21541" xr:uid="{9BC42591-3130-48FE-BB94-DEF0170B5693}"/>
    <cellStyle name="Migliaia 17 10 4" xfId="25893" xr:uid="{804EEF7B-C4EC-44E5-A251-526911C3B218}"/>
    <cellStyle name="Migliaia 17 10 5" xfId="15593" xr:uid="{DE452F35-733C-4AE5-A331-1CCD0B26F2ED}"/>
    <cellStyle name="Migliaia 17 11" xfId="2953" xr:uid="{1340F794-FB8E-4447-B71C-C10BF0533CF5}"/>
    <cellStyle name="Migliaia 17 11 2" xfId="6245" xr:uid="{FAA30A29-7EBB-413A-8C00-B6EE113CDAF4}"/>
    <cellStyle name="Migliaia 17 11 2 2" xfId="28746" xr:uid="{F7DFA6A4-1652-4061-90CF-B78C3E057F53}"/>
    <cellStyle name="Migliaia 17 11 2 3" xfId="18452" xr:uid="{B9DC2173-E473-41CB-A98A-25475331792C}"/>
    <cellStyle name="Migliaia 17 11 3" xfId="9436" xr:uid="{CD76F905-526C-4FA6-A9DF-4871A586E43E}"/>
    <cellStyle name="Migliaia 17 11 3 2" xfId="31706" xr:uid="{011668CA-B59B-4F0E-B589-3182291613E0}"/>
    <cellStyle name="Migliaia 17 11 3 3" xfId="21430" xr:uid="{086D062B-F405-451A-9957-95C7B8B9D513}"/>
    <cellStyle name="Migliaia 17 11 4" xfId="25782" xr:uid="{460AC0DE-0157-4600-9062-28620BF67682}"/>
    <cellStyle name="Migliaia 17 11 5" xfId="15482" xr:uid="{9B454E69-5274-49F7-93CF-A7610D4F843E}"/>
    <cellStyle name="Migliaia 17 12" xfId="2872" xr:uid="{701CE564-E752-49C3-B2BF-71B3AB4C9B2D}"/>
    <cellStyle name="Migliaia 17 12 2" xfId="6158" xr:uid="{C5115E16-AAF3-4824-89E0-2885D1DE5864}"/>
    <cellStyle name="Migliaia 17 12 2 2" xfId="28659" xr:uid="{AB802649-F5FF-4454-91B9-7D59A2229FF5}"/>
    <cellStyle name="Migliaia 17 12 2 3" xfId="18365" xr:uid="{1FAE570A-F578-4E94-BB6D-AB2D0CED3D2F}"/>
    <cellStyle name="Migliaia 17 12 3" xfId="9349" xr:uid="{AE88A82F-FFD0-4DD2-9867-86864F990183}"/>
    <cellStyle name="Migliaia 17 12 3 2" xfId="31619" xr:uid="{FED0DC7F-7A2F-4B63-BD8A-6112A610D2FB}"/>
    <cellStyle name="Migliaia 17 12 3 3" xfId="21343" xr:uid="{71C5CFE2-5FFA-4855-A514-6B0E2AE2EC2B}"/>
    <cellStyle name="Migliaia 17 12 4" xfId="25695" xr:uid="{D4FB75DA-F431-4FA2-ABAA-884F962ACA32}"/>
    <cellStyle name="Migliaia 17 12 5" xfId="15395" xr:uid="{98222590-EEF0-4D3A-B095-9836588C134B}"/>
    <cellStyle name="Migliaia 17 13" xfId="2772" xr:uid="{CFC31FAA-5F5E-46F6-AF17-8E6CC40CF346}"/>
    <cellStyle name="Migliaia 17 13 2" xfId="6057" xr:uid="{FA9C6237-0A3B-493D-A64C-67D381E54259}"/>
    <cellStyle name="Migliaia 17 13 2 2" xfId="28558" xr:uid="{FFFCFDFE-919A-498A-94B1-71E89A62FA52}"/>
    <cellStyle name="Migliaia 17 13 2 3" xfId="18264" xr:uid="{E90C6163-4EAE-4B3A-A71F-F24B275D56CA}"/>
    <cellStyle name="Migliaia 17 13 3" xfId="9248" xr:uid="{8A1870B8-F12C-4A8E-92C9-9993C22F7155}"/>
    <cellStyle name="Migliaia 17 13 3 2" xfId="31518" xr:uid="{E8EFB8B8-8883-4C07-9E4E-44C468B2047A}"/>
    <cellStyle name="Migliaia 17 13 3 3" xfId="21242" xr:uid="{112FF7CF-E182-4AD5-8CFE-D61FA7BB6E32}"/>
    <cellStyle name="Migliaia 17 13 4" xfId="25594" xr:uid="{83E81C04-1CDC-4170-9AEB-133EA22C63EE}"/>
    <cellStyle name="Migliaia 17 13 5" xfId="15294" xr:uid="{173B7523-F5AE-47A8-B602-5D02352B2E72}"/>
    <cellStyle name="Migliaia 17 14" xfId="5589" xr:uid="{28F6DD93-B998-46C5-90B1-FD734F4D0B64}"/>
    <cellStyle name="Migliaia 17 14 2" xfId="28105" xr:uid="{81453B06-FC35-4960-A676-766C7B6F5AE8}"/>
    <cellStyle name="Migliaia 17 14 3" xfId="17811" xr:uid="{E7D17E18-7C45-4503-9689-EA864E2E0188}"/>
    <cellStyle name="Migliaia 17 15" xfId="8795" xr:uid="{431BA631-516B-40EF-9F6F-42AD0C47DFA0}"/>
    <cellStyle name="Migliaia 17 15 2" xfId="31065" xr:uid="{25306D22-79A3-4FA3-ACE0-8B3FE1056CDA}"/>
    <cellStyle name="Migliaia 17 15 3" xfId="20789" xr:uid="{A0BB2A3B-C599-4BCC-8E33-BF0B3E7585C3}"/>
    <cellStyle name="Migliaia 17 16" xfId="12417" xr:uid="{5FC7939E-126F-4F20-8377-79D2A04E37DB}"/>
    <cellStyle name="Migliaia 17 16 3" xfId="23517" xr:uid="{024EC1CB-D6E4-4E8B-98DC-0AA5A749F850}"/>
    <cellStyle name="Migliaia 17 17" xfId="25141" xr:uid="{73C1FEBF-567F-4F68-AEBD-2C2DB8F7AA88}"/>
    <cellStyle name="Migliaia 17 18" xfId="14841" xr:uid="{CF198528-03F4-4D41-9287-7981F38D75DA}"/>
    <cellStyle name="Migliaia 17 2" xfId="3174" xr:uid="{230D86F8-3646-42DD-8D6D-061A90C486D3}"/>
    <cellStyle name="Migliaia 17 2 2" xfId="4044" xr:uid="{150BB669-B239-46D5-84BE-DF9063D2C311}"/>
    <cellStyle name="Migliaia 17 2 2 2" xfId="4933" xr:uid="{1E4F122B-FC90-4D9F-9DBB-E258B362B7EA}"/>
    <cellStyle name="Migliaia 17 2 2 2 2" xfId="8121" xr:uid="{003B7EDD-BA31-4D77-A4F4-8895478DB6B6}"/>
    <cellStyle name="Migliaia 17 2 2 2 2 2" xfId="30544" xr:uid="{C511FA30-99F5-425B-B445-E132861FFFD9}"/>
    <cellStyle name="Migliaia 17 2 2 2 2 3" xfId="20254" xr:uid="{E8BEE389-1184-4D2C-899C-D04E93A4ECA5}"/>
    <cellStyle name="Migliaia 17 2 2 2 3" xfId="11236" xr:uid="{5AA6E176-5790-4D9A-AA32-48BD881C861F}"/>
    <cellStyle name="Migliaia 17 2 2 2 3 3" xfId="23234" xr:uid="{00E1418D-2D78-4E85-8DDC-8126001C35CC}"/>
    <cellStyle name="Migliaia 17 2 2 2 4" xfId="13643" xr:uid="{3D75F72C-7508-4D8E-B3EF-94C46D09171B}"/>
    <cellStyle name="Migliaia 17 2 2 2 4 3" xfId="24281" xr:uid="{65313164-79CA-4FCB-94B2-07CDAB8CF7B4}"/>
    <cellStyle name="Migliaia 17 2 2 2 5" xfId="27583" xr:uid="{E4CBCEBE-65C3-4AF7-9EC7-C13E99A90138}"/>
    <cellStyle name="Migliaia 17 2 2 2 6" xfId="17286" xr:uid="{68A98A60-41FB-4603-8FE8-3386CDAF34E7}"/>
    <cellStyle name="Migliaia 17 2 2 3" xfId="7217" xr:uid="{72E4A6B1-378E-453B-871E-06DF2CBC64BF}"/>
    <cellStyle name="Migliaia 17 2 2 3 2" xfId="29690" xr:uid="{D8ACCAEA-BFFF-4980-B9BB-525C623E85F3}"/>
    <cellStyle name="Migliaia 17 2 2 3 3" xfId="19399" xr:uid="{3BD6082F-19FA-4EB1-81B2-0F64CFC4595A}"/>
    <cellStyle name="Migliaia 17 2 2 4" xfId="10383" xr:uid="{87427CA5-8811-467E-BC44-8716C14768A5}"/>
    <cellStyle name="Migliaia 17 2 2 4 2" xfId="32652" xr:uid="{03C64285-CBEE-41CD-B95E-5FCA66953200}"/>
    <cellStyle name="Migliaia 17 2 2 4 3" xfId="22378" xr:uid="{909344B2-121E-4914-AC64-75D9CD08F60B}"/>
    <cellStyle name="Migliaia 17 2 2 5" xfId="13039" xr:uid="{7D8B03AB-F4B5-4705-9595-D45057CC0E8F}"/>
    <cellStyle name="Migliaia 17 2 2 5 3" xfId="23864" xr:uid="{AC0C9AA6-F65F-4BA6-9708-2A0815ED3725}"/>
    <cellStyle name="Migliaia 17 2 2 6" xfId="26729" xr:uid="{53387BBA-B2DE-4CE1-9892-220A60F6F37F}"/>
    <cellStyle name="Migliaia 17 2 2 7" xfId="16430" xr:uid="{43E95F75-806C-4EA1-B7FB-1358E4193D83}"/>
    <cellStyle name="Migliaia 17 2 3" xfId="3889" xr:uid="{FA878389-7BCC-4359-AD62-E54059C3E149}"/>
    <cellStyle name="Migliaia 17 2 3 2" xfId="4372" xr:uid="{A88489CB-41CA-4ECC-BD02-A9CC9CDA24C9}"/>
    <cellStyle name="Migliaia 17 2 3 2 2" xfId="7547" xr:uid="{56AA7D60-7A96-4FA2-BDEB-BEEF8D431F9F}"/>
    <cellStyle name="Migliaia 17 2 3 2 2 2" xfId="29976" xr:uid="{0FDC1EE3-FB10-4803-B8D5-7A0BBCDC496C}"/>
    <cellStyle name="Migliaia 17 2 3 2 2 3" xfId="19686" xr:uid="{7C9EAA2C-9D63-4D11-9245-CDC4F93490A0}"/>
    <cellStyle name="Migliaia 17 2 3 2 3" xfId="10670" xr:uid="{F59AFAB5-D02C-4DB1-ACC0-FB79E2304BD0}"/>
    <cellStyle name="Migliaia 17 2 3 2 3 3" xfId="22665" xr:uid="{1F14E75A-E650-475A-A8AF-B30A414BB84C}"/>
    <cellStyle name="Migliaia 17 2 3 2 4" xfId="27016" xr:uid="{38FBE116-E079-4509-B775-7BFE60932183}"/>
    <cellStyle name="Migliaia 17 2 3 2 5" xfId="16717" xr:uid="{3B00F29A-6497-4702-8369-FE4883158804}"/>
    <cellStyle name="Migliaia 17 2 3 3" xfId="7059" xr:uid="{934B2D79-2E2B-4C54-AA9D-4360133E935F}"/>
    <cellStyle name="Migliaia 17 2 3 3 2" xfId="29529" xr:uid="{B820F89E-0A12-4EAB-AACD-59D6F2942C4E}"/>
    <cellStyle name="Migliaia 17 2 3 3 3" xfId="19237" xr:uid="{99F8B9C0-05EE-4FA8-BC71-8EBB9D8742AF}"/>
    <cellStyle name="Migliaia 17 2 3 4" xfId="10221" xr:uid="{90E056D7-C4D7-4B0A-8718-29589717D96E}"/>
    <cellStyle name="Migliaia 17 2 3 4 2" xfId="32491" xr:uid="{23566174-8AEC-4B43-B4E4-850C3BB16F3E}"/>
    <cellStyle name="Migliaia 17 2 3 4 3" xfId="22216" xr:uid="{782D365A-604F-44B1-BCD8-C52BDE4B6635}"/>
    <cellStyle name="Migliaia 17 2 3 5" xfId="13481" xr:uid="{1745D0A8-E354-4D9C-9B8D-3DCF3AF23AD9}"/>
    <cellStyle name="Migliaia 17 2 3 5 3" xfId="24119" xr:uid="{DDFC53FE-6B6B-4C8E-B55B-6C9AB926943C}"/>
    <cellStyle name="Migliaia 17 2 3 6" xfId="26567" xr:uid="{FAA56B43-B522-435C-96D0-3894258929D6}"/>
    <cellStyle name="Migliaia 17 2 3 7" xfId="16268" xr:uid="{CA0C3D4F-53A7-412D-B746-BA77F3E02D59}"/>
    <cellStyle name="Migliaia 17 2 4" xfId="3416" xr:uid="{77924FFC-294B-44C7-8A50-9D3C4E21B33E}"/>
    <cellStyle name="Migliaia 17 2 4 2" xfId="6773" xr:uid="{A81DB1FB-8E84-4B83-9C10-AEB62F3FE5FA}"/>
    <cellStyle name="Migliaia 17 2 4 2 2" xfId="29273" xr:uid="{B3680964-30BB-4610-AC2A-C45D9DD982CC}"/>
    <cellStyle name="Migliaia 17 2 4 2 3" xfId="18980" xr:uid="{B58C2375-FE28-4002-98F3-AAAC2F25942C}"/>
    <cellStyle name="Migliaia 17 2 4 3" xfId="9964" xr:uid="{03E00CE1-38C6-440C-88CD-C7E0392F05E4}"/>
    <cellStyle name="Migliaia 17 2 4 3 2" xfId="32234" xr:uid="{CCDBCBDB-9736-4BBB-B47B-16A9D760C8CC}"/>
    <cellStyle name="Migliaia 17 2 4 3 3" xfId="21958" xr:uid="{B6CF4275-4A97-4519-9330-4E8D4B775F20}"/>
    <cellStyle name="Migliaia 17 2 4 4" xfId="26309" xr:uid="{185E1A15-F21E-44BF-BA1C-3E451B64FC92}"/>
    <cellStyle name="Migliaia 17 2 4 5" xfId="16010" xr:uid="{3E44B114-BABD-4554-858E-8546EDAAC1A7}"/>
    <cellStyle name="Migliaia 17 2 5" xfId="6520" xr:uid="{B7F223C8-F9EA-4287-8098-E8F39FF354BD}"/>
    <cellStyle name="Migliaia 17 2 5 2" xfId="29021" xr:uid="{0089E600-4C05-4C8A-B55F-7B61A0D21152}"/>
    <cellStyle name="Migliaia 17 2 5 3" xfId="18727" xr:uid="{FD922874-FFBD-4DED-812A-DBB9C7337DC6}"/>
    <cellStyle name="Migliaia 17 2 6" xfId="9711" xr:uid="{A9EEFDBB-3DC6-4A05-ABBD-5B44502161B7}"/>
    <cellStyle name="Migliaia 17 2 6 2" xfId="31981" xr:uid="{241CCCF7-5428-47B1-A2FD-0C785CD999BC}"/>
    <cellStyle name="Migliaia 17 2 6 3" xfId="21705" xr:uid="{CA985558-769B-476F-AA31-BB64F185D0BF}"/>
    <cellStyle name="Migliaia 17 2 7" xfId="12830" xr:uid="{63E5D43C-052E-4314-9EA8-1B4BFAEE29F6}"/>
    <cellStyle name="Migliaia 17 2 7 3" xfId="23701" xr:uid="{403C26EA-41C4-4EC3-8AD6-BA8D23284F41}"/>
    <cellStyle name="Migliaia 17 2 8" xfId="26057" xr:uid="{8F75E05B-4D22-468B-9313-824FE5B5F1EC}"/>
    <cellStyle name="Migliaia 17 2 9" xfId="15757" xr:uid="{A64DD3B6-60A6-4E9F-B66B-D0D11C11D4CA}"/>
    <cellStyle name="Migliaia 17 3" xfId="3128" xr:uid="{F2BBBE0E-BD9F-4011-B6CF-46D91438BC71}"/>
    <cellStyle name="Migliaia 17 3 2" xfId="3993" xr:uid="{4BC0786B-C6AA-4482-851F-C6AFE66B709F}"/>
    <cellStyle name="Migliaia 17 3 2 2" xfId="5024" xr:uid="{6154E1D3-8D2B-4F2F-B3AE-6B98084F3E21}"/>
    <cellStyle name="Migliaia 17 3 2 2 2" xfId="8222" xr:uid="{5D6D619F-3BDA-4D37-829D-22E3235D42BF}"/>
    <cellStyle name="Migliaia 17 3 2 2 2 2" xfId="30634" xr:uid="{A7F3DE35-D7CF-45BF-909B-203726B7ABAB}"/>
    <cellStyle name="Migliaia 17 3 2 2 2 3" xfId="20345" xr:uid="{75BC02E9-74EB-4299-8B38-860330D987CF}"/>
    <cellStyle name="Migliaia 17 3 2 2 3" xfId="11327" xr:uid="{26093002-F0B2-4380-BD1C-B7C277FD3445}"/>
    <cellStyle name="Migliaia 17 3 2 2 3 3" xfId="23325" xr:uid="{2FB204CA-CA33-4FDA-BE40-C5329A27A982}"/>
    <cellStyle name="Migliaia 17 3 2 2 4" xfId="13565" xr:uid="{9647B0F6-1918-45E8-B8E3-C130BF7AC2C8}"/>
    <cellStyle name="Migliaia 17 3 2 2 4 3" xfId="24201" xr:uid="{D9A4379C-B376-4D68-BA08-6036CFA92E48}"/>
    <cellStyle name="Migliaia 17 3 2 2 5" xfId="27671" xr:uid="{71FF5810-BFD4-448D-AC2F-0401A691BD7C}"/>
    <cellStyle name="Migliaia 17 3 2 2 6" xfId="17377" xr:uid="{91480FBD-020A-450E-9851-1F967A5E7BD2}"/>
    <cellStyle name="Migliaia 17 3 2 3" xfId="7139" xr:uid="{E7E53801-ED56-4374-B22C-A17D4055EC88}"/>
    <cellStyle name="Migliaia 17 3 2 3 2" xfId="29610" xr:uid="{A9850DC0-F998-4F6E-8A60-192A409A9DD8}"/>
    <cellStyle name="Migliaia 17 3 2 3 3" xfId="19319" xr:uid="{F8B7FCA1-6F78-4DEA-B155-DDCF4D2B8EDB}"/>
    <cellStyle name="Migliaia 17 3 2 4" xfId="10303" xr:uid="{5F147D02-6C9B-41C1-87C3-6E3B5962297D}"/>
    <cellStyle name="Migliaia 17 3 2 4 2" xfId="32572" xr:uid="{D52AF521-6441-473C-B239-7FD97232F1BF}"/>
    <cellStyle name="Migliaia 17 3 2 4 3" xfId="22298" xr:uid="{7399D99A-532E-47E0-8CEE-2E5D7049F3AB}"/>
    <cellStyle name="Migliaia 17 3 2 5" xfId="12962" xr:uid="{1ED93FA0-750D-49A6-82F3-9A44D3A20AC2}"/>
    <cellStyle name="Migliaia 17 3 2 5 3" xfId="23784" xr:uid="{F8D65C09-D900-4B22-A291-0C8D6EB86CDC}"/>
    <cellStyle name="Migliaia 17 3 2 6" xfId="26649" xr:uid="{5ADFFF80-BD7A-4F34-8312-99BFAC7AAFE5}"/>
    <cellStyle name="Migliaia 17 3 2 7" xfId="16350" xr:uid="{D8028C81-ABB1-4286-8D37-9AB95F5A007C}"/>
    <cellStyle name="Migliaia 17 3 3" xfId="3814" xr:uid="{F250BF17-1890-42F8-900A-9D55479EC284}"/>
    <cellStyle name="Migliaia 17 3 3 2" xfId="6977" xr:uid="{269F40B4-6953-4BE2-9DC0-3FF961742865}"/>
    <cellStyle name="Migliaia 17 3 3 2 2" xfId="29448" xr:uid="{2B73A1D1-FFB3-4FFF-889C-D716B3F1B721}"/>
    <cellStyle name="Migliaia 17 3 3 2 3" xfId="19155" xr:uid="{145D75D0-CDC8-49C3-BFB7-125A137BC166}"/>
    <cellStyle name="Migliaia 17 3 3 3" xfId="10140" xr:uid="{D02BAD26-1894-4B1A-BC6D-29D6F7C878B8}"/>
    <cellStyle name="Migliaia 17 3 3 3 2" xfId="32409" xr:uid="{494A9DCE-B760-4BAC-B4E0-29835E1CDCE0}"/>
    <cellStyle name="Migliaia 17 3 3 3 3" xfId="22134" xr:uid="{2F2396B5-80C1-4221-95E8-7890E073F981}"/>
    <cellStyle name="Migliaia 17 3 3 4" xfId="13405" xr:uid="{4A76BBD9-BBF8-49FF-80C9-B872F776456C}"/>
    <cellStyle name="Migliaia 17 3 3 4 3" xfId="24041" xr:uid="{7D71E436-8978-4171-B676-4FD897DD93BF}"/>
    <cellStyle name="Migliaia 17 3 3 5" xfId="26485" xr:uid="{43572C58-8CA0-47B5-A45C-553FCD4A2079}"/>
    <cellStyle name="Migliaia 17 3 3 6" xfId="16186" xr:uid="{E4DFF013-4F2C-4CE9-B6F6-9D5A4025788A}"/>
    <cellStyle name="Migliaia 17 3 4" xfId="3334" xr:uid="{8A4540BA-ABBE-44CD-88B9-347464D77F28}"/>
    <cellStyle name="Migliaia 17 3 4 2" xfId="6691" xr:uid="{CB4395B5-AF2F-48AE-A468-9B6B060FD2ED}"/>
    <cellStyle name="Migliaia 17 3 4 2 2" xfId="29191" xr:uid="{94FED48F-0579-461A-98C5-989148FFE464}"/>
    <cellStyle name="Migliaia 17 3 4 2 3" xfId="18898" xr:uid="{2CF2CC0F-FA07-4110-AA75-1ED459AF6B5F}"/>
    <cellStyle name="Migliaia 17 3 4 3" xfId="9882" xr:uid="{5E71154E-293C-45A5-A483-8EFADA7BEF71}"/>
    <cellStyle name="Migliaia 17 3 4 3 2" xfId="32152" xr:uid="{A20A898D-0546-4A22-B348-A77ED8DC1AE7}"/>
    <cellStyle name="Migliaia 17 3 4 3 3" xfId="21876" xr:uid="{9389956B-D81B-4E76-A891-16236F32500F}"/>
    <cellStyle name="Migliaia 17 3 4 4" xfId="26227" xr:uid="{C75ADAB8-E801-42BF-99AA-20B6C9B2409E}"/>
    <cellStyle name="Migliaia 17 3 4 5" xfId="15928" xr:uid="{0FD9D904-F340-446F-A7BC-02FC5F642E56}"/>
    <cellStyle name="Migliaia 17 3 5" xfId="6438" xr:uid="{8A7AA6C7-E3E0-4529-B58A-32BC65F71CE3}"/>
    <cellStyle name="Migliaia 17 3 5 2" xfId="28939" xr:uid="{70CF4251-7CB3-46C4-9E49-6EBAB503808B}"/>
    <cellStyle name="Migliaia 17 3 5 3" xfId="18645" xr:uid="{3FFA95E6-702C-44A2-85B1-9B6EF21B997A}"/>
    <cellStyle name="Migliaia 17 3 6" xfId="9629" xr:uid="{C19C6BB5-160E-463F-B305-7280A127CFEC}"/>
    <cellStyle name="Migliaia 17 3 6 2" xfId="31899" xr:uid="{1C23A3C4-232F-4B85-87B6-6D6CAA233D7E}"/>
    <cellStyle name="Migliaia 17 3 6 3" xfId="21623" xr:uid="{1CF5105B-06EB-4274-9253-E534B667E0D2}"/>
    <cellStyle name="Migliaia 17 3 7" xfId="12750" xr:uid="{08D8B9C6-1197-4FBB-89DC-B59E783D2456}"/>
    <cellStyle name="Migliaia 17 3 7 3" xfId="23619" xr:uid="{A6EA207E-1487-47A0-8D18-06370A76A294}"/>
    <cellStyle name="Migliaia 17 3 8" xfId="25975" xr:uid="{39E5484C-6300-423F-868A-8A7C5228D454}"/>
    <cellStyle name="Migliaia 17 3 9" xfId="15675" xr:uid="{7330E950-2DC6-431F-BFEB-8F8587682FED}"/>
    <cellStyle name="Migliaia 17 4" xfId="3486" xr:uid="{AB252252-8FDC-4F15-91FA-5851193A15F4}"/>
    <cellStyle name="Migliaia 17 4 2" xfId="4809" xr:uid="{F44B9BF6-6759-4311-AAF6-8710AA61790D}"/>
    <cellStyle name="Migliaia 17 4 2 2" xfId="7995" xr:uid="{FA30C402-E87F-4274-BD8A-7BCF96FA4F78}"/>
    <cellStyle name="Migliaia 17 4 2 2 2" xfId="30425" xr:uid="{F7A1814E-B5BE-4594-939A-F6969C9A9E06}"/>
    <cellStyle name="Migliaia 17 4 2 2 3" xfId="20135" xr:uid="{A0BB39AB-C3C6-4F44-A6CF-194B550A20CD}"/>
    <cellStyle name="Migliaia 17 4 2 3" xfId="11117" xr:uid="{368409C1-DF8E-4BBA-93BE-A1FD699F2DC8}"/>
    <cellStyle name="Migliaia 17 4 2 3 3" xfId="23115" xr:uid="{93EA642D-FFDD-444C-BA75-B3FBAB71BCBE}"/>
    <cellStyle name="Migliaia 17 4 2 4" xfId="27466" xr:uid="{4CB27873-7202-4A79-86C5-BE3EB4C33442}"/>
    <cellStyle name="Migliaia 17 4 2 5" xfId="17167" xr:uid="{59633053-74F3-40FC-9E06-822137A4E292}"/>
    <cellStyle name="Migliaia 17 4 3" xfId="6860" xr:uid="{86DBAB18-69AD-4809-8FC7-BEB767A4F7BD}"/>
    <cellStyle name="Migliaia 17 4 3 2" xfId="29346" xr:uid="{88E6E82D-7305-4635-9052-B5D606B48D2B}"/>
    <cellStyle name="Migliaia 17 4 3 3" xfId="19053" xr:uid="{C38529EC-6780-419A-8929-442DF4616FBF}"/>
    <cellStyle name="Migliaia 17 4 4" xfId="10038" xr:uid="{05E62D8C-A235-4403-B5A6-9FBCFF92DCB9}"/>
    <cellStyle name="Migliaia 17 4 4 2" xfId="32307" xr:uid="{09F25E74-3DC2-4D6C-8A99-85EC60351A2D}"/>
    <cellStyle name="Migliaia 17 4 4 3" xfId="22032" xr:uid="{09CDAF73-0D6E-4291-935B-484224EFFAC8}"/>
    <cellStyle name="Migliaia 17 4 5" xfId="13113" xr:uid="{9B992A28-9FD6-41A1-9DE2-A5D90CF2F390}"/>
    <cellStyle name="Migliaia 17 4 5 3" xfId="23939" xr:uid="{750453A8-AB84-47DE-9CBA-CA6D0B5C20BD}"/>
    <cellStyle name="Migliaia 17 4 6" xfId="26383" xr:uid="{A67FC103-C28E-415D-B270-F4D516A53B47}"/>
    <cellStyle name="Migliaia 17 4 7" xfId="16084" xr:uid="{91FC7A7A-8D55-4B2F-A26C-49424D9CC431}"/>
    <cellStyle name="Migliaia 17 5" xfId="4689" xr:uid="{62542D39-A0F2-47B5-A369-F10675EBE75D}"/>
    <cellStyle name="Migliaia 17 5 2" xfId="7865" xr:uid="{F387270E-7B24-4310-A615-1B88FF1C19EE}"/>
    <cellStyle name="Migliaia 17 5 2 2" xfId="30293" xr:uid="{F665888E-A5EB-47C1-A3F1-B6B5DE6DE756}"/>
    <cellStyle name="Migliaia 17 5 2 3" xfId="20004" xr:uid="{7A890654-CF43-4B39-9866-AB492E126B27}"/>
    <cellStyle name="Migliaia 17 5 3" xfId="10988" xr:uid="{FA1E6F69-A94F-486E-BAA5-EE04B39B13B8}"/>
    <cellStyle name="Migliaia 17 5 3 3" xfId="22983" xr:uid="{40A57FEE-BE60-4FA8-BBCF-188B05E38FCB}"/>
    <cellStyle name="Migliaia 17 5 4" xfId="14088" xr:uid="{6F10135B-0C4A-4436-844A-BBD5FE230BF7}"/>
    <cellStyle name="Migliaia 17 5 4 3" xfId="24727" xr:uid="{DAC920FF-F086-4D3A-B2AD-912CC5A42963}"/>
    <cellStyle name="Migliaia 17 5 5" xfId="27334" xr:uid="{962DBFF3-C940-4A6D-99B9-6BD4CBB0BE2C}"/>
    <cellStyle name="Migliaia 17 5 6" xfId="17035" xr:uid="{D72DBBCD-8598-462F-9DAD-AD81710CCB99}"/>
    <cellStyle name="Migliaia 17 6" xfId="4486" xr:uid="{E533295F-1C2D-45B3-AE0E-39EC1FEAF2D0}"/>
    <cellStyle name="Migliaia 17 6 2" xfId="7662" xr:uid="{8B17B617-95D2-43AF-8A72-F0174B07E13C}"/>
    <cellStyle name="Migliaia 17 6 2 2" xfId="30091" xr:uid="{EA1D7C7E-2D1D-4984-B1AF-58007CF418A9}"/>
    <cellStyle name="Migliaia 17 6 2 3" xfId="19801" xr:uid="{D649521D-C722-45B2-91C8-C97FA20589A8}"/>
    <cellStyle name="Migliaia 17 6 3" xfId="10785" xr:uid="{E14D0E7F-DD72-411F-B410-BADB970D482D}"/>
    <cellStyle name="Migliaia 17 6 3 3" xfId="22780" xr:uid="{34F120BA-3D21-4D9B-AB20-0668A5066F93}"/>
    <cellStyle name="Migliaia 17 6 4" xfId="14057" xr:uid="{605A3EAF-993A-436C-8432-317803B0E6F2}"/>
    <cellStyle name="Migliaia 17 6 4 3" xfId="24696" xr:uid="{1643C3B3-4106-4213-BCC4-E23A3D19FE90}"/>
    <cellStyle name="Migliaia 17 6 5" xfId="27131" xr:uid="{DAA43F9D-5DEA-47F8-918B-3887C8DD5F4D}"/>
    <cellStyle name="Migliaia 17 6 6" xfId="16832" xr:uid="{E9BF3FB6-2798-4C24-9595-7D9C37B6477E}"/>
    <cellStyle name="Migliaia 17 7" xfId="4283" xr:uid="{1806510F-1373-4B8F-935A-2F1DF7BC2591}"/>
    <cellStyle name="Migliaia 17 7 2" xfId="7458" xr:uid="{0EA7B207-6836-46DA-AB34-EB9686FE4F06}"/>
    <cellStyle name="Migliaia 17 7 2 2" xfId="29901" xr:uid="{5452C599-3537-4427-AAA3-C42B69DE938E}"/>
    <cellStyle name="Migliaia 17 7 2 3" xfId="19611" xr:uid="{5A0CB68B-A95B-4434-8E2C-775FDD2AC973}"/>
    <cellStyle name="Migliaia 17 7 3" xfId="10595" xr:uid="{A3E99C9C-F73A-4352-9109-83088CE4AF8A}"/>
    <cellStyle name="Migliaia 17 7 3 3" xfId="22590" xr:uid="{C019A0B5-1893-4837-9EFD-FFB762C44565}"/>
    <cellStyle name="Migliaia 17 7 4" xfId="26941" xr:uid="{2C622E8A-9852-44A8-B001-ABD8DE68542C}"/>
    <cellStyle name="Migliaia 17 7 5" xfId="16642" xr:uid="{A809D8C2-4538-43D4-BA84-B5D3D8A1758A}"/>
    <cellStyle name="Migliaia 17 8" xfId="4185" xr:uid="{E6D88DE6-5C9D-4C38-AC93-B5D33227C6DD}"/>
    <cellStyle name="Migliaia 17 8 2" xfId="7360" xr:uid="{EBFCC23D-C49B-4014-B05F-FD8F5E4F26FC}"/>
    <cellStyle name="Migliaia 17 8 2 2" xfId="29823" xr:uid="{60E1E744-1EED-4D0A-92D9-16860941E169}"/>
    <cellStyle name="Migliaia 17 8 2 3" xfId="19533" xr:uid="{90583001-2689-4AB1-AFA2-0E0BEEA37828}"/>
    <cellStyle name="Migliaia 17 8 3" xfId="10517" xr:uid="{6D316FBA-EF3A-407F-B707-8D52F41A87CF}"/>
    <cellStyle name="Migliaia 17 8 3 3" xfId="22512" xr:uid="{8DBB954E-22B6-4161-8F21-A581948A9D42}"/>
    <cellStyle name="Migliaia 17 8 4" xfId="26863" xr:uid="{1EAE13F9-BEF3-4218-A064-05E3FE7CD4AB}"/>
    <cellStyle name="Migliaia 17 8 5" xfId="16564" xr:uid="{31FC567A-02E4-406A-8642-83555E717954}"/>
    <cellStyle name="Migliaia 17 9" xfId="3252" xr:uid="{3287CFF5-3CC7-48FE-B485-DD9358375374}"/>
    <cellStyle name="Migliaia 17 9 2" xfId="6607" xr:uid="{D9CB2AF9-13C3-494F-8476-A4F09C4B9479}"/>
    <cellStyle name="Migliaia 17 9 2 2" xfId="29107" xr:uid="{0CFBBAF3-ABA0-4371-8C20-D57B0B1CC9BB}"/>
    <cellStyle name="Migliaia 17 9 2 3" xfId="18814" xr:uid="{5425A675-5A55-4732-9760-573CCA808A29}"/>
    <cellStyle name="Migliaia 17 9 3" xfId="9798" xr:uid="{F6533871-5102-4818-83A4-D8C1D4A5155F}"/>
    <cellStyle name="Migliaia 17 9 3 2" xfId="32068" xr:uid="{CF3773BC-C10D-468E-9972-30E047AB9017}"/>
    <cellStyle name="Migliaia 17 9 3 3" xfId="21792" xr:uid="{A3C51079-139B-4C8F-8CB5-1FC32EBB23FA}"/>
    <cellStyle name="Migliaia 17 9 4" xfId="26144" xr:uid="{75FD09ED-E92A-4204-B277-2309DA5D0439}"/>
    <cellStyle name="Migliaia 17 9 5" xfId="15844" xr:uid="{F0250CA6-7D00-4B4F-889D-65109100E5DF}"/>
    <cellStyle name="Migliaia 18" xfId="2871" xr:uid="{9C144CE5-0FE0-4F1A-9D02-80890BA808AF}"/>
    <cellStyle name="Migliaia 18 10" xfId="3066" xr:uid="{559AB522-FCE1-4DCC-9C90-FE5DA1448044}"/>
    <cellStyle name="Migliaia 18 10 2" xfId="6355" xr:uid="{A39EC0A0-D387-4E9D-B11B-5BDAF6E83662}"/>
    <cellStyle name="Migliaia 18 10 2 2" xfId="28856" xr:uid="{E1B3AB4B-332D-405D-8086-3BB5B02A329D}"/>
    <cellStyle name="Migliaia 18 10 2 3" xfId="18562" xr:uid="{1B93083C-21C5-4921-A95F-04680C9BDC69}"/>
    <cellStyle name="Migliaia 18 10 3" xfId="9546" xr:uid="{A62F3D7A-0BB1-482B-94FD-DE0AFE9CBEDA}"/>
    <cellStyle name="Migliaia 18 10 3 2" xfId="31816" xr:uid="{E15B8EE5-D34A-4BA7-B94C-A4350D99552D}"/>
    <cellStyle name="Migliaia 18 10 3 3" xfId="21540" xr:uid="{45C1FB91-C6C5-4070-8C77-C3DB629E0D3D}"/>
    <cellStyle name="Migliaia 18 10 4" xfId="25892" xr:uid="{A30BEDB7-1B1C-4F9E-91C1-1A112D8F298E}"/>
    <cellStyle name="Migliaia 18 10 5" xfId="15592" xr:uid="{7F606C79-49F4-44D3-A61D-80D583C03388}"/>
    <cellStyle name="Migliaia 18 11" xfId="2952" xr:uid="{D8F2B904-6545-4567-B08A-16A62E1B85FA}"/>
    <cellStyle name="Migliaia 18 11 2" xfId="6244" xr:uid="{C93F2046-5D76-492A-8036-88A9D180A220}"/>
    <cellStyle name="Migliaia 18 11 2 2" xfId="28745" xr:uid="{C64B9E0B-02EF-4834-90E6-C5EB498CE0D6}"/>
    <cellStyle name="Migliaia 18 11 2 3" xfId="18451" xr:uid="{65D455EC-828B-4BF3-A269-96873D926BBF}"/>
    <cellStyle name="Migliaia 18 11 3" xfId="9435" xr:uid="{347BF63C-CB64-448D-B2A3-06A7F25026EF}"/>
    <cellStyle name="Migliaia 18 11 3 2" xfId="31705" xr:uid="{AE6216C1-BB9B-4430-85FB-85CD4684965F}"/>
    <cellStyle name="Migliaia 18 11 3 3" xfId="21429" xr:uid="{662B55E0-9602-4A12-A4E5-30DAFAD379E4}"/>
    <cellStyle name="Migliaia 18 11 4" xfId="25781" xr:uid="{DAAEF9EA-7ABE-4007-9D97-D9B3AAE93D38}"/>
    <cellStyle name="Migliaia 18 11 5" xfId="15481" xr:uid="{C56470FB-EED0-4D2D-BD20-80DBC5D9F1EB}"/>
    <cellStyle name="Migliaia 18 12" xfId="6157" xr:uid="{1E37DC98-D37C-4411-BA66-59471F76A99B}"/>
    <cellStyle name="Migliaia 18 12 2" xfId="28658" xr:uid="{092E02CB-80E5-462C-8E81-AAA337B5D723}"/>
    <cellStyle name="Migliaia 18 12 3" xfId="18364" xr:uid="{242D2C9B-3E48-4296-B073-10DE977601CC}"/>
    <cellStyle name="Migliaia 18 13" xfId="9348" xr:uid="{73A41865-3B01-488E-909A-BA10A2790CA5}"/>
    <cellStyle name="Migliaia 18 13 2" xfId="31618" xr:uid="{A4A4F59C-EE34-4230-82AB-15C97EA91295}"/>
    <cellStyle name="Migliaia 18 13 3" xfId="21342" xr:uid="{CD1203B4-39A4-4D2C-A9D8-317D88F28FFD}"/>
    <cellStyle name="Migliaia 18 14" xfId="12420" xr:uid="{8E94B13A-D406-4163-B803-D35F0C433A53}"/>
    <cellStyle name="Migliaia 18 14 3" xfId="23520" xr:uid="{492FBBC8-2F40-45CF-B919-34AC2C6FB666}"/>
    <cellStyle name="Migliaia 18 15" xfId="25694" xr:uid="{253B0897-1863-440B-8512-FAA88A51AD59}"/>
    <cellStyle name="Migliaia 18 16" xfId="15394" xr:uid="{9FAD08AF-A15D-4E49-B20A-C0233A5BBEB3}"/>
    <cellStyle name="Migliaia 18 2" xfId="3173" xr:uid="{59616669-689D-4932-9C6D-BBC71E9BDF0F}"/>
    <cellStyle name="Migliaia 18 2 2" xfId="4043" xr:uid="{499BF955-7CFB-41CE-8CC2-98297294491A}"/>
    <cellStyle name="Migliaia 18 2 2 2" xfId="4936" xr:uid="{6C2470FD-8774-447F-85AE-BF2B016C881F}"/>
    <cellStyle name="Migliaia 18 2 2 2 2" xfId="8124" xr:uid="{06A03DD2-2A9F-4C50-90DE-89838FA021BB}"/>
    <cellStyle name="Migliaia 18 2 2 2 2 2" xfId="30547" xr:uid="{C8FF00D3-48C0-4332-BBCF-7F80509FB9A7}"/>
    <cellStyle name="Migliaia 18 2 2 2 2 3" xfId="20257" xr:uid="{7E22C3D8-EDBC-4329-904E-A1889F0F3A3C}"/>
    <cellStyle name="Migliaia 18 2 2 2 3" xfId="11239" xr:uid="{5BCBAAAA-5E90-4769-8881-3B825FD21870}"/>
    <cellStyle name="Migliaia 18 2 2 2 3 3" xfId="23237" xr:uid="{CD072EBA-48FA-4A8F-877B-FB8B22ABB9A8}"/>
    <cellStyle name="Migliaia 18 2 2 2 4" xfId="13642" xr:uid="{2F136961-F712-4745-AC72-1516748EE272}"/>
    <cellStyle name="Migliaia 18 2 2 2 4 3" xfId="24280" xr:uid="{321AC468-74FC-469A-8AB3-90886E6DB9BC}"/>
    <cellStyle name="Migliaia 18 2 2 2 5" xfId="27586" xr:uid="{FB79CB0C-1430-424C-8CF7-F07B19E7F99C}"/>
    <cellStyle name="Migliaia 18 2 2 2 6" xfId="17289" xr:uid="{8F6C0CC7-63AF-40F4-BAB8-9F6251DAD464}"/>
    <cellStyle name="Migliaia 18 2 2 3" xfId="7216" xr:uid="{32649358-972A-4CB9-93C8-3FBD4CA7E0D3}"/>
    <cellStyle name="Migliaia 18 2 2 3 2" xfId="29689" xr:uid="{B755C530-4D05-47D9-9BA3-2A0CE2F29F24}"/>
    <cellStyle name="Migliaia 18 2 2 3 3" xfId="19398" xr:uid="{794F3235-7AE6-442C-B324-305D942E21FD}"/>
    <cellStyle name="Migliaia 18 2 2 4" xfId="10382" xr:uid="{9C2D31F7-80FE-47B9-A8E7-9C6CC9F05962}"/>
    <cellStyle name="Migliaia 18 2 2 4 2" xfId="32651" xr:uid="{651DFACB-7CAA-4F00-8E22-5E9B5D787EA4}"/>
    <cellStyle name="Migliaia 18 2 2 4 3" xfId="22377" xr:uid="{0FA3B721-2D75-4EC5-A9BD-89A1A491C27E}"/>
    <cellStyle name="Migliaia 18 2 2 5" xfId="13038" xr:uid="{3A653839-A264-462D-AD52-60EAAC9E4761}"/>
    <cellStyle name="Migliaia 18 2 2 5 3" xfId="23863" xr:uid="{23D9801E-28D7-4501-9BDC-48EA42415036}"/>
    <cellStyle name="Migliaia 18 2 2 6" xfId="26728" xr:uid="{9E5FE040-C6CD-41A2-BA7D-1721A89000C6}"/>
    <cellStyle name="Migliaia 18 2 2 7" xfId="16429" xr:uid="{F04D92F0-A503-463C-845B-A270C56503A8}"/>
    <cellStyle name="Migliaia 18 2 3" xfId="3888" xr:uid="{30A049DD-06E2-464A-9515-07100DE18284}"/>
    <cellStyle name="Migliaia 18 2 3 2" xfId="4375" xr:uid="{D5923892-ED2F-417B-989E-545AB57178BB}"/>
    <cellStyle name="Migliaia 18 2 3 2 2" xfId="7550" xr:uid="{DB179FD1-D0D6-47A4-ACEC-A1BC97EF398C}"/>
    <cellStyle name="Migliaia 18 2 3 2 2 2" xfId="29979" xr:uid="{81F84131-3313-4784-8D3D-685F4555020F}"/>
    <cellStyle name="Migliaia 18 2 3 2 2 3" xfId="19689" xr:uid="{701D1E1D-8042-4143-9316-1F6130349FA4}"/>
    <cellStyle name="Migliaia 18 2 3 2 3" xfId="10673" xr:uid="{AB2C99D0-4643-4F2F-A271-C32357EC5B5A}"/>
    <cellStyle name="Migliaia 18 2 3 2 3 3" xfId="22668" xr:uid="{10EFD41D-6854-4E3F-9E16-5D4F77261E06}"/>
    <cellStyle name="Migliaia 18 2 3 2 4" xfId="27019" xr:uid="{84CB8495-CA91-489A-99A4-DE74909D3D1E}"/>
    <cellStyle name="Migliaia 18 2 3 2 5" xfId="16720" xr:uid="{F52DA3DA-C010-443D-B424-1BCF0B553745}"/>
    <cellStyle name="Migliaia 18 2 3 3" xfId="7058" xr:uid="{7AA685C5-0B9E-45BE-94B6-D1C8DFAA7FB3}"/>
    <cellStyle name="Migliaia 18 2 3 3 2" xfId="29528" xr:uid="{FA06C6F4-7759-47FB-8E2A-F178F5738B57}"/>
    <cellStyle name="Migliaia 18 2 3 3 3" xfId="19236" xr:uid="{ABA1DAE7-D3B6-4A9E-BF6B-B801F678D41A}"/>
    <cellStyle name="Migliaia 18 2 3 4" xfId="10220" xr:uid="{C913F700-ADA1-4E33-AC7C-B63E42789B1F}"/>
    <cellStyle name="Migliaia 18 2 3 4 2" xfId="32490" xr:uid="{86FDFD81-7AA6-4E07-BE3B-4014BF3666E6}"/>
    <cellStyle name="Migliaia 18 2 3 4 3" xfId="22215" xr:uid="{00A82B9B-02DE-4EDF-99A6-59702819ABC7}"/>
    <cellStyle name="Migliaia 18 2 3 5" xfId="13480" xr:uid="{7585694E-E6BC-49E1-9E0B-7AD73C6B79E9}"/>
    <cellStyle name="Migliaia 18 2 3 5 3" xfId="24118" xr:uid="{273EBFCF-E3C0-4232-A4D2-33D467AE82A5}"/>
    <cellStyle name="Migliaia 18 2 3 6" xfId="26566" xr:uid="{220420B0-7A1C-4A89-9A08-44512AD74E2A}"/>
    <cellStyle name="Migliaia 18 2 3 7" xfId="16267" xr:uid="{C62AA024-CAC7-4E1E-B9E4-C97E4A22B80B}"/>
    <cellStyle name="Migliaia 18 2 4" xfId="3415" xr:uid="{41F59E54-5B8C-4958-8D59-0374C2AE8E62}"/>
    <cellStyle name="Migliaia 18 2 4 2" xfId="6772" xr:uid="{31232672-EC4B-4A56-9C4F-D9B0F6AE69DA}"/>
    <cellStyle name="Migliaia 18 2 4 2 2" xfId="29272" xr:uid="{500D909A-02EF-455B-8039-F0EE7826A8A4}"/>
    <cellStyle name="Migliaia 18 2 4 2 3" xfId="18979" xr:uid="{04BCF409-0A83-4915-8AC8-1BB694B7488C}"/>
    <cellStyle name="Migliaia 18 2 4 3" xfId="9963" xr:uid="{1DCBE78D-5EAF-47A0-A71A-751613D1C243}"/>
    <cellStyle name="Migliaia 18 2 4 3 2" xfId="32233" xr:uid="{7F8B4D9A-5FCC-4D32-A849-6961610306B1}"/>
    <cellStyle name="Migliaia 18 2 4 3 3" xfId="21957" xr:uid="{80F6A7AE-9BAE-4220-AD04-C959907CA091}"/>
    <cellStyle name="Migliaia 18 2 4 4" xfId="26308" xr:uid="{045E2DCE-757C-443D-99A6-6C80FC20844F}"/>
    <cellStyle name="Migliaia 18 2 4 5" xfId="16009" xr:uid="{885719B2-C5A5-4BF5-8F5E-035643FEDA32}"/>
    <cellStyle name="Migliaia 18 2 5" xfId="6519" xr:uid="{A89193BC-9EF3-4D80-A496-F8ACEAF88FD2}"/>
    <cellStyle name="Migliaia 18 2 5 2" xfId="29020" xr:uid="{F23F3BF7-B51C-4469-B146-94BDF438BE29}"/>
    <cellStyle name="Migliaia 18 2 5 3" xfId="18726" xr:uid="{9311A109-2889-44D2-8B66-3388C3E3C0A8}"/>
    <cellStyle name="Migliaia 18 2 6" xfId="9710" xr:uid="{77A4ABB6-B98D-40D4-93FA-776F6458B536}"/>
    <cellStyle name="Migliaia 18 2 6 2" xfId="31980" xr:uid="{B69FF1BA-DDA7-4143-B3F0-E327B147BFD0}"/>
    <cellStyle name="Migliaia 18 2 6 3" xfId="21704" xr:uid="{D5C280E3-75D1-4EC4-B795-27F89D733329}"/>
    <cellStyle name="Migliaia 18 2 7" xfId="12829" xr:uid="{965068C2-D01C-494D-BF33-A435A39001AE}"/>
    <cellStyle name="Migliaia 18 2 7 3" xfId="23700" xr:uid="{6F78D3A2-5C3D-4378-BA13-CB521B7DE4EC}"/>
    <cellStyle name="Migliaia 18 2 8" xfId="26056" xr:uid="{BAE1F6FF-332F-45D0-9A85-4898B28AEF64}"/>
    <cellStyle name="Migliaia 18 2 9" xfId="15756" xr:uid="{B2BAB904-44EF-45C4-8108-B5FB69A9E18A}"/>
    <cellStyle name="Migliaia 18 3" xfId="3127" xr:uid="{B4C49A0C-2C93-4789-8C45-9AF69564B55D}"/>
    <cellStyle name="Migliaia 18 3 2" xfId="3992" xr:uid="{2274B635-AC33-4C26-9868-0394B7725E11}"/>
    <cellStyle name="Migliaia 18 3 2 2" xfId="5023" xr:uid="{43D70C2A-AC4A-44D9-92FE-F189798C9195}"/>
    <cellStyle name="Migliaia 18 3 2 2 2" xfId="8221" xr:uid="{4CE0060F-D6C1-40ED-AC71-BFE4F260C4FA}"/>
    <cellStyle name="Migliaia 18 3 2 2 2 2" xfId="30633" xr:uid="{202D09E1-9BCF-446A-926A-AE86391DB7E5}"/>
    <cellStyle name="Migliaia 18 3 2 2 2 3" xfId="20344" xr:uid="{CD46862F-1C2C-4653-9A25-00B3481C68F6}"/>
    <cellStyle name="Migliaia 18 3 2 2 3" xfId="11326" xr:uid="{A77872AC-EF5D-4B8E-9705-ECE4A5F69933}"/>
    <cellStyle name="Migliaia 18 3 2 2 3 3" xfId="23324" xr:uid="{8DE353EB-5084-4CE6-8357-0B4172595464}"/>
    <cellStyle name="Migliaia 18 3 2 2 4" xfId="13564" xr:uid="{86B1CAA7-572C-4ED7-A4C1-C4C2DD9B913B}"/>
    <cellStyle name="Migliaia 18 3 2 2 4 3" xfId="24200" xr:uid="{717BD82C-7CAC-4E15-99B9-6B6F23FA0C8C}"/>
    <cellStyle name="Migliaia 18 3 2 2 5" xfId="27670" xr:uid="{630CE086-8B75-4C5C-8BAF-CE040657707F}"/>
    <cellStyle name="Migliaia 18 3 2 2 6" xfId="17376" xr:uid="{46F3F906-C1BC-425C-A52A-64E46440A81A}"/>
    <cellStyle name="Migliaia 18 3 2 3" xfId="7138" xr:uid="{BCFB1842-9E75-4062-B939-EB219570CBA6}"/>
    <cellStyle name="Migliaia 18 3 2 3 2" xfId="29609" xr:uid="{DF20AAEF-FF32-4CEE-B659-04594C97E42E}"/>
    <cellStyle name="Migliaia 18 3 2 3 3" xfId="19318" xr:uid="{701B9B72-9832-4DA6-B0CD-426433FA81E2}"/>
    <cellStyle name="Migliaia 18 3 2 4" xfId="10302" xr:uid="{CC08A4C5-E55A-42D1-B496-359992A7FD88}"/>
    <cellStyle name="Migliaia 18 3 2 4 2" xfId="32571" xr:uid="{1B744457-73EC-4563-B207-8ACC61623818}"/>
    <cellStyle name="Migliaia 18 3 2 4 3" xfId="22297" xr:uid="{FC663107-F7BB-42E8-8469-0286A1BA7A18}"/>
    <cellStyle name="Migliaia 18 3 2 5" xfId="12961" xr:uid="{CA9DD4C1-6C23-454C-B6ED-FA9C7480C543}"/>
    <cellStyle name="Migliaia 18 3 2 5 3" xfId="23783" xr:uid="{4BECD855-B582-4E5F-83A9-9B160FD1DE14}"/>
    <cellStyle name="Migliaia 18 3 2 6" xfId="26648" xr:uid="{DC403A8B-CCB7-4D42-9143-A81F948B2ED8}"/>
    <cellStyle name="Migliaia 18 3 2 7" xfId="16349" xr:uid="{6036B43D-300D-42F9-8F9C-BB5235B4BC67}"/>
    <cellStyle name="Migliaia 18 3 3" xfId="3813" xr:uid="{3F74ECB8-A430-4573-BBEB-772723045FA8}"/>
    <cellStyle name="Migliaia 18 3 3 2" xfId="6976" xr:uid="{3087669D-D626-486F-B607-5A0B239C95CC}"/>
    <cellStyle name="Migliaia 18 3 3 2 2" xfId="29447" xr:uid="{8C9483CD-DE25-40FA-BAAC-A12B495B6B8A}"/>
    <cellStyle name="Migliaia 18 3 3 2 3" xfId="19154" xr:uid="{6141CFD2-93A0-4246-9FCB-D1A7BB00B211}"/>
    <cellStyle name="Migliaia 18 3 3 3" xfId="10139" xr:uid="{DAA978E2-F5B2-474E-80C0-C82C3A23A54D}"/>
    <cellStyle name="Migliaia 18 3 3 3 2" xfId="32408" xr:uid="{288111E4-AE41-49B3-AE1C-46D121CC38C3}"/>
    <cellStyle name="Migliaia 18 3 3 3 3" xfId="22133" xr:uid="{5BBBC28E-3E76-4F3A-8B74-DB23A6D7EDC7}"/>
    <cellStyle name="Migliaia 18 3 3 4" xfId="13404" xr:uid="{BEAEFB7A-5FE1-4664-A8C4-9A27586C185D}"/>
    <cellStyle name="Migliaia 18 3 3 4 3" xfId="24040" xr:uid="{CB44D919-5E94-496F-BDE5-1E88AFC96E52}"/>
    <cellStyle name="Migliaia 18 3 3 5" xfId="26484" xr:uid="{897CE614-12DB-4A4B-8440-14907C61A902}"/>
    <cellStyle name="Migliaia 18 3 3 6" xfId="16185" xr:uid="{2B9D2E54-C09F-441B-8134-C50D32BF496C}"/>
    <cellStyle name="Migliaia 18 3 4" xfId="3333" xr:uid="{79EDBAA8-E16D-4E97-8A34-133CFD61B6B2}"/>
    <cellStyle name="Migliaia 18 3 4 2" xfId="6690" xr:uid="{F650ECBE-932C-467E-839E-7676DABD9A3E}"/>
    <cellStyle name="Migliaia 18 3 4 2 2" xfId="29190" xr:uid="{D5228F70-A960-4F8B-BB4A-23067BD3E991}"/>
    <cellStyle name="Migliaia 18 3 4 2 3" xfId="18897" xr:uid="{A306424D-9D4D-43D4-994E-CCE67F7CFAFC}"/>
    <cellStyle name="Migliaia 18 3 4 3" xfId="9881" xr:uid="{4BC2440A-9CCE-4B62-8C7A-4E02AAF892E7}"/>
    <cellStyle name="Migliaia 18 3 4 3 2" xfId="32151" xr:uid="{43A11B8B-D835-4783-949E-38D9AAD2C3C2}"/>
    <cellStyle name="Migliaia 18 3 4 3 3" xfId="21875" xr:uid="{1796F917-333A-4190-ADA5-C3C6B32E6F45}"/>
    <cellStyle name="Migliaia 18 3 4 4" xfId="26226" xr:uid="{A51B6AE3-9932-4F5F-9937-1F57600B5F0C}"/>
    <cellStyle name="Migliaia 18 3 4 5" xfId="15927" xr:uid="{85584420-7696-40FA-9CC1-470B43F5F5EA}"/>
    <cellStyle name="Migliaia 18 3 5" xfId="6437" xr:uid="{1B659603-D7C7-48B4-B269-E919E0EECABF}"/>
    <cellStyle name="Migliaia 18 3 5 2" xfId="28938" xr:uid="{1E6B577D-1E24-4C3E-9287-96FA44BF3ECC}"/>
    <cellStyle name="Migliaia 18 3 5 3" xfId="18644" xr:uid="{54EFC9EB-AB81-4B0B-B7FE-01703A19B783}"/>
    <cellStyle name="Migliaia 18 3 6" xfId="9628" xr:uid="{7354811C-1205-49EB-9587-8C2EC5DBEE22}"/>
    <cellStyle name="Migliaia 18 3 6 2" xfId="31898" xr:uid="{17389190-8562-458A-93D6-5E22B80AD3BE}"/>
    <cellStyle name="Migliaia 18 3 6 3" xfId="21622" xr:uid="{264B68A4-91D6-451B-9F44-290BCE73547E}"/>
    <cellStyle name="Migliaia 18 3 7" xfId="12749" xr:uid="{7A2A1DFE-60E0-42C4-87A9-09A02D0B5A68}"/>
    <cellStyle name="Migliaia 18 3 7 3" xfId="23618" xr:uid="{5194D1B3-80AB-4AFB-AC0E-DD0E5E1C015D}"/>
    <cellStyle name="Migliaia 18 3 8" xfId="25974" xr:uid="{00DC6D60-9922-468F-AFC0-FA8279A2EE99}"/>
    <cellStyle name="Migliaia 18 3 9" xfId="15674" xr:uid="{927F69DA-28F9-4DEB-8DCD-5DA848D1AF08}"/>
    <cellStyle name="Migliaia 18 4" xfId="3489" xr:uid="{37B980CF-6244-43A4-8E92-1F7619E8AE7B}"/>
    <cellStyle name="Migliaia 18 4 2" xfId="4808" xr:uid="{16D7FBCF-F410-47FA-9DB1-C8EEDC72681D}"/>
    <cellStyle name="Migliaia 18 4 2 2" xfId="7994" xr:uid="{E3F62D72-C152-4723-BF10-16CC8CA89069}"/>
    <cellStyle name="Migliaia 18 4 2 2 2" xfId="30424" xr:uid="{547CA2BF-9E0B-441D-AC81-B19FC289671A}"/>
    <cellStyle name="Migliaia 18 4 2 2 3" xfId="20134" xr:uid="{C92C7EA8-D843-4045-947A-FB204F8630DB}"/>
    <cellStyle name="Migliaia 18 4 2 3" xfId="11116" xr:uid="{B9E73FFF-D869-489F-B260-700BD05FD657}"/>
    <cellStyle name="Migliaia 18 4 2 3 3" xfId="23114" xr:uid="{8E4FEBE7-5497-4399-823B-70DD9D121A68}"/>
    <cellStyle name="Migliaia 18 4 2 4" xfId="27465" xr:uid="{BC90E767-6778-4B81-9148-4E956F915FBB}"/>
    <cellStyle name="Migliaia 18 4 2 5" xfId="17166" xr:uid="{4C39CECB-D792-41CD-AA6A-10115D74774D}"/>
    <cellStyle name="Migliaia 18 4 3" xfId="6863" xr:uid="{0CD6EC3E-C119-4907-B9C2-41DCF0A009EE}"/>
    <cellStyle name="Migliaia 18 4 3 2" xfId="29349" xr:uid="{C3AE0FDA-F61C-4595-867C-3BDF5E21E807}"/>
    <cellStyle name="Migliaia 18 4 3 3" xfId="19056" xr:uid="{A6928C6D-27E3-449E-96D6-9F3E197AAB9B}"/>
    <cellStyle name="Migliaia 18 4 4" xfId="10041" xr:uid="{7522BAF5-97DA-488F-A2A6-534699EC2762}"/>
    <cellStyle name="Migliaia 18 4 4 2" xfId="32310" xr:uid="{C5B60DE3-A3B8-4136-8A0D-A737DBBA6C45}"/>
    <cellStyle name="Migliaia 18 4 4 3" xfId="22035" xr:uid="{2F1E9C4F-2EB0-43FB-80AD-942D219B6863}"/>
    <cellStyle name="Migliaia 18 4 5" xfId="13116" xr:uid="{6A4572FC-A444-4064-A84A-8B4EA2BBB73B}"/>
    <cellStyle name="Migliaia 18 4 5 3" xfId="23942" xr:uid="{9302BA28-C2C8-4353-9DCD-B453241B4548}"/>
    <cellStyle name="Migliaia 18 4 6" xfId="26386" xr:uid="{E8A31C6A-9B9D-4192-B978-005FBAE49443}"/>
    <cellStyle name="Migliaia 18 4 7" xfId="16087" xr:uid="{09A48BBC-EBA1-4BF3-9A73-701D01385557}"/>
    <cellStyle name="Migliaia 18 5" xfId="4688" xr:uid="{98F977F4-4F37-4FE5-AEA8-D3A38A9533FC}"/>
    <cellStyle name="Migliaia 18 5 2" xfId="7864" xr:uid="{95609D32-7D59-4962-99CB-1EAF67D3F907}"/>
    <cellStyle name="Migliaia 18 5 2 2" xfId="30292" xr:uid="{921B5C61-392A-42B2-AAA6-837CA139D1AE}"/>
    <cellStyle name="Migliaia 18 5 2 3" xfId="20003" xr:uid="{CF3E5B66-E25A-481F-8174-F4F16B6E45FE}"/>
    <cellStyle name="Migliaia 18 5 3" xfId="10987" xr:uid="{E7092B0D-3DCA-4868-B6A1-C4B162EF6284}"/>
    <cellStyle name="Migliaia 18 5 3 3" xfId="22982" xr:uid="{F9317393-F510-4388-858C-4F5AEABD1E69}"/>
    <cellStyle name="Migliaia 18 5 4" xfId="14034" xr:uid="{A772004E-0968-4AA8-83A6-923882A1FEC0}"/>
    <cellStyle name="Migliaia 18 5 4 3" xfId="24673" xr:uid="{DAB01CFA-D50C-483B-A0A1-876EBE3E341C}"/>
    <cellStyle name="Migliaia 18 5 5" xfId="27333" xr:uid="{BC3DAEE6-ACC6-4B1C-856E-5285367E6A53}"/>
    <cellStyle name="Migliaia 18 5 6" xfId="17034" xr:uid="{E0BD87F3-A0B7-43E3-B3FE-7EC5D5DEF00C}"/>
    <cellStyle name="Migliaia 18 6" xfId="4485" xr:uid="{93F8EEC9-0958-4BD0-821A-07845DE47B83}"/>
    <cellStyle name="Migliaia 18 6 2" xfId="7661" xr:uid="{471F872D-3A5A-43E0-94D1-9B093B7A8D7E}"/>
    <cellStyle name="Migliaia 18 6 2 2" xfId="30090" xr:uid="{A9884516-FAD4-4E46-A5BB-64EFB2D0A64D}"/>
    <cellStyle name="Migliaia 18 6 2 3" xfId="19800" xr:uid="{473DC184-94AE-4840-9005-366602794F30}"/>
    <cellStyle name="Migliaia 18 6 3" xfId="10784" xr:uid="{F0EAAE02-ED53-4428-BB31-5A01F0AC74DC}"/>
    <cellStyle name="Migliaia 18 6 3 3" xfId="22779" xr:uid="{5FD302A2-B0B4-4A96-8E9F-40EE40878689}"/>
    <cellStyle name="Migliaia 18 6 4" xfId="14009" xr:uid="{C9B28805-47E3-40DB-A7C0-82D10D0A75E1}"/>
    <cellStyle name="Migliaia 18 6 4 3" xfId="24648" xr:uid="{597AE105-A6F8-4941-9EBC-30C6E3532B13}"/>
    <cellStyle name="Migliaia 18 6 5" xfId="27130" xr:uid="{F91AF824-3113-4E71-8CA9-F1DD2A71707F}"/>
    <cellStyle name="Migliaia 18 6 6" xfId="16831" xr:uid="{258D672A-08B2-4695-97FF-BEE2B40A546D}"/>
    <cellStyle name="Migliaia 18 7" xfId="4282" xr:uid="{68E57ECA-B9A1-4ADC-9ACA-94818B7A1492}"/>
    <cellStyle name="Migliaia 18 7 2" xfId="7457" xr:uid="{DC56E03A-4E51-40F9-8F11-815FB1CF6087}"/>
    <cellStyle name="Migliaia 18 7 2 2" xfId="29900" xr:uid="{1C90F728-7C02-4B5F-A36B-65505AFA67E1}"/>
    <cellStyle name="Migliaia 18 7 2 3" xfId="19610" xr:uid="{A60F87E9-0C4C-405F-9D43-8CC5B98473EB}"/>
    <cellStyle name="Migliaia 18 7 3" xfId="10594" xr:uid="{6D60DB4A-FE43-468A-B0BA-AE83B58F2E2F}"/>
    <cellStyle name="Migliaia 18 7 3 3" xfId="22589" xr:uid="{CBF2E9CB-5FF1-4C37-B626-3FB76673B2A9}"/>
    <cellStyle name="Migliaia 18 7 4" xfId="26940" xr:uid="{E4A257B7-2C0A-4529-8B02-8CABE120447E}"/>
    <cellStyle name="Migliaia 18 7 5" xfId="16641" xr:uid="{DDBCD631-CCCA-4EA2-84FE-BB5B044B0363}"/>
    <cellStyle name="Migliaia 18 8" xfId="4188" xr:uid="{2EC3A34C-4802-4FBB-9C10-528E2703E8FA}"/>
    <cellStyle name="Migliaia 18 8 2" xfId="7363" xr:uid="{D8A43C55-5A88-4F27-8A56-ADB3729F7C8C}"/>
    <cellStyle name="Migliaia 18 8 2 2" xfId="29826" xr:uid="{9B5FC1C2-263F-430F-AE04-3026D910D5CD}"/>
    <cellStyle name="Migliaia 18 8 2 3" xfId="19536" xr:uid="{62830416-EB34-4DA8-B740-2C6F40E348C7}"/>
    <cellStyle name="Migliaia 18 8 3" xfId="10520" xr:uid="{C9468E68-DE88-448D-A4C4-2B8EF760D2DF}"/>
    <cellStyle name="Migliaia 18 8 3 3" xfId="22515" xr:uid="{862B6038-2196-42EF-ABC6-8BE842CE9FEF}"/>
    <cellStyle name="Migliaia 18 8 4" xfId="26866" xr:uid="{A06E8DFB-4B3A-4E0F-989E-2D60A52A6B1B}"/>
    <cellStyle name="Migliaia 18 8 5" xfId="16567" xr:uid="{CCC73157-D578-4779-9C7B-5D368C9801E5}"/>
    <cellStyle name="Migliaia 18 9" xfId="3251" xr:uid="{A5E1A4AF-3A8D-462E-8103-BF166F609C66}"/>
    <cellStyle name="Migliaia 18 9 2" xfId="6606" xr:uid="{F6EBD346-BB20-404D-A704-D1ACE6E54B60}"/>
    <cellStyle name="Migliaia 18 9 2 2" xfId="29106" xr:uid="{A182CAB7-89D8-4645-8F01-0EF71F2C6DF9}"/>
    <cellStyle name="Migliaia 18 9 2 3" xfId="18813" xr:uid="{CE16C865-803B-4AA6-9719-CDF2FB358071}"/>
    <cellStyle name="Migliaia 18 9 3" xfId="9797" xr:uid="{E875B23C-5973-4807-9929-446FDE5705AA}"/>
    <cellStyle name="Migliaia 18 9 3 2" xfId="32067" xr:uid="{DAF0F008-D000-4B64-9AE0-05567B2D0376}"/>
    <cellStyle name="Migliaia 18 9 3 3" xfId="21791" xr:uid="{2A682B67-DDEA-400B-9662-45D24A082CA2}"/>
    <cellStyle name="Migliaia 18 9 4" xfId="26143" xr:uid="{14913001-4AD0-44C0-8A66-A49E690B06C0}"/>
    <cellStyle name="Migliaia 18 9 5" xfId="15843" xr:uid="{8AF0EC92-41DE-4DE8-8778-17E7F8CEF4DE}"/>
    <cellStyle name="Migliaia 19" xfId="2868" xr:uid="{9113E134-55A3-40D5-ABBD-D9DAFDBDF8E6}"/>
    <cellStyle name="Migliaia 19 10" xfId="3063" xr:uid="{14E3094E-69B5-430A-8506-BADCFE222B6D}"/>
    <cellStyle name="Migliaia 19 10 2" xfId="6352" xr:uid="{8A0A449B-DD3B-4FB3-A40A-340617AA8E8D}"/>
    <cellStyle name="Migliaia 19 10 2 2" xfId="28853" xr:uid="{92A1AB05-38FA-496E-BCF6-CF21C47FD21C}"/>
    <cellStyle name="Migliaia 19 10 2 3" xfId="18559" xr:uid="{0D945EA7-80D9-430E-8704-68D46E7695A6}"/>
    <cellStyle name="Migliaia 19 10 3" xfId="9543" xr:uid="{A13C5D6C-2AF4-4512-B5C4-41708472BF02}"/>
    <cellStyle name="Migliaia 19 10 3 2" xfId="31813" xr:uid="{D2661C83-6E1D-4053-A47E-CFE8463C60C3}"/>
    <cellStyle name="Migliaia 19 10 3 3" xfId="21537" xr:uid="{F8FC157E-2C13-4FDF-9745-6CAC9CBF5774}"/>
    <cellStyle name="Migliaia 19 10 4" xfId="25889" xr:uid="{92F848B7-E0E2-48C7-8664-F49CAD41563A}"/>
    <cellStyle name="Migliaia 19 10 5" xfId="15589" xr:uid="{7B1DEBA1-7F3C-4957-815A-5F6C9A805338}"/>
    <cellStyle name="Migliaia 19 11" xfId="2949" xr:uid="{38C61EEB-0A8D-4897-B40C-8752E1B700C3}"/>
    <cellStyle name="Migliaia 19 11 2" xfId="6241" xr:uid="{721E5822-C935-4A3D-A729-E423C33FD82A}"/>
    <cellStyle name="Migliaia 19 11 2 2" xfId="28742" xr:uid="{CDFAAEA1-45E9-4A61-B541-8FB992E9945B}"/>
    <cellStyle name="Migliaia 19 11 2 3" xfId="18448" xr:uid="{C36AC12B-FBCE-4364-88B5-4021C8552E11}"/>
    <cellStyle name="Migliaia 19 11 3" xfId="9432" xr:uid="{A1E39A54-9EAA-421B-A54C-3639019EE291}"/>
    <cellStyle name="Migliaia 19 11 3 2" xfId="31702" xr:uid="{CD965479-B25B-46CB-A20E-EE4D0646CF1A}"/>
    <cellStyle name="Migliaia 19 11 3 3" xfId="21426" xr:uid="{15F59AEA-2C54-44EE-A28E-2FF2E13EA901}"/>
    <cellStyle name="Migliaia 19 11 4" xfId="25778" xr:uid="{2CA6B877-9C2D-4D9E-8203-89F73ACD94C3}"/>
    <cellStyle name="Migliaia 19 11 5" xfId="15478" xr:uid="{E1AAA4A1-399F-4F9D-97C1-DE0E99A30867}"/>
    <cellStyle name="Migliaia 19 12" xfId="6154" xr:uid="{A92F0B01-BFCC-469A-B566-1D4986FFDCFE}"/>
    <cellStyle name="Migliaia 19 12 2" xfId="28655" xr:uid="{1D4479E9-8445-4DE8-96BE-D5B6FDCF19E2}"/>
    <cellStyle name="Migliaia 19 12 3" xfId="18361" xr:uid="{A3529A5F-FE93-423C-AC2E-E2E8F8AFC432}"/>
    <cellStyle name="Migliaia 19 13" xfId="9345" xr:uid="{671A0686-E789-489B-B670-BE9CBB327CAD}"/>
    <cellStyle name="Migliaia 19 13 2" xfId="31615" xr:uid="{DA98F7EB-84B5-4E97-8AF8-A98306FDDDBC}"/>
    <cellStyle name="Migliaia 19 13 3" xfId="21339" xr:uid="{FA0127C7-11AC-4CD6-A648-067FF2A2A8A4}"/>
    <cellStyle name="Migliaia 19 14" xfId="12419" xr:uid="{B918B804-C4EB-4714-AB6E-08CEE1C170CE}"/>
    <cellStyle name="Migliaia 19 14 3" xfId="23519" xr:uid="{DD6E2856-08FE-4F8E-B00A-0A2A58DF51BD}"/>
    <cellStyle name="Migliaia 19 15" xfId="25691" xr:uid="{C88B94E4-4C9C-426C-A4CB-643A7F86DFEC}"/>
    <cellStyle name="Migliaia 19 16" xfId="15391" xr:uid="{2C6F4C69-003D-4EBE-B3B8-87740B65704B}"/>
    <cellStyle name="Migliaia 19 2" xfId="3170" xr:uid="{6C6A4136-8E74-467B-8892-97F592340B8A}"/>
    <cellStyle name="Migliaia 19 2 2" xfId="4040" xr:uid="{E31E0C3E-9FD2-414D-9E36-D0B85D6E61AF}"/>
    <cellStyle name="Migliaia 19 2 2 2" xfId="4935" xr:uid="{EFF98A2F-6717-47CC-AD12-753E73FFD457}"/>
    <cellStyle name="Migliaia 19 2 2 2 2" xfId="8123" xr:uid="{C2E9D915-E047-48D8-BF1A-C1129E647F94}"/>
    <cellStyle name="Migliaia 19 2 2 2 2 2" xfId="30546" xr:uid="{A4F4A035-D6BF-4E28-A12C-65DE98392B16}"/>
    <cellStyle name="Migliaia 19 2 2 2 2 3" xfId="20256" xr:uid="{C0C6413A-4672-4D89-9DF0-D2BDA3C0893C}"/>
    <cellStyle name="Migliaia 19 2 2 2 3" xfId="11238" xr:uid="{6F42F0D2-CF82-445B-AAC3-257E8B59173D}"/>
    <cellStyle name="Migliaia 19 2 2 2 3 3" xfId="23236" xr:uid="{8D2592FB-6291-4614-AC41-C117FA6AB153}"/>
    <cellStyle name="Migliaia 19 2 2 2 4" xfId="13639" xr:uid="{EF283408-298D-48B9-B473-8163DC0E6751}"/>
    <cellStyle name="Migliaia 19 2 2 2 4 3" xfId="24277" xr:uid="{63D8018E-3422-4B63-82A0-6F0A0AD775FE}"/>
    <cellStyle name="Migliaia 19 2 2 2 5" xfId="27585" xr:uid="{2FD2DF87-4607-4B43-AD3A-D0FDBDF3DE28}"/>
    <cellStyle name="Migliaia 19 2 2 2 6" xfId="17288" xr:uid="{6A66ED93-80AE-4283-875F-E9327F60BD4F}"/>
    <cellStyle name="Migliaia 19 2 2 3" xfId="7213" xr:uid="{FF00DB81-28A6-4BAB-81C6-5A48E3C58BA1}"/>
    <cellStyle name="Migliaia 19 2 2 3 2" xfId="29686" xr:uid="{278741B0-DF02-4B8D-91D2-778CD880C89E}"/>
    <cellStyle name="Migliaia 19 2 2 3 3" xfId="19395" xr:uid="{CAE3D992-302D-424A-8DD1-8A3DADB303D9}"/>
    <cellStyle name="Migliaia 19 2 2 4" xfId="10379" xr:uid="{A3F63111-F929-437F-BD7F-1350E0186673}"/>
    <cellStyle name="Migliaia 19 2 2 4 2" xfId="32648" xr:uid="{7C3F5070-AC6C-47C8-8005-C26E2FF46FC2}"/>
    <cellStyle name="Migliaia 19 2 2 4 3" xfId="22374" xr:uid="{52B567B2-A284-4C5B-A49D-977C84BFCDBE}"/>
    <cellStyle name="Migliaia 19 2 2 5" xfId="13035" xr:uid="{00F43A85-E08D-4B52-8CBB-A0BDAA7B240E}"/>
    <cellStyle name="Migliaia 19 2 2 5 3" xfId="23860" xr:uid="{A849C548-B891-486D-B07F-CBB781A05DA7}"/>
    <cellStyle name="Migliaia 19 2 2 6" xfId="26725" xr:uid="{794F30DC-989B-4C9C-9263-C88CB782CE5D}"/>
    <cellStyle name="Migliaia 19 2 2 7" xfId="16426" xr:uid="{C31B1C5E-A7AC-447F-B1C5-2ABB38388784}"/>
    <cellStyle name="Migliaia 19 2 3" xfId="3885" xr:uid="{30F69ABF-F90D-4D95-A7BC-B2D59BFC00A9}"/>
    <cellStyle name="Migliaia 19 2 3 2" xfId="4374" xr:uid="{1C8FA6D6-F9E5-4AF8-B8C4-B5BB78E8875D}"/>
    <cellStyle name="Migliaia 19 2 3 2 2" xfId="7549" xr:uid="{4DDEBA58-3949-40DD-AC7D-7730EA26FD36}"/>
    <cellStyle name="Migliaia 19 2 3 2 2 2" xfId="29978" xr:uid="{8A6E6F4E-097B-4186-8F28-ADD64C2850BF}"/>
    <cellStyle name="Migliaia 19 2 3 2 2 3" xfId="19688" xr:uid="{13318B79-B059-450F-8E5E-4E98AAB6C8BD}"/>
    <cellStyle name="Migliaia 19 2 3 2 3" xfId="10672" xr:uid="{D894FDC5-09B2-4700-83BC-BB450CD6587D}"/>
    <cellStyle name="Migliaia 19 2 3 2 3 3" xfId="22667" xr:uid="{4F4D6FC0-9594-4CD2-B796-76CF2CB1FABE}"/>
    <cellStyle name="Migliaia 19 2 3 2 4" xfId="27018" xr:uid="{36AB89D1-24D7-4085-BE55-D920B36CC4F1}"/>
    <cellStyle name="Migliaia 19 2 3 2 5" xfId="16719" xr:uid="{0927E3BF-1CD7-4EBF-AE0B-DB97BC50999E}"/>
    <cellStyle name="Migliaia 19 2 3 3" xfId="7055" xr:uid="{B3A9710D-4BFC-453E-B8B7-A5E93642B6CD}"/>
    <cellStyle name="Migliaia 19 2 3 3 2" xfId="29525" xr:uid="{38508D4D-C1F1-45B7-93CF-129C837E5624}"/>
    <cellStyle name="Migliaia 19 2 3 3 3" xfId="19233" xr:uid="{A8CBA196-52C6-4949-BE48-3345673A83E0}"/>
    <cellStyle name="Migliaia 19 2 3 4" xfId="10217" xr:uid="{A1E84F55-59FB-4868-ACF4-A162FC3FB00A}"/>
    <cellStyle name="Migliaia 19 2 3 4 2" xfId="32487" xr:uid="{39B53F2A-B400-437C-98BA-4BA2A3D8E25D}"/>
    <cellStyle name="Migliaia 19 2 3 4 3" xfId="22212" xr:uid="{056DC843-46C4-45D2-BCEF-08ACFA240377}"/>
    <cellStyle name="Migliaia 19 2 3 5" xfId="13477" xr:uid="{DD699BA5-F05A-42F0-A6BD-E20878F4D225}"/>
    <cellStyle name="Migliaia 19 2 3 5 3" xfId="24115" xr:uid="{CD45D50A-B41C-4EBD-9EBF-B4DE22221221}"/>
    <cellStyle name="Migliaia 19 2 3 6" xfId="26563" xr:uid="{783D3BC6-9F20-404C-8A8A-1715763B8C46}"/>
    <cellStyle name="Migliaia 19 2 3 7" xfId="16264" xr:uid="{268714F9-A4B6-4DDD-8C98-CCE26B2A934E}"/>
    <cellStyle name="Migliaia 19 2 4" xfId="3412" xr:uid="{9EBB5247-FD29-4D10-A402-3D48B401A86D}"/>
    <cellStyle name="Migliaia 19 2 4 2" xfId="6769" xr:uid="{FF120BF4-5E79-4BD0-AE67-E80C0D4A2FFA}"/>
    <cellStyle name="Migliaia 19 2 4 2 2" xfId="29269" xr:uid="{037D6BC7-DE8D-4A7C-9FFA-5CAC233E8731}"/>
    <cellStyle name="Migliaia 19 2 4 2 3" xfId="18976" xr:uid="{29916887-7EFC-405A-858D-30E54727C12F}"/>
    <cellStyle name="Migliaia 19 2 4 3" xfId="9960" xr:uid="{78CA1373-9F94-40F8-8B6E-846FB496490B}"/>
    <cellStyle name="Migliaia 19 2 4 3 2" xfId="32230" xr:uid="{944A83B9-B92B-4D85-BD80-39B82778732D}"/>
    <cellStyle name="Migliaia 19 2 4 3 3" xfId="21954" xr:uid="{5D6C8D4B-F66B-4008-B66C-D4D8C9C61A45}"/>
    <cellStyle name="Migliaia 19 2 4 4" xfId="26305" xr:uid="{66EA73FB-90A9-42F1-84F6-6863B01EF7B2}"/>
    <cellStyle name="Migliaia 19 2 4 5" xfId="16006" xr:uid="{4AAE2696-4204-4BCF-8C3E-F056D720A453}"/>
    <cellStyle name="Migliaia 19 2 5" xfId="6516" xr:uid="{2118DA03-43DB-4287-A23D-BC9383481C56}"/>
    <cellStyle name="Migliaia 19 2 5 2" xfId="29017" xr:uid="{F2B29C95-CAA5-42D4-95A9-57314B79DCCE}"/>
    <cellStyle name="Migliaia 19 2 5 3" xfId="18723" xr:uid="{DA3A25A5-B3D5-451C-87DD-B91B642EC70F}"/>
    <cellStyle name="Migliaia 19 2 6" xfId="9707" xr:uid="{08016B4C-8E8D-40A5-B8ED-AA5D6FE0F98C}"/>
    <cellStyle name="Migliaia 19 2 6 2" xfId="31977" xr:uid="{C8A9E3D5-1EF5-4512-B0EF-26B66EE42AB2}"/>
    <cellStyle name="Migliaia 19 2 6 3" xfId="21701" xr:uid="{99813C6A-B1EA-47E9-A3C8-DE6CA7435C6C}"/>
    <cellStyle name="Migliaia 19 2 7" xfId="12826" xr:uid="{3936E8F3-3DB8-4D3A-B38D-7E4FB4FF4BD2}"/>
    <cellStyle name="Migliaia 19 2 7 3" xfId="23697" xr:uid="{0E502085-BCDE-4517-AA80-A0999C213CDE}"/>
    <cellStyle name="Migliaia 19 2 8" xfId="26053" xr:uid="{7C5E7688-298F-4BCD-A6F1-B4FA15E755DC}"/>
    <cellStyle name="Migliaia 19 2 9" xfId="15753" xr:uid="{F2450ADD-514F-424E-AC13-06ADF2D76243}"/>
    <cellStyle name="Migliaia 19 3" xfId="3124" xr:uid="{89585763-B7B0-4304-922C-C87186881148}"/>
    <cellStyle name="Migliaia 19 3 2" xfId="3989" xr:uid="{A7BEE05F-A032-462F-BA8B-69B642174AA4}"/>
    <cellStyle name="Migliaia 19 3 2 2" xfId="5020" xr:uid="{231B8AD2-159B-45FD-8047-69401B6B9E38}"/>
    <cellStyle name="Migliaia 19 3 2 2 2" xfId="8218" xr:uid="{EED1D25E-6342-4FE3-85D7-7FF2B9BDCE33}"/>
    <cellStyle name="Migliaia 19 3 2 2 2 2" xfId="30630" xr:uid="{F122E83E-9176-4BA7-935C-FD200789BA2C}"/>
    <cellStyle name="Migliaia 19 3 2 2 2 3" xfId="20341" xr:uid="{5D48B6D6-5332-4308-A670-E7E3FD5967DF}"/>
    <cellStyle name="Migliaia 19 3 2 2 3" xfId="11323" xr:uid="{8ED05162-8D6B-469D-A293-8BBFE9D66EDF}"/>
    <cellStyle name="Migliaia 19 3 2 2 3 3" xfId="23321" xr:uid="{1A069ADE-2CC8-4136-860C-363F7CC44AED}"/>
    <cellStyle name="Migliaia 19 3 2 2 4" xfId="13561" xr:uid="{57249999-F0FF-4FF7-9A6B-E5C655C0FEB8}"/>
    <cellStyle name="Migliaia 19 3 2 2 4 3" xfId="24197" xr:uid="{58C0B019-89E3-438E-ACD9-2D34B0FF2FB7}"/>
    <cellStyle name="Migliaia 19 3 2 2 5" xfId="27667" xr:uid="{B79DE9B2-C701-496F-9B5B-666E40DEA79D}"/>
    <cellStyle name="Migliaia 19 3 2 2 6" xfId="17373" xr:uid="{0C7FE97E-F044-41CC-9207-2BE79C883E98}"/>
    <cellStyle name="Migliaia 19 3 2 3" xfId="7135" xr:uid="{0D1A444F-2947-4DD6-B7C7-DA2D67E5148B}"/>
    <cellStyle name="Migliaia 19 3 2 3 2" xfId="29606" xr:uid="{20E905B3-29AA-4E71-8D64-D91DA94646EC}"/>
    <cellStyle name="Migliaia 19 3 2 3 3" xfId="19315" xr:uid="{2F599159-F11E-40CE-92D2-82BC2E1D3D6B}"/>
    <cellStyle name="Migliaia 19 3 2 4" xfId="10299" xr:uid="{35D105BB-4D2A-4E5E-9A9B-4533DAB725F7}"/>
    <cellStyle name="Migliaia 19 3 2 4 2" xfId="32568" xr:uid="{D10C06D7-38CC-48C2-8A60-95E576220327}"/>
    <cellStyle name="Migliaia 19 3 2 4 3" xfId="22294" xr:uid="{BC737617-E729-4F7F-8151-10C387AF670D}"/>
    <cellStyle name="Migliaia 19 3 2 5" xfId="12958" xr:uid="{91E7D079-9B23-406C-BFC7-8EAD80873DC1}"/>
    <cellStyle name="Migliaia 19 3 2 5 3" xfId="23780" xr:uid="{604C7331-AC79-4389-B53E-84F3ED047757}"/>
    <cellStyle name="Migliaia 19 3 2 6" xfId="26645" xr:uid="{80D6EFD5-7850-4F50-A788-9CEA6A7B93E0}"/>
    <cellStyle name="Migliaia 19 3 2 7" xfId="16346" xr:uid="{F90AD61D-1675-496E-B5AC-7B2B0E054A03}"/>
    <cellStyle name="Migliaia 19 3 3" xfId="3810" xr:uid="{4560F4B6-B796-417B-80CD-B034E63D9D38}"/>
    <cellStyle name="Migliaia 19 3 3 2" xfId="6973" xr:uid="{5251A117-ED10-470A-8491-4A363E7C0BE3}"/>
    <cellStyle name="Migliaia 19 3 3 2 2" xfId="29444" xr:uid="{088EC1D3-5A75-4267-B8C7-C07B28A5EDC5}"/>
    <cellStyle name="Migliaia 19 3 3 2 3" xfId="19151" xr:uid="{7C197DF7-EB4C-4A2A-B62B-84588CA08AA7}"/>
    <cellStyle name="Migliaia 19 3 3 3" xfId="10136" xr:uid="{10D42EC9-557E-44CB-9A67-20818672AE92}"/>
    <cellStyle name="Migliaia 19 3 3 3 2" xfId="32405" xr:uid="{0E0E32F5-5C8A-4337-9975-36A1987B19E9}"/>
    <cellStyle name="Migliaia 19 3 3 3 3" xfId="22130" xr:uid="{34713BCF-A58E-4D52-B7AB-A293508D11DF}"/>
    <cellStyle name="Migliaia 19 3 3 4" xfId="13401" xr:uid="{715CF88C-25EB-41CF-A74A-E4ACE0C0E39D}"/>
    <cellStyle name="Migliaia 19 3 3 4 3" xfId="24037" xr:uid="{E9B78F64-B05E-421E-AB75-D67319243765}"/>
    <cellStyle name="Migliaia 19 3 3 5" xfId="26481" xr:uid="{A0D1F53D-F8C3-4E77-A72E-6D66B526ED2D}"/>
    <cellStyle name="Migliaia 19 3 3 6" xfId="16182" xr:uid="{176E036F-59D4-4355-B428-504079C6FB85}"/>
    <cellStyle name="Migliaia 19 3 4" xfId="3330" xr:uid="{7F96AB76-4E8B-48A0-8FF6-A26AF61EF3E0}"/>
    <cellStyle name="Migliaia 19 3 4 2" xfId="6687" xr:uid="{86687FE7-AE39-4DB2-9800-0075F8C1CF4A}"/>
    <cellStyle name="Migliaia 19 3 4 2 2" xfId="29187" xr:uid="{080D89C6-4C16-4D3B-B0E8-4D87645FC88D}"/>
    <cellStyle name="Migliaia 19 3 4 2 3" xfId="18894" xr:uid="{AE56EAE2-EF4B-4059-8010-A9E1C459D456}"/>
    <cellStyle name="Migliaia 19 3 4 3" xfId="9878" xr:uid="{7CC65776-7D1E-43F0-8A9C-9EA494EBC9C2}"/>
    <cellStyle name="Migliaia 19 3 4 3 2" xfId="32148" xr:uid="{AA37D9C6-FB37-4F1C-9D2A-54B68FD18CB0}"/>
    <cellStyle name="Migliaia 19 3 4 3 3" xfId="21872" xr:uid="{7D2C884E-51DC-4EAC-A507-7AFF9EBEF14E}"/>
    <cellStyle name="Migliaia 19 3 4 4" xfId="26223" xr:uid="{24B7E35D-3FDE-4830-AD35-AE15B8DDBD9B}"/>
    <cellStyle name="Migliaia 19 3 4 5" xfId="15924" xr:uid="{6E9E7C77-F3DC-420C-B941-FCCA8CFADA06}"/>
    <cellStyle name="Migliaia 19 3 5" xfId="6434" xr:uid="{2D3B59D4-E4BA-4018-BC10-69B066210AE2}"/>
    <cellStyle name="Migliaia 19 3 5 2" xfId="28935" xr:uid="{100A7781-7B22-46A4-8098-222815B4FAE1}"/>
    <cellStyle name="Migliaia 19 3 5 3" xfId="18641" xr:uid="{76A9E5EC-E04E-4ED5-8369-12E494A05C8B}"/>
    <cellStyle name="Migliaia 19 3 6" xfId="9625" xr:uid="{979BFD06-633F-416D-91FE-EC1C936B8BF9}"/>
    <cellStyle name="Migliaia 19 3 6 2" xfId="31895" xr:uid="{F2E21926-27A7-484D-B7CA-B9FC64F66661}"/>
    <cellStyle name="Migliaia 19 3 6 3" xfId="21619" xr:uid="{E5429854-CDC4-4E07-9E3D-24910BA6ED34}"/>
    <cellStyle name="Migliaia 19 3 7" xfId="12746" xr:uid="{62A8979A-EF8E-4227-BB3E-15CBCD5ECA9D}"/>
    <cellStyle name="Migliaia 19 3 7 3" xfId="23615" xr:uid="{5CC1AEDC-13C4-4BE5-B2E9-306435503480}"/>
    <cellStyle name="Migliaia 19 3 8" xfId="25971" xr:uid="{55D3FC91-C3E8-4704-A235-B6890D75F8CA}"/>
    <cellStyle name="Migliaia 19 3 9" xfId="15671" xr:uid="{E96ABC8A-A887-409A-85C0-B3C86184F998}"/>
    <cellStyle name="Migliaia 19 4" xfId="3488" xr:uid="{2FC40598-4FBB-459C-B504-67408F3993AF}"/>
    <cellStyle name="Migliaia 19 4 2" xfId="4805" xr:uid="{59EAFF80-761A-48AE-8EE1-6DAA451D601B}"/>
    <cellStyle name="Migliaia 19 4 2 2" xfId="7991" xr:uid="{E49E6F9B-14BD-4667-8D3B-6BEAB7427771}"/>
    <cellStyle name="Migliaia 19 4 2 2 2" xfId="30421" xr:uid="{D505F91E-FE90-4C29-873D-6D5C82D59EA7}"/>
    <cellStyle name="Migliaia 19 4 2 2 3" xfId="20131" xr:uid="{E98B0113-58BE-4B04-8EC0-1EF69E93DBC5}"/>
    <cellStyle name="Migliaia 19 4 2 3" xfId="11113" xr:uid="{DD0E4023-DA82-4CAF-9E4D-C888600321AB}"/>
    <cellStyle name="Migliaia 19 4 2 3 3" xfId="23111" xr:uid="{6DC1F43B-9B43-4053-8303-58574438162B}"/>
    <cellStyle name="Migliaia 19 4 2 4" xfId="27462" xr:uid="{A0208591-C27C-49FF-AE3A-97084CE476A3}"/>
    <cellStyle name="Migliaia 19 4 2 5" xfId="17163" xr:uid="{2C56C4DB-03C5-414D-8640-24D076ADFE41}"/>
    <cellStyle name="Migliaia 19 4 3" xfId="6862" xr:uid="{927A81E5-9B83-4B51-8A45-ED052323B51B}"/>
    <cellStyle name="Migliaia 19 4 3 2" xfId="29348" xr:uid="{AD9D0319-1BE9-4DDB-BD7D-1601A2F7BC02}"/>
    <cellStyle name="Migliaia 19 4 3 3" xfId="19055" xr:uid="{4FD3057C-E673-4D89-89A3-6DD29F5FEF62}"/>
    <cellStyle name="Migliaia 19 4 4" xfId="10040" xr:uid="{A0E69818-08B4-463B-8A28-9C8BCEDDDA52}"/>
    <cellStyle name="Migliaia 19 4 4 2" xfId="32309" xr:uid="{9A6508EB-5B76-4154-97C1-C1DCB3EE713D}"/>
    <cellStyle name="Migliaia 19 4 4 3" xfId="22034" xr:uid="{4EBC165B-85E8-4D41-AD76-72749388D961}"/>
    <cellStyle name="Migliaia 19 4 5" xfId="13115" xr:uid="{3739E655-FBFA-452E-B209-C855B79CC177}"/>
    <cellStyle name="Migliaia 19 4 5 3" xfId="23941" xr:uid="{4175135F-BD06-47F3-98C9-CAE6A9271EFF}"/>
    <cellStyle name="Migliaia 19 4 6" xfId="26385" xr:uid="{850D555D-61A8-47E3-92A7-6498A921A90D}"/>
    <cellStyle name="Migliaia 19 4 7" xfId="16086" xr:uid="{359C4B95-42C6-4BB1-96CF-33B7F9551D66}"/>
    <cellStyle name="Migliaia 19 5" xfId="4685" xr:uid="{219FB608-C7B0-497A-8B69-F56FF24C610F}"/>
    <cellStyle name="Migliaia 19 5 2" xfId="7861" xr:uid="{5900C745-EBDD-4CCA-B3C9-35F080BAD3D9}"/>
    <cellStyle name="Migliaia 19 5 2 2" xfId="30289" xr:uid="{475B39FC-EC5B-4ACC-B3C6-89448FCABC8D}"/>
    <cellStyle name="Migliaia 19 5 2 3" xfId="20000" xr:uid="{1C5EA6AD-B2F3-4068-B935-D7B5F501E659}"/>
    <cellStyle name="Migliaia 19 5 3" xfId="10984" xr:uid="{1C2245F9-8E63-4B66-BB21-0594C4908663}"/>
    <cellStyle name="Migliaia 19 5 3 3" xfId="22979" xr:uid="{29B5E2A1-B513-4B74-AE9F-B1C805E2B6AB}"/>
    <cellStyle name="Migliaia 19 5 4" xfId="13987" xr:uid="{B440995C-3523-4E56-8EE5-55803E1580D7}"/>
    <cellStyle name="Migliaia 19 5 4 3" xfId="24625" xr:uid="{91AC4971-2F5E-422A-8E5B-2A30EBFFB6BC}"/>
    <cellStyle name="Migliaia 19 5 5" xfId="27330" xr:uid="{5D870859-1B83-480E-8B90-579765D5587A}"/>
    <cellStyle name="Migliaia 19 5 6" xfId="17031" xr:uid="{FDD29AF9-AF07-4576-A472-56AF68A560CA}"/>
    <cellStyle name="Migliaia 19 6" xfId="4482" xr:uid="{0FF4B720-1A75-41ED-AB39-20659E16BC76}"/>
    <cellStyle name="Migliaia 19 6 2" xfId="7658" xr:uid="{4A40F972-32A3-43E0-90EB-47ABDA19B111}"/>
    <cellStyle name="Migliaia 19 6 2 2" xfId="30087" xr:uid="{4ECEFA10-48FF-4A8A-88D8-905171AEC781}"/>
    <cellStyle name="Migliaia 19 6 2 3" xfId="19797" xr:uid="{05281C2C-FA34-4888-BB2F-2860D4145987}"/>
    <cellStyle name="Migliaia 19 6 3" xfId="10781" xr:uid="{00EE533B-C907-4C65-9B80-5ADA2B50A07F}"/>
    <cellStyle name="Migliaia 19 6 3 3" xfId="22776" xr:uid="{16EC8B9D-3452-431A-B2E5-37AF19E54ECF}"/>
    <cellStyle name="Migliaia 19 6 4" xfId="13727" xr:uid="{8A856F3C-A047-4BF8-8618-1BC2268D0379}"/>
    <cellStyle name="Migliaia 19 6 4 3" xfId="24365" xr:uid="{DE3C97D3-AFD6-4D01-8BCD-559C1DE45CCD}"/>
    <cellStyle name="Migliaia 19 6 5" xfId="27127" xr:uid="{99352719-405E-46F3-B8E8-381B57B421D9}"/>
    <cellStyle name="Migliaia 19 6 6" xfId="16828" xr:uid="{EB79ECB4-D55D-4BA0-B2CD-9D24826FD850}"/>
    <cellStyle name="Migliaia 19 7" xfId="4279" xr:uid="{587A8481-FFD3-444E-9283-509CB5810270}"/>
    <cellStyle name="Migliaia 19 7 2" xfId="7454" xr:uid="{02DA786F-02A6-4D89-8793-394D0565A363}"/>
    <cellStyle name="Migliaia 19 7 2 2" xfId="29897" xr:uid="{4FEC0C6A-7FEA-4842-97C4-894BE0081BB6}"/>
    <cellStyle name="Migliaia 19 7 2 3" xfId="19607" xr:uid="{38375F72-40F1-479F-9893-AD02B75C6B3E}"/>
    <cellStyle name="Migliaia 19 7 3" xfId="10591" xr:uid="{CC52EC43-3402-449A-A445-ED067AB1D80B}"/>
    <cellStyle name="Migliaia 19 7 3 3" xfId="22586" xr:uid="{4B47B43E-C0D3-4D01-8266-7C6588A04E82}"/>
    <cellStyle name="Migliaia 19 7 4" xfId="26937" xr:uid="{F484C722-9976-4F25-B526-2CA61D888331}"/>
    <cellStyle name="Migliaia 19 7 5" xfId="16638" xr:uid="{829B8ED8-D72D-4F06-A53D-FCA1998329A1}"/>
    <cellStyle name="Migliaia 19 8" xfId="4187" xr:uid="{F23E8FE1-6F40-43F5-8513-5A6B221DC780}"/>
    <cellStyle name="Migliaia 19 8 2" xfId="7362" xr:uid="{019811B5-BEA6-4730-9B13-9B99AF032CCE}"/>
    <cellStyle name="Migliaia 19 8 2 2" xfId="29825" xr:uid="{E1E8BA7B-D122-45F1-8EC4-E99CA63EFA92}"/>
    <cellStyle name="Migliaia 19 8 2 3" xfId="19535" xr:uid="{275254CD-091A-4510-A3AF-D478220B1D4C}"/>
    <cellStyle name="Migliaia 19 8 3" xfId="10519" xr:uid="{EA591054-FE07-4146-A6CA-5DDC8C1D48FA}"/>
    <cellStyle name="Migliaia 19 8 3 3" xfId="22514" xr:uid="{E336D47D-07B3-426A-A33B-82247452F0DF}"/>
    <cellStyle name="Migliaia 19 8 4" xfId="26865" xr:uid="{BC939B68-6960-4662-BF05-1577F6F0CE1E}"/>
    <cellStyle name="Migliaia 19 8 5" xfId="16566" xr:uid="{D55000BB-F245-440C-B4F8-AA09D57DF179}"/>
    <cellStyle name="Migliaia 19 9" xfId="3248" xr:uid="{2273CDD2-6545-4FED-AC21-0C0F907ADB8F}"/>
    <cellStyle name="Migliaia 19 9 2" xfId="6603" xr:uid="{79F666C3-7D61-4944-9421-0ADD7E3BA73D}"/>
    <cellStyle name="Migliaia 19 9 2 2" xfId="29103" xr:uid="{C295BE41-FA1B-43A6-8A19-650550746DD3}"/>
    <cellStyle name="Migliaia 19 9 2 3" xfId="18810" xr:uid="{E1ED2309-0529-4279-9FE3-A7DFE421B000}"/>
    <cellStyle name="Migliaia 19 9 3" xfId="9794" xr:uid="{C8C8A33B-6C54-456E-B3E3-706C426D079E}"/>
    <cellStyle name="Migliaia 19 9 3 2" xfId="32064" xr:uid="{2C20FABA-6F96-40D7-9F9C-BECF191C5051}"/>
    <cellStyle name="Migliaia 19 9 3 3" xfId="21788" xr:uid="{61A160E0-6865-4CC4-BC08-E97EA60B0BE5}"/>
    <cellStyle name="Migliaia 19 9 4" xfId="26140" xr:uid="{3AB449EB-8FCA-44ED-8CE9-2BC79C5F459B}"/>
    <cellStyle name="Migliaia 19 9 5" xfId="15840" xr:uid="{0DDD8A3B-0BFB-46AF-B85E-869894BE8406}"/>
    <cellStyle name="Migliaia 2" xfId="66" xr:uid="{55BD369F-6EFC-4849-AEB3-B4791AF49688}"/>
    <cellStyle name="Migliaia 2 10" xfId="80" xr:uid="{297D3946-3850-4E89-8F3C-8BF54165C2E8}"/>
    <cellStyle name="Migliaia 2 10 2" xfId="1143" xr:uid="{F50931C9-489E-47CB-A322-8AEA3D710BAA}"/>
    <cellStyle name="Migliaia 2 10 2 2" xfId="30050" xr:uid="{0155C91B-D29F-44DD-974F-E92E46F56264}"/>
    <cellStyle name="Migliaia 2 10 2 3" xfId="19760" xr:uid="{5D1F8A6A-15DA-4B18-ADFB-61E904D9819C}"/>
    <cellStyle name="Migliaia 2 10 2 5" xfId="7621" xr:uid="{1AEF1F20-893C-4C45-955F-EBE919425481}"/>
    <cellStyle name="Migliaia 2 10 3" xfId="10744" xr:uid="{B3516A68-341C-4BF6-9ABA-51777099C65F}"/>
    <cellStyle name="Migliaia 2 10 3 3" xfId="22739" xr:uid="{AC62A483-F6C2-41B3-9FF5-261BAEB5533E}"/>
    <cellStyle name="Migliaia 2 10 4" xfId="13790" xr:uid="{74EFDA45-9B24-4910-817D-8BBBD059A904}"/>
    <cellStyle name="Migliaia 2 10 4 3" xfId="24429" xr:uid="{6E23FFED-034D-4C81-9354-FE422E287FBF}"/>
    <cellStyle name="Migliaia 2 10 5" xfId="14527" xr:uid="{0627F9AB-A3F4-4FE2-AE04-CF54CE5B4323}"/>
    <cellStyle name="Migliaia 2 10 5 2" xfId="27090" xr:uid="{39E641D2-84C2-47CC-8BEF-AF139D052599}"/>
    <cellStyle name="Migliaia 2 10 6" xfId="16791" xr:uid="{679CF576-D4D0-4C0F-B047-10BBE4122601}"/>
    <cellStyle name="Migliaia 2 10 7" xfId="635" xr:uid="{5CC11260-AB9F-4F6A-B7A9-82989E2449DC}"/>
    <cellStyle name="Migliaia 2 10 8" xfId="32997" xr:uid="{E45A94FC-29E6-49CC-A212-F00D579789C1}"/>
    <cellStyle name="Migliaia 2 10 9" xfId="1471" xr:uid="{04B07F5A-3B30-4D64-86B3-A650E190611F}"/>
    <cellStyle name="Migliaia 2 11" xfId="398" xr:uid="{71989977-8193-40D4-876B-030A745733A1}"/>
    <cellStyle name="Migliaia 2 11 2" xfId="892" xr:uid="{26F60DE4-0E39-41AB-AF1B-56367E23E92E}"/>
    <cellStyle name="Migliaia 2 11 2 2" xfId="29861" xr:uid="{CDC606BF-8370-4F65-9E54-FF70527A3898}"/>
    <cellStyle name="Migliaia 2 11 2 3" xfId="19571" xr:uid="{E2406A2C-9B79-4F41-B1DA-4710AD393DBD}"/>
    <cellStyle name="Migliaia 2 11 2 6" xfId="7412" xr:uid="{8703AF8F-498D-4E53-A0EC-FCE49F876156}"/>
    <cellStyle name="Migliaia 2 11 3" xfId="10555" xr:uid="{605B327E-3A4A-4442-A4FD-56590B2206A8}"/>
    <cellStyle name="Migliaia 2 11 3 3" xfId="22550" xr:uid="{F60FFBCA-37E2-4890-8228-AED4C2DAB1E1}"/>
    <cellStyle name="Migliaia 2 11 4" xfId="4237" xr:uid="{AC63CF44-CA88-47F0-8507-FB6C7DE06D86}"/>
    <cellStyle name="Migliaia 2 11 4 3" xfId="24748" xr:uid="{9D3425B0-8374-4108-8C70-08277F56B6EC}"/>
    <cellStyle name="Migliaia 2 11 5" xfId="26901" xr:uid="{5ABA55FA-B4BB-4EA2-B7B3-88259D96DDC2}"/>
    <cellStyle name="Migliaia 2 11 6" xfId="16602" xr:uid="{A6D097AF-EE17-4A1A-923A-63C65A32CE8A}"/>
    <cellStyle name="Migliaia 2 11 9" xfId="1486" xr:uid="{D429BD59-FD15-4951-8AF9-450D003DC06A}"/>
    <cellStyle name="Migliaia 2 12" xfId="724" xr:uid="{66F6B082-B5AA-4492-B85A-130A84D3C276}"/>
    <cellStyle name="Migliaia 2 12 2" xfId="7263" xr:uid="{5DEF0732-77C4-4CE9-B610-D5FBD6D72C11}"/>
    <cellStyle name="Migliaia 2 12 2 2" xfId="29734" xr:uid="{AF08A3FC-D19F-43C8-873C-EF8A6A352289}"/>
    <cellStyle name="Migliaia 2 12 2 3" xfId="19444" xr:uid="{66FFE500-8406-4230-A6C0-E0FEEA5252FF}"/>
    <cellStyle name="Migliaia 2 12 3" xfId="10428" xr:uid="{9B40FF68-3704-4702-918D-3F7D8C99A35B}"/>
    <cellStyle name="Migliaia 2 12 3 3" xfId="22423" xr:uid="{B4F59DB9-B86D-4C26-97D3-0FB36D49763C}"/>
    <cellStyle name="Migliaia 2 12 4" xfId="26774" xr:uid="{D9A83F3E-1318-415D-9B17-BE5255B2C9D6}"/>
    <cellStyle name="Migliaia 2 12 5" xfId="16475" xr:uid="{6278E73B-06DC-4518-AF4C-F3F53CCB4C59}"/>
    <cellStyle name="Migliaia 2 12 8" xfId="4088" xr:uid="{C06894C0-6AF7-4FC9-AE5A-6AE9348BA819}"/>
    <cellStyle name="Migliaia 2 13" xfId="3212" xr:uid="{DAE4D1DE-CC29-48F8-98F0-F9EB5F5560AF}"/>
    <cellStyle name="Migliaia 2 13 2" xfId="6567" xr:uid="{716EAA33-1C90-4590-A9B0-7B69A6EA2A48}"/>
    <cellStyle name="Migliaia 2 13 2 2" xfId="29067" xr:uid="{01308601-FCDF-45D2-9F2D-4858AA49F952}"/>
    <cellStyle name="Migliaia 2 13 2 3" xfId="18774" xr:uid="{E9B55E30-4A2B-4118-836E-5930B554081C}"/>
    <cellStyle name="Migliaia 2 13 3" xfId="9758" xr:uid="{3F6A5640-2269-4578-9689-56F1B6DB2DFD}"/>
    <cellStyle name="Migliaia 2 13 3 2" xfId="32028" xr:uid="{76F69B4C-FAA5-4B5C-B0EC-9EE2BA5BC5A3}"/>
    <cellStyle name="Migliaia 2 13 3 3" xfId="21752" xr:uid="{CF14C7CA-0F6F-4A49-924B-92B7E4807772}"/>
    <cellStyle name="Migliaia 2 13 4" xfId="26104" xr:uid="{C4AF2903-D4D4-40FA-811B-DA291E30BA44}"/>
    <cellStyle name="Migliaia 2 13 5" xfId="15804" xr:uid="{A6027980-6097-4007-8D9C-BD1B536A72D7}"/>
    <cellStyle name="Migliaia 2 14" xfId="3006" xr:uid="{07D9B376-C20F-4373-AEB7-FFB21BE064A1}"/>
    <cellStyle name="Migliaia 2 14 2" xfId="6296" xr:uid="{BCF80EDE-AFD7-4F54-B79F-C6EF3AB47FE8}"/>
    <cellStyle name="Migliaia 2 14 2 2" xfId="28797" xr:uid="{B16D1A15-A997-4791-AD30-BC1348AEF2FB}"/>
    <cellStyle name="Migliaia 2 14 2 3" xfId="18503" xr:uid="{FCF16708-2BA7-4D49-9C45-84CE9799E970}"/>
    <cellStyle name="Migliaia 2 14 3" xfId="9487" xr:uid="{ECA0EEC1-40CF-4E05-ACB8-284F0D85912D}"/>
    <cellStyle name="Migliaia 2 14 3 2" xfId="31757" xr:uid="{49E4AE6F-5274-4CC7-875B-5EECE4CD5295}"/>
    <cellStyle name="Migliaia 2 14 3 3" xfId="21481" xr:uid="{DFF496E4-A865-4B0B-B9D8-DD8DB752F3CE}"/>
    <cellStyle name="Migliaia 2 14 4" xfId="25833" xr:uid="{CAADF7B2-8A5E-4FCA-8B2D-F26342102237}"/>
    <cellStyle name="Migliaia 2 14 5" xfId="15533" xr:uid="{CE2E2456-B39C-43C8-BA4C-8EF74AFF6752}"/>
    <cellStyle name="Migliaia 2 15" xfId="2998" xr:uid="{257F5361-92FF-4E44-8EC5-628D7937ED8C}"/>
    <cellStyle name="Migliaia 2 15 2" xfId="6289" xr:uid="{E456F851-29C0-4289-8562-2EB9C2A91CC8}"/>
    <cellStyle name="Migliaia 2 15 2 2" xfId="28790" xr:uid="{EDEB59F6-28A5-412B-8FD6-84434A5DB91B}"/>
    <cellStyle name="Migliaia 2 15 2 3" xfId="18496" xr:uid="{3F0337FB-BFF5-45B5-91CC-32300C7E6E1D}"/>
    <cellStyle name="Migliaia 2 15 3" xfId="9480" xr:uid="{2842211F-D0F6-47B9-B336-541D0AA27B4C}"/>
    <cellStyle name="Migliaia 2 15 3 2" xfId="31750" xr:uid="{6AD365A6-F27F-4818-AA6F-6FC2151059E3}"/>
    <cellStyle name="Migliaia 2 15 3 3" xfId="21474" xr:uid="{74686315-7D74-426D-B7DF-BFB98144B06C}"/>
    <cellStyle name="Migliaia 2 15 4" xfId="25826" xr:uid="{B8F165DE-BFCF-47CE-850B-BB7B7E83EA50}"/>
    <cellStyle name="Migliaia 2 15 5" xfId="15526" xr:uid="{C84206AE-0626-4CA4-B397-5CC54AA77E2D}"/>
    <cellStyle name="Migliaia 2 16" xfId="2990" xr:uid="{731E51DA-386A-4204-B110-747E71252EE9}"/>
    <cellStyle name="Migliaia 2 16 2" xfId="6282" xr:uid="{F763E75E-6901-427C-B658-65C14B4815AD}"/>
    <cellStyle name="Migliaia 2 16 2 2" xfId="28783" xr:uid="{0AD285FE-32E0-4CE9-9962-DF79EF10CDE9}"/>
    <cellStyle name="Migliaia 2 16 2 3" xfId="18489" xr:uid="{FA594BDA-B1B8-49DE-88B5-0A935B7A5B4A}"/>
    <cellStyle name="Migliaia 2 16 3" xfId="9473" xr:uid="{D387F6FD-BF6A-44B1-B457-F340EF151F9A}"/>
    <cellStyle name="Migliaia 2 16 3 2" xfId="31743" xr:uid="{3CFA2C7F-975D-46ED-97C1-37F4ED8FEAE3}"/>
    <cellStyle name="Migliaia 2 16 3 3" xfId="21467" xr:uid="{1F11267C-A902-417D-A6C7-B6825F123AED}"/>
    <cellStyle name="Migliaia 2 16 4" xfId="25819" xr:uid="{00391926-7164-4AC7-9071-D37C462CDEA6}"/>
    <cellStyle name="Migliaia 2 16 5" xfId="15519" xr:uid="{135F1BC8-02A6-4A82-B168-6AF67F73405E}"/>
    <cellStyle name="Migliaia 2 17" xfId="2913" xr:uid="{85CA3349-2889-4D2E-B52C-9A340101E652}"/>
    <cellStyle name="Migliaia 2 17 2" xfId="6205" xr:uid="{2DA21DDE-C65D-434D-9A1B-F57A7E56A40F}"/>
    <cellStyle name="Migliaia 2 17 2 2" xfId="28706" xr:uid="{618F69AD-83BF-4B41-9C2A-61127B4F4AFF}"/>
    <cellStyle name="Migliaia 2 17 2 3" xfId="18412" xr:uid="{3FFCA07F-0264-46C1-92AF-509D2AC06E0E}"/>
    <cellStyle name="Migliaia 2 17 3" xfId="9396" xr:uid="{11FE4FAB-6A9E-4DBB-8D6B-58C42E86E76B}"/>
    <cellStyle name="Migliaia 2 17 3 2" xfId="31666" xr:uid="{7B65CD95-77B5-4E0A-A2C2-EDB9DDDBD2CC}"/>
    <cellStyle name="Migliaia 2 17 3 3" xfId="21390" xr:uid="{0B7DFFFD-D6F0-4A59-A94A-11DF71FA89F2}"/>
    <cellStyle name="Migliaia 2 17 4" xfId="25742" xr:uid="{35BE50CB-2B84-4B69-AF10-B2794B29A992}"/>
    <cellStyle name="Migliaia 2 17 5" xfId="15442" xr:uid="{92BAC36D-B8C8-4523-9F13-000177D5BCED}"/>
    <cellStyle name="Migliaia 2 18" xfId="2832" xr:uid="{8C4151CA-1647-42BD-9B7F-DA03B949DF73}"/>
    <cellStyle name="Migliaia 2 18 2" xfId="6118" xr:uid="{065D9F61-81D9-4104-9D4E-FFA4D1E326AF}"/>
    <cellStyle name="Migliaia 2 18 2 2" xfId="28619" xr:uid="{767BAB70-742C-49C4-9E1D-8EEDFFD8AF1C}"/>
    <cellStyle name="Migliaia 2 18 2 3" xfId="18325" xr:uid="{5A4696A3-5EB1-427A-9CB7-73C6D41D3DE6}"/>
    <cellStyle name="Migliaia 2 18 3" xfId="9309" xr:uid="{118F4976-3430-4F8C-88FE-7EF576E94E3F}"/>
    <cellStyle name="Migliaia 2 18 3 2" xfId="31579" xr:uid="{6CCA5CA6-F0FF-4AEF-983E-5BAD9C67F3B7}"/>
    <cellStyle name="Migliaia 2 18 3 3" xfId="21303" xr:uid="{A82D5315-0CA2-4833-A99D-3B6CCB45E544}"/>
    <cellStyle name="Migliaia 2 18 4" xfId="25655" xr:uid="{1A6ACFB9-5ED5-40AA-9F19-B8EC5134ECD2}"/>
    <cellStyle name="Migliaia 2 18 5" xfId="15355" xr:uid="{69233023-B6EC-47A9-BCC9-4217F332BB6D}"/>
    <cellStyle name="Migliaia 2 19" xfId="2734" xr:uid="{605EB2F1-0742-4710-ABCE-4A1BB0D565B5}"/>
    <cellStyle name="Migliaia 2 19 2" xfId="6019" xr:uid="{F3C9FAD1-280C-4057-9A16-74FCCE16ECB9}"/>
    <cellStyle name="Migliaia 2 19 2 2" xfId="28520" xr:uid="{A20CEB13-3239-4305-9DF5-34E7A4D694D6}"/>
    <cellStyle name="Migliaia 2 19 2 3" xfId="18226" xr:uid="{31BC9110-76F5-4B25-BA12-59E45DAA2F28}"/>
    <cellStyle name="Migliaia 2 19 3" xfId="9210" xr:uid="{F93A1DDB-8348-4704-9FCD-B67808488CD0}"/>
    <cellStyle name="Migliaia 2 19 3 2" xfId="31480" xr:uid="{133025ED-3BF0-4EF7-AD5F-39CCB28A6694}"/>
    <cellStyle name="Migliaia 2 19 3 3" xfId="21204" xr:uid="{D63A6CD8-EB07-477A-9D45-C1A7F0027E88}"/>
    <cellStyle name="Migliaia 2 19 4" xfId="25556" xr:uid="{D949DC8E-3619-4E2F-AA38-92D985CAE08A}"/>
    <cellStyle name="Migliaia 2 19 5" xfId="15256" xr:uid="{154D6852-8188-4F5E-81B6-99576BAABF8D}"/>
    <cellStyle name="Migliaia 2 2" xfId="87" xr:uid="{DA1E7650-BA10-47C8-9C38-754902F565FB}"/>
    <cellStyle name="Migliaia 2 2 10" xfId="4260" xr:uid="{06568685-ADBD-4AF2-AFB7-B14899965574}"/>
    <cellStyle name="Migliaia 2 2 10 2" xfId="7435" xr:uid="{DD2D6F9E-4F00-4153-865A-B8C3B29282BF}"/>
    <cellStyle name="Migliaia 2 2 10 2 2" xfId="29878" xr:uid="{BB395AA6-7AA5-4F52-BFF3-6A02786CFBFA}"/>
    <cellStyle name="Migliaia 2 2 10 2 3" xfId="19588" xr:uid="{27A86811-2353-4D13-8369-5B5F30D31E9C}"/>
    <cellStyle name="Migliaia 2 2 10 3" xfId="10572" xr:uid="{ACCF680B-3F5E-48FE-8B8C-E59327E21787}"/>
    <cellStyle name="Migliaia 2 2 10 3 3" xfId="22567" xr:uid="{CA388077-2A44-43E8-B51E-274E9C76DCE6}"/>
    <cellStyle name="Migliaia 2 2 10 4" xfId="14113" xr:uid="{26819B9B-F9A1-4376-B577-535F6F157E27}"/>
    <cellStyle name="Migliaia 2 2 10 4 3" xfId="24749" xr:uid="{53EE3800-4B98-45FC-9A84-C66D83F93313}"/>
    <cellStyle name="Migliaia 2 2 10 5" xfId="26918" xr:uid="{5E224B4B-561E-47C9-9924-BB364E895F92}"/>
    <cellStyle name="Migliaia 2 2 10 6" xfId="16619" xr:uid="{9533E56F-5780-41EE-9477-A9D056A57FD3}"/>
    <cellStyle name="Migliaia 2 2 10 7" xfId="32675" xr:uid="{CCE427AA-A5E5-4A49-8F32-8BCAAB40323E}"/>
    <cellStyle name="Migliaia 2 2 11" xfId="4107" xr:uid="{CBF527C1-B1E6-463C-A952-81AD37428265}"/>
    <cellStyle name="Migliaia 2 2 11 2" xfId="7282" xr:uid="{949DF90D-3F17-4754-9745-AB1B531C74E7}"/>
    <cellStyle name="Migliaia 2 2 11 2 2" xfId="29753" xr:uid="{1DCE1B79-1E5F-4BA7-9BB2-FFB92B75DA5B}"/>
    <cellStyle name="Migliaia 2 2 11 2 3" xfId="19463" xr:uid="{5DDD2D3C-555A-4812-98B8-6E5BD3828AAB}"/>
    <cellStyle name="Migliaia 2 2 11 3" xfId="10447" xr:uid="{FA80FC14-80DA-4EEC-B541-2AB368C56311}"/>
    <cellStyle name="Migliaia 2 2 11 3 3" xfId="22442" xr:uid="{6A8E0308-1883-420E-95B7-A0A35F6C28B2}"/>
    <cellStyle name="Migliaia 2 2 11 4" xfId="26793" xr:uid="{06995288-5B39-485A-A74E-A922E6E1EDA4}"/>
    <cellStyle name="Migliaia 2 2 11 5" xfId="16494" xr:uid="{0B71BE46-7F80-412D-B12E-1E33A6C4FC89}"/>
    <cellStyle name="Migliaia 2 2 11 6" xfId="32671" xr:uid="{5FE570B6-DE47-42CA-89DD-C8194F862006}"/>
    <cellStyle name="Migliaia 2 2 12" xfId="3229" xr:uid="{33583BE3-1B09-4870-B1E5-6E049959568B}"/>
    <cellStyle name="Migliaia 2 2 12 2" xfId="6584" xr:uid="{4B449A23-9AFE-4141-92FA-7120C369444A}"/>
    <cellStyle name="Migliaia 2 2 12 2 2" xfId="29084" xr:uid="{0CEB9524-5153-49E9-85A2-DA6D6C2AE00C}"/>
    <cellStyle name="Migliaia 2 2 12 2 3" xfId="18791" xr:uid="{DFBF2FAE-9837-46A6-8E49-34806983A990}"/>
    <cellStyle name="Migliaia 2 2 12 3" xfId="9775" xr:uid="{5222E993-7C83-42BC-874E-7A44C0727040}"/>
    <cellStyle name="Migliaia 2 2 12 3 2" xfId="32045" xr:uid="{EA9BF835-7047-42D2-8374-60B060AD2B96}"/>
    <cellStyle name="Migliaia 2 2 12 3 3" xfId="21769" xr:uid="{52833386-549F-419C-B13B-AF9437E40946}"/>
    <cellStyle name="Migliaia 2 2 12 4" xfId="26121" xr:uid="{1CAB1495-7D04-445E-A882-B966D62D376C}"/>
    <cellStyle name="Migliaia 2 2 12 5" xfId="15821" xr:uid="{71902204-6A15-43BA-B7AA-4026BE788217}"/>
    <cellStyle name="Migliaia 2 2 13" xfId="3044" xr:uid="{141A393D-FB59-4568-9B7B-8BBF327AFA60}"/>
    <cellStyle name="Migliaia 2 2 13 2" xfId="6333" xr:uid="{5F65C09A-62C7-413F-ACD9-0C6C767DB58D}"/>
    <cellStyle name="Migliaia 2 2 13 2 2" xfId="28834" xr:uid="{E9361351-7EC1-4AA9-AC82-E7A5C62B9402}"/>
    <cellStyle name="Migliaia 2 2 13 2 3" xfId="18540" xr:uid="{E6D6523F-24DD-477B-89E3-0BA888BA47E5}"/>
    <cellStyle name="Migliaia 2 2 13 3" xfId="9524" xr:uid="{08C5993E-8630-4676-9093-B46D970ECEE0}"/>
    <cellStyle name="Migliaia 2 2 13 3 2" xfId="31794" xr:uid="{3900AC4F-E8C6-46BF-ADEC-5E3AB31BCBC2}"/>
    <cellStyle name="Migliaia 2 2 13 3 3" xfId="21518" xr:uid="{F291A9FB-9A4B-448B-AF0C-806FA515274F}"/>
    <cellStyle name="Migliaia 2 2 13 4" xfId="25870" xr:uid="{C76B9251-99D4-48F0-BC8A-818BB1AC6AD5}"/>
    <cellStyle name="Migliaia 2 2 13 5" xfId="15570" xr:uid="{BDF5669D-D0E2-4BD7-BC53-C81B87477A2A}"/>
    <cellStyle name="Migliaia 2 2 14" xfId="2930" xr:uid="{A3AF6FD7-1D8F-4EA9-9E99-20276FBDEC60}"/>
    <cellStyle name="Migliaia 2 2 14 2" xfId="6222" xr:uid="{7D8A70D7-7620-4AB9-843A-4BD179463902}"/>
    <cellStyle name="Migliaia 2 2 14 2 2" xfId="28723" xr:uid="{B75DCCFD-305D-4CB8-9637-B7B4CB65FDA1}"/>
    <cellStyle name="Migliaia 2 2 14 2 3" xfId="18429" xr:uid="{B64808F5-BB1A-4712-8EE5-5A7A7EE97EC9}"/>
    <cellStyle name="Migliaia 2 2 14 3" xfId="9413" xr:uid="{A6AF16DC-1020-495E-86E8-CF79685FD895}"/>
    <cellStyle name="Migliaia 2 2 14 3 2" xfId="31683" xr:uid="{FBB60F37-2480-41BA-AA03-32187BE364D9}"/>
    <cellStyle name="Migliaia 2 2 14 3 3" xfId="21407" xr:uid="{CAADAB7D-9558-4074-88C8-007CF7116BD0}"/>
    <cellStyle name="Migliaia 2 2 14 4" xfId="25759" xr:uid="{5040929F-CC1E-40E4-8A4E-053A43CCFACA}"/>
    <cellStyle name="Migliaia 2 2 14 5" xfId="15459" xr:uid="{7D457FEA-AEDA-42BF-8D8D-2BB542EFB2AF}"/>
    <cellStyle name="Migliaia 2 2 15" xfId="2849" xr:uid="{91C62297-AB51-4BBE-9968-7CFDA9B4C764}"/>
    <cellStyle name="Migliaia 2 2 15 2" xfId="6135" xr:uid="{A9E9268E-9A3C-4089-868F-2E12DD6B0781}"/>
    <cellStyle name="Migliaia 2 2 15 2 2" xfId="28636" xr:uid="{594640ED-5B46-4BDD-BE83-47C2ED2278CE}"/>
    <cellStyle name="Migliaia 2 2 15 2 3" xfId="18342" xr:uid="{CFECC9BE-C368-47D5-B0F3-18DB87F26840}"/>
    <cellStyle name="Migliaia 2 2 15 3" xfId="9326" xr:uid="{94196788-5226-4D55-ACBF-CAFC6FEC1316}"/>
    <cellStyle name="Migliaia 2 2 15 3 2" xfId="31596" xr:uid="{03C7B43B-42AA-43E5-BEE2-9FA326E2514D}"/>
    <cellStyle name="Migliaia 2 2 15 3 3" xfId="21320" xr:uid="{ACBF2D93-9E3A-4FC9-8D3F-1F73EF96A815}"/>
    <cellStyle name="Migliaia 2 2 15 4" xfId="25672" xr:uid="{D8ABC4ED-6608-4531-A790-0472C1D7642D}"/>
    <cellStyle name="Migliaia 2 2 15 5" xfId="15372" xr:uid="{9EEB3813-0827-417E-B699-86E3ED6B03BE}"/>
    <cellStyle name="Migliaia 2 2 16" xfId="2751" xr:uid="{B58E8365-D4E6-4478-9E2E-60E147EE56C2}"/>
    <cellStyle name="Migliaia 2 2 16 2" xfId="6036" xr:uid="{70FF0FCD-CDAE-44D5-A843-97026657F312}"/>
    <cellStyle name="Migliaia 2 2 16 2 2" xfId="28537" xr:uid="{DF82DC83-C80B-42D2-A4F5-897CA911949D}"/>
    <cellStyle name="Migliaia 2 2 16 2 3" xfId="18243" xr:uid="{E17DBACA-232C-4E1F-9843-4169D3D888CA}"/>
    <cellStyle name="Migliaia 2 2 16 3" xfId="9227" xr:uid="{0693EADD-4B0F-437E-9070-506C959307E2}"/>
    <cellStyle name="Migliaia 2 2 16 3 2" xfId="31497" xr:uid="{280E19CF-61BB-4DEF-9CBF-F2CA1E09B9C3}"/>
    <cellStyle name="Migliaia 2 2 16 3 3" xfId="21221" xr:uid="{429638E2-FA83-488A-84E2-D0D60E1F6902}"/>
    <cellStyle name="Migliaia 2 2 16 4" xfId="25573" xr:uid="{F21AD977-C5B5-472B-8443-2CE38BC7676F}"/>
    <cellStyle name="Migliaia 2 2 16 5" xfId="15273" xr:uid="{B7EE8A10-9358-4C6B-9D42-50326D1624CE}"/>
    <cellStyle name="Migliaia 2 2 17" xfId="2619" xr:uid="{8C5B38BB-1A2E-4ADF-A8E2-FFB1554399C5}"/>
    <cellStyle name="Migliaia 2 2 17 2" xfId="5933" xr:uid="{513AAF91-AF49-4729-9FA2-8B0A8F90C8DC}"/>
    <cellStyle name="Migliaia 2 2 17 2 2" xfId="28441" xr:uid="{8A411B7D-4790-4BD5-8CD0-2FB6DD878270}"/>
    <cellStyle name="Migliaia 2 2 17 2 3" xfId="18147" xr:uid="{9D0E6937-AB88-4070-8239-F45EF9B6031C}"/>
    <cellStyle name="Migliaia 2 2 17 3" xfId="9131" xr:uid="{50ED8953-9029-4480-810E-D0AA776BBD62}"/>
    <cellStyle name="Migliaia 2 2 17 3 2" xfId="31401" xr:uid="{5BA0B736-20B5-4CB0-930B-C79A6F31083E}"/>
    <cellStyle name="Migliaia 2 2 17 3 3" xfId="21125" xr:uid="{5C25C6EA-3176-4988-9F48-47A9FB4B3FD3}"/>
    <cellStyle name="Migliaia 2 2 17 4" xfId="25477" xr:uid="{902D7AAF-E068-4F29-A8C8-127D3ADA98CC}"/>
    <cellStyle name="Migliaia 2 2 17 5" xfId="15177" xr:uid="{27F23174-3D48-4891-B58C-F323A884439A}"/>
    <cellStyle name="Migliaia 2 2 18" xfId="2602" xr:uid="{2C2985FB-9563-4F3E-AF68-D9C15D0C4AEE}"/>
    <cellStyle name="Migliaia 2 2 18 2" xfId="5916" xr:uid="{25F20303-623A-40CB-960A-4AB1C8A16677}"/>
    <cellStyle name="Migliaia 2 2 18 2 2" xfId="28424" xr:uid="{E5B576CA-4463-48FB-9ED0-18DD7D537230}"/>
    <cellStyle name="Migliaia 2 2 18 2 3" xfId="18130" xr:uid="{F739A808-1901-48E6-BFE6-067F9811D91C}"/>
    <cellStyle name="Migliaia 2 2 18 3" xfId="9114" xr:uid="{69CD5121-3B05-41D4-A0E8-4CA4FA51C5AA}"/>
    <cellStyle name="Migliaia 2 2 18 3 2" xfId="31384" xr:uid="{091210D5-9485-4711-9D53-FE130A4B211E}"/>
    <cellStyle name="Migliaia 2 2 18 3 3" xfId="21108" xr:uid="{D67EE44C-8020-4CE2-87E4-00E26D292C8F}"/>
    <cellStyle name="Migliaia 2 2 18 4" xfId="25460" xr:uid="{C5067208-A0B4-4791-B270-47E87DADA83A}"/>
    <cellStyle name="Migliaia 2 2 18 5" xfId="15160" xr:uid="{FBDEA72B-4838-4B13-AF82-1801B2854EEC}"/>
    <cellStyle name="Migliaia 2 2 19" xfId="2579" xr:uid="{6182DBFC-5C57-4769-A68F-7C44CF0AD3E1}"/>
    <cellStyle name="Migliaia 2 2 19 2" xfId="5893" xr:uid="{675CB6C3-8E2C-49B7-B9C8-659222F084B5}"/>
    <cellStyle name="Migliaia 2 2 19 2 2" xfId="28401" xr:uid="{6456C60C-C208-4D2F-9204-3D57983F99B5}"/>
    <cellStyle name="Migliaia 2 2 19 2 3" xfId="18107" xr:uid="{D9DF9333-00BC-425F-8AF3-8C89A35F839B}"/>
    <cellStyle name="Migliaia 2 2 19 3" xfId="9091" xr:uid="{D248FA41-07B1-4A9E-91CB-B2F4751DFC3E}"/>
    <cellStyle name="Migliaia 2 2 19 3 2" xfId="31361" xr:uid="{65BA947E-AA81-4364-BEEA-B0CF2BE5F02E}"/>
    <cellStyle name="Migliaia 2 2 19 3 3" xfId="21085" xr:uid="{8D4BC343-59D8-4014-B199-2E057FD183EE}"/>
    <cellStyle name="Migliaia 2 2 19 4" xfId="25437" xr:uid="{95E5A5BF-6103-4D00-A89B-63183F8B7FA0}"/>
    <cellStyle name="Migliaia 2 2 19 5" xfId="15137" xr:uid="{41E63FD3-032D-4276-9E0C-B208EA91373C}"/>
    <cellStyle name="Migliaia 2 2 2" xfId="119" xr:uid="{DFCE707D-55AB-4BC0-AB9F-F3DABE8E1F26}"/>
    <cellStyle name="Migliaia 2 2 2 10" xfId="3072" xr:uid="{D020DABC-1E50-4ABD-88F3-540C1F330335}"/>
    <cellStyle name="Migliaia 2 2 2 10 2" xfId="6361" xr:uid="{DD20D6D1-4612-411C-B90B-067D22B3C8B8}"/>
    <cellStyle name="Migliaia 2 2 2 10 2 2" xfId="28862" xr:uid="{BFF0E8F4-2FC0-4DBB-B7A5-6E7C17AD03FE}"/>
    <cellStyle name="Migliaia 2 2 2 10 2 3" xfId="18568" xr:uid="{F56D2D85-3BB2-41D8-96AE-480B24325525}"/>
    <cellStyle name="Migliaia 2 2 2 10 3" xfId="9552" xr:uid="{D82163DC-CADD-4432-AF92-388DDD010726}"/>
    <cellStyle name="Migliaia 2 2 2 10 3 2" xfId="31822" xr:uid="{466F2CB8-D0F6-4F8F-BC31-07DCBFF75B0E}"/>
    <cellStyle name="Migliaia 2 2 2 10 3 3" xfId="21546" xr:uid="{B1C5A1B7-C09C-4B55-A7E8-64C11BDD432E}"/>
    <cellStyle name="Migliaia 2 2 2 10 4" xfId="25898" xr:uid="{839188C1-D960-4029-A65E-09249E0C3200}"/>
    <cellStyle name="Migliaia 2 2 2 10 5" xfId="15598" xr:uid="{011D1868-9678-4CE0-82FE-B263EA15E46D}"/>
    <cellStyle name="Migliaia 2 2 2 10 6" xfId="32815" xr:uid="{41011679-47BE-4677-AE07-E2F40F5963D6}"/>
    <cellStyle name="Migliaia 2 2 2 11" xfId="2959" xr:uid="{75D69524-5A65-401B-871F-F91A78024308}"/>
    <cellStyle name="Migliaia 2 2 2 11 2" xfId="6251" xr:uid="{A8D4FA19-263B-4E26-8C9B-FE300ACF9DEA}"/>
    <cellStyle name="Migliaia 2 2 2 11 2 2" xfId="28752" xr:uid="{FDA38BA4-8EF4-47B6-A81C-D463E59AED81}"/>
    <cellStyle name="Migliaia 2 2 2 11 2 3" xfId="18458" xr:uid="{1FBC31C5-CB25-43F6-805C-444FC970A3AF}"/>
    <cellStyle name="Migliaia 2 2 2 11 3" xfId="9442" xr:uid="{CA49E85A-E1BE-41CB-B2C7-F6FB480A8051}"/>
    <cellStyle name="Migliaia 2 2 2 11 3 2" xfId="31712" xr:uid="{A783B546-C459-4716-AEF7-80B97B97951C}"/>
    <cellStyle name="Migliaia 2 2 2 11 3 3" xfId="21436" xr:uid="{46830D4F-B68E-4197-9321-863BF1D3D7A1}"/>
    <cellStyle name="Migliaia 2 2 2 11 4" xfId="25788" xr:uid="{6C62F7B7-E659-4C02-B262-24E8F25B0030}"/>
    <cellStyle name="Migliaia 2 2 2 11 5" xfId="15488" xr:uid="{DC64794F-2D0F-4872-A3B1-34AC803944C5}"/>
    <cellStyle name="Migliaia 2 2 2 12" xfId="2878" xr:uid="{9D2C928F-81A7-4D35-BFF9-7BD17DF786E7}"/>
    <cellStyle name="Migliaia 2 2 2 12 2" xfId="6164" xr:uid="{8C7B6F08-ED7B-4123-A1B1-D450974F6D1D}"/>
    <cellStyle name="Migliaia 2 2 2 12 2 2" xfId="28665" xr:uid="{6DC14377-84D5-4B82-A88E-0AAC38F9347B}"/>
    <cellStyle name="Migliaia 2 2 2 12 2 3" xfId="18371" xr:uid="{91311EC8-0FE6-4046-BA6E-36BC37CCA559}"/>
    <cellStyle name="Migliaia 2 2 2 12 3" xfId="9355" xr:uid="{7A35F4DB-792E-4B63-AA81-C1AFF77C21DD}"/>
    <cellStyle name="Migliaia 2 2 2 12 3 2" xfId="31625" xr:uid="{97CBA874-8BF3-42C8-BCCB-94CB203C5895}"/>
    <cellStyle name="Migliaia 2 2 2 12 3 3" xfId="21349" xr:uid="{4AEB045F-1308-4A89-AF23-4457EDCD6657}"/>
    <cellStyle name="Migliaia 2 2 2 12 4" xfId="25701" xr:uid="{1C01BDB2-4385-4AE9-A962-1BB244EBD76E}"/>
    <cellStyle name="Migliaia 2 2 2 12 5" xfId="15401" xr:uid="{D14603D3-5655-4B23-BC5D-82693458FE27}"/>
    <cellStyle name="Migliaia 2 2 2 13" xfId="2769" xr:uid="{CD1DC27A-676C-4B42-B56B-7E93414631C9}"/>
    <cellStyle name="Migliaia 2 2 2 13 2" xfId="6054" xr:uid="{B143F6D2-ED0B-4A3C-9353-77D7D5E0A0CF}"/>
    <cellStyle name="Migliaia 2 2 2 13 2 2" xfId="28555" xr:uid="{B7BD05B1-CB00-4CE7-9699-E0DDD961D01F}"/>
    <cellStyle name="Migliaia 2 2 2 13 2 3" xfId="18261" xr:uid="{17BB39CD-000C-45C8-9C23-987FE220AA8D}"/>
    <cellStyle name="Migliaia 2 2 2 13 3" xfId="9245" xr:uid="{3240B7CD-65D9-47B2-AC21-7A76A741928F}"/>
    <cellStyle name="Migliaia 2 2 2 13 3 2" xfId="31515" xr:uid="{B6278CE2-36E9-4112-8F39-917F3ED77567}"/>
    <cellStyle name="Migliaia 2 2 2 13 3 3" xfId="21239" xr:uid="{BB6BF4B4-20D9-4F94-9CEC-73BAFE801550}"/>
    <cellStyle name="Migliaia 2 2 2 13 4" xfId="25591" xr:uid="{E064669B-82E5-4413-90AE-987E86717FBA}"/>
    <cellStyle name="Migliaia 2 2 2 13 5" xfId="15291" xr:uid="{B776387E-7684-4C59-B1C7-D774CC851CF6}"/>
    <cellStyle name="Migliaia 2 2 2 14" xfId="2240" xr:uid="{576F62C4-BD6A-4AB7-9C19-C84151413189}"/>
    <cellStyle name="Migliaia 2 2 2 14 2" xfId="5586" xr:uid="{F51E1A4A-DDC1-415D-AA84-E8EE832A3E0B}"/>
    <cellStyle name="Migliaia 2 2 2 14 2 2" xfId="28102" xr:uid="{ADAEE3E2-2DCD-4880-89D6-42345D198745}"/>
    <cellStyle name="Migliaia 2 2 2 14 2 3" xfId="17808" xr:uid="{0A3E8CCE-EF55-4E4D-B462-CAB1AB239E7E}"/>
    <cellStyle name="Migliaia 2 2 2 14 3" xfId="8792" xr:uid="{B2FB89CD-2768-4677-BED0-474618E41444}"/>
    <cellStyle name="Migliaia 2 2 2 14 3 2" xfId="31062" xr:uid="{17D65383-9027-4035-AE71-E4577853C59E}"/>
    <cellStyle name="Migliaia 2 2 2 14 3 3" xfId="20786" xr:uid="{55CC16A6-2A51-4EE4-9BB8-ACF9A661D93D}"/>
    <cellStyle name="Migliaia 2 2 2 14 4" xfId="25138" xr:uid="{81B6A079-0458-413B-9051-E2A930A574A6}"/>
    <cellStyle name="Migliaia 2 2 2 14 5" xfId="14838" xr:uid="{59B03B26-52C0-4893-A19D-1859764537D6}"/>
    <cellStyle name="Migliaia 2 2 2 15" xfId="1788" xr:uid="{A51AC58E-4C30-4049-A551-885FD7D051E5}"/>
    <cellStyle name="Migliaia 2 2 2 15 2" xfId="5391" xr:uid="{02E24ACF-DFA7-4CB4-972B-4E33A31286A4}"/>
    <cellStyle name="Migliaia 2 2 2 15 2 2" xfId="27966" xr:uid="{6164F30E-FF12-449F-83E8-B78C29AC5CF7}"/>
    <cellStyle name="Migliaia 2 2 2 15 2 3" xfId="17672" xr:uid="{434E631E-3466-4968-9D92-72AB55CF0E91}"/>
    <cellStyle name="Migliaia 2 2 2 15 3" xfId="8647" xr:uid="{85224E27-AB80-41F0-A1AE-F6A30129D61F}"/>
    <cellStyle name="Migliaia 2 2 2 15 3 2" xfId="30926" xr:uid="{C0FC27ED-F7BA-4427-BF02-6106F3BC7B5E}"/>
    <cellStyle name="Migliaia 2 2 2 15 3 3" xfId="20650" xr:uid="{05B13B80-560A-4C61-B619-843AA7D32352}"/>
    <cellStyle name="Migliaia 2 2 2 15 4" xfId="24993" xr:uid="{ABB8C567-E41C-46DC-8685-765E2DAAA450}"/>
    <cellStyle name="Migliaia 2 2 2 15 5" xfId="14693" xr:uid="{04323D15-C6A5-4CC6-AC87-99905ADFD0E9}"/>
    <cellStyle name="Migliaia 2 2 2 16" xfId="1661" xr:uid="{4188BB9C-087C-4D5D-99D9-7C16179ADFE3}"/>
    <cellStyle name="Migliaia 2 2 2 16 2" xfId="5302" xr:uid="{907D2E8B-3BEA-4A93-B22A-447F2BE29A0B}"/>
    <cellStyle name="Migliaia 2 2 2 16 2 2" xfId="27906" xr:uid="{6B53E85E-0854-4FC9-9ECB-F7198C54161B}"/>
    <cellStyle name="Migliaia 2 2 2 16 2 3" xfId="17612" xr:uid="{76EED43A-7D40-4A29-AC10-DD123787143E}"/>
    <cellStyle name="Migliaia 2 2 2 16 3" xfId="8584" xr:uid="{75B9B84D-2C7F-46D8-B368-2E1EF6B22C75}"/>
    <cellStyle name="Migliaia 2 2 2 16 3 2" xfId="30866" xr:uid="{0ACF9AD1-3E03-4E01-85DB-9A14BCD18C6C}"/>
    <cellStyle name="Migliaia 2 2 2 16 3 3" xfId="20590" xr:uid="{904809E5-CB66-4EAB-9D57-BABA5AE07EB0}"/>
    <cellStyle name="Migliaia 2 2 2 16 4" xfId="24930" xr:uid="{AA147739-6418-495D-B070-73057AFDC83E}"/>
    <cellStyle name="Migliaia 2 2 2 16 5" xfId="14630" xr:uid="{D4F116A5-097C-47A6-844E-50F76C715647}"/>
    <cellStyle name="Migliaia 2 2 2 17" xfId="1569" xr:uid="{6CA16977-EA73-46B4-91A0-EC430E2C3996}"/>
    <cellStyle name="Migliaia 2 2 2 17 2" xfId="5223" xr:uid="{734F4936-D52D-4BC7-B424-DFE37202A4CE}"/>
    <cellStyle name="Migliaia 2 2 2 17 2 2" xfId="30805" xr:uid="{9A13146A-9F46-4160-BDE1-1FAE2728CE6C}"/>
    <cellStyle name="Migliaia 2 2 2 17 2 3" xfId="20529" xr:uid="{13009E3B-FD86-41F5-B5D8-8B174E024DA6}"/>
    <cellStyle name="Migliaia 2 2 2 17 3" xfId="8514" xr:uid="{95327D7B-74E9-45BE-A8DF-2B493A45501B}"/>
    <cellStyle name="Migliaia 2 2 2 17 4" xfId="17551" xr:uid="{28EDB425-7B1B-42CF-8A3A-9FBECA6C8935}"/>
    <cellStyle name="Migliaia 2 2 2 18" xfId="8428" xr:uid="{B6E4774D-76B3-4E36-8C13-C4A0D2929284}"/>
    <cellStyle name="Migliaia 2 2 2 18 2" xfId="8503" xr:uid="{80942229-A5FC-40E1-BEA0-797F85D9FEE7}"/>
    <cellStyle name="Migliaia 2 2 2 18 2 2" xfId="27834" xr:uid="{C7A11564-6F5C-4F72-AA94-7F394336B37A}"/>
    <cellStyle name="Migliaia 2 2 2 18 3" xfId="11568" xr:uid="{6A9494C9-AF98-44F7-ABD5-D4566E61D964}"/>
    <cellStyle name="Migliaia 2 2 2 19" xfId="5205" xr:uid="{D43F3244-B88E-4BDE-8B22-B8F178FCF273}"/>
    <cellStyle name="Migliaia 2 2 2 19 2" xfId="11882" xr:uid="{9727CF17-DB53-4BAC-BE07-9D2FB0DB08CD}"/>
    <cellStyle name="Migliaia 2 2 2 19 3" xfId="20511" xr:uid="{BEF8F0AF-FB1A-43E3-B71C-FFC69AAEB95F}"/>
    <cellStyle name="Migliaia 2 2 2 2" xfId="139" xr:uid="{4977E982-41E0-4AB4-BFD6-B15F49903755}"/>
    <cellStyle name="Migliaia 2 2 2 2 10" xfId="15763" xr:uid="{C522F451-90CE-4F65-BFEF-7BCD827A5FAC}"/>
    <cellStyle name="Migliaia 2 2 2 2 12" xfId="1263" xr:uid="{ED1F8142-F6C2-4A95-822F-800E4EF4B772}"/>
    <cellStyle name="Migliaia 2 2 2 2 15" xfId="32848" xr:uid="{B7DAEAAD-8FF1-457E-84A3-DA127711EDE1}"/>
    <cellStyle name="Migliaia 2 2 2 2 2" xfId="586" xr:uid="{D50EAA33-9607-4361-8132-D73C559E4DDD}"/>
    <cellStyle name="Migliaia 2 2 2 2 2 10" xfId="33045" xr:uid="{3682098F-A315-4217-AA09-18921F34AA1E}"/>
    <cellStyle name="Migliaia 2 2 2 2 2 2" xfId="1132" xr:uid="{53C86FB1-2177-46F3-835E-AB04DF28698D}"/>
    <cellStyle name="Migliaia 2 2 2 2 2 2 2" xfId="8347" xr:uid="{E92E90E4-A261-4A53-A396-E6E3C6F23902}"/>
    <cellStyle name="Migliaia 2 2 2 2 2 2 2 2" xfId="30756" xr:uid="{5BF8E7D2-9C92-4783-A3A9-D3C0820A64AF}"/>
    <cellStyle name="Migliaia 2 2 2 2 2 2 2 3" xfId="20470" xr:uid="{CC9E4B5C-5334-4339-87DE-60BE83D29041}"/>
    <cellStyle name="Migliaia 2 2 2 2 2 2 2 4" xfId="32786" xr:uid="{62839CC8-BFB9-497F-AE76-023C911EA1AD}"/>
    <cellStyle name="Migliaia 2 2 2 2 2 2 3" xfId="11450" xr:uid="{D2EAF6E0-48D0-42E5-8525-0C3B8716E483}"/>
    <cellStyle name="Migliaia 2 2 2 2 2 2 3 3" xfId="23450" xr:uid="{388A1E96-3890-4B8E-B614-2C31E2961021}"/>
    <cellStyle name="Migliaia 2 2 2 2 2 2 4" xfId="13648" xr:uid="{C30510A2-D4CD-454C-A980-DA166DE7218C}"/>
    <cellStyle name="Migliaia 2 2 2 2 2 2 4 3" xfId="24286" xr:uid="{A7615B48-894A-4908-B0C7-0A39F5DFE7F2}"/>
    <cellStyle name="Migliaia 2 2 2 2 2 2 5" xfId="27796" xr:uid="{C1DA0A0E-8C94-4C61-BBDA-ACA93C6B8A89}"/>
    <cellStyle name="Migliaia 2 2 2 2 2 2 6" xfId="17502" xr:uid="{2C8D2475-0198-42E2-BC1D-1A9A671CBE27}"/>
    <cellStyle name="Migliaia 2 2 2 2 2 2 7" xfId="32711" xr:uid="{3890C351-929A-465E-9D92-33D93973CC3B}"/>
    <cellStyle name="Migliaia 2 2 2 2 2 2 9" xfId="5155" xr:uid="{2F29F2D9-E69C-4412-BBC5-8C7DEAF02796}"/>
    <cellStyle name="Migliaia 2 2 2 2 2 3" xfId="7222" xr:uid="{8E3B15CF-E3A1-4D73-BF87-C2D444327338}"/>
    <cellStyle name="Migliaia 2 2 2 2 2 3 2" xfId="14096" xr:uid="{7D0DD9C0-0C3E-40CF-A164-6EB6802FDAE7}"/>
    <cellStyle name="Migliaia 2 2 2 2 2 3 2 3" xfId="24731" xr:uid="{791C8589-4E38-45A6-A2AC-87ADED56AF13}"/>
    <cellStyle name="Migliaia 2 2 2 2 2 3 3" xfId="29695" xr:uid="{0AC53021-55B9-4495-A8E2-987D1B6D8C00}"/>
    <cellStyle name="Migliaia 2 2 2 2 2 3 4" xfId="19404" xr:uid="{2D13F4DB-4CC9-489B-BB0C-DD9E92175358}"/>
    <cellStyle name="Migliaia 2 2 2 2 2 3 5" xfId="32755" xr:uid="{5AD9A884-AD49-4F6B-A80F-27C7D1F864E4}"/>
    <cellStyle name="Migliaia 2 2 2 2 2 4" xfId="10388" xr:uid="{3DA707D0-1193-41AA-8066-834023F1BE8F}"/>
    <cellStyle name="Migliaia 2 2 2 2 2 4 2" xfId="32697" xr:uid="{27365A03-911A-4632-A8B7-4B997343E7B1}"/>
    <cellStyle name="Migliaia 2 2 2 2 2 4 3" xfId="22383" xr:uid="{325D04B4-B55A-4AEF-8B36-E75621DBACFA}"/>
    <cellStyle name="Migliaia 2 2 2 2 2 5" xfId="13044" xr:uid="{86865CCC-6391-4FF9-AC33-ADCE8A63C777}"/>
    <cellStyle name="Migliaia 2 2 2 2 2 5 3" xfId="23869" xr:uid="{09B46B32-84F0-421E-8AE3-ED9289F21C43}"/>
    <cellStyle name="Migliaia 2 2 2 2 2 6" xfId="14515" xr:uid="{BBB01BCC-4598-4979-99F2-AE7357BC5FAE}"/>
    <cellStyle name="Migliaia 2 2 2 2 2 6 2" xfId="26734" xr:uid="{6ECC13D8-0E5B-4548-B939-464D7E61E4D6}"/>
    <cellStyle name="Migliaia 2 2 2 2 2 7" xfId="16435" xr:uid="{9A4A01E1-8971-46D9-B8C3-6D84D8EEFDC9}"/>
    <cellStyle name="Migliaia 2 2 2 2 2 8" xfId="32670" xr:uid="{DD54105F-9CD2-4C7E-B6F1-910CF8EB8583}"/>
    <cellStyle name="Migliaia 2 2 2 2 2 9" xfId="1460" xr:uid="{343FC263-EF70-49B1-82F7-AC9336A64D75}"/>
    <cellStyle name="Migliaia 2 2 2 2 3" xfId="714" xr:uid="{6326F7A4-358B-4122-8A37-416C0E1D2D6A}"/>
    <cellStyle name="Migliaia 2 2 2 2 3 10" xfId="1480" xr:uid="{7159686E-D8CA-43B3-BADE-A0CCE7C42B5A}"/>
    <cellStyle name="Migliaia 2 2 2 2 3 2" xfId="1155" xr:uid="{4DB5C747-6A0F-4BCC-9BB5-7D8F44509FF7}"/>
    <cellStyle name="Migliaia 2 2 2 2 3 2 2" xfId="8118" xr:uid="{776CD577-E785-45CE-8F03-2D1DA7E7CC4C}"/>
    <cellStyle name="Migliaia 2 2 2 2 3 2 2 2" xfId="30541" xr:uid="{B6133ECD-AC64-41F4-B3EE-6CA7143076FA}"/>
    <cellStyle name="Migliaia 2 2 2 2 3 2 2 3" xfId="20251" xr:uid="{517B0D88-5882-4F62-BD49-EB68B0CD6026}"/>
    <cellStyle name="Migliaia 2 2 2 2 3 2 3" xfId="11233" xr:uid="{46D0CB3C-0E21-4FF8-BF5B-FCA54E5FB08C}"/>
    <cellStyle name="Migliaia 2 2 2 2 3 2 3 3" xfId="23231" xr:uid="{6C33B232-52E8-4A3C-8CA4-73D632597161}"/>
    <cellStyle name="Migliaia 2 2 2 2 3 2 4" xfId="27580" xr:uid="{F9C8C543-0F97-4CEA-9544-75090D87E1BB}"/>
    <cellStyle name="Migliaia 2 2 2 2 3 2 5" xfId="17283" xr:uid="{70F04186-9D14-47F0-A6B9-04649CD61E97}"/>
    <cellStyle name="Migliaia 2 2 2 2 3 2 7" xfId="4930" xr:uid="{791D7D6A-138B-44E5-95B7-4474549BC72B}"/>
    <cellStyle name="Migliaia 2 2 2 2 3 3" xfId="7065" xr:uid="{44F9F339-4D81-43C7-A43E-58B135FBED18}"/>
    <cellStyle name="Migliaia 2 2 2 2 3 3 2" xfId="29535" xr:uid="{69B5649E-1E86-4F73-B1E0-02586BA6A653}"/>
    <cellStyle name="Migliaia 2 2 2 2 3 3 3" xfId="19243" xr:uid="{8077B7AC-EFF3-46AE-B1C8-332D87FE150C}"/>
    <cellStyle name="Migliaia 2 2 2 2 3 4" xfId="10227" xr:uid="{60F3764D-D0CA-40B5-ADE0-53AF2586F2CA}"/>
    <cellStyle name="Migliaia 2 2 2 2 3 4 2" xfId="32497" xr:uid="{6951ECF3-E32D-4466-9F98-978083F1B308}"/>
    <cellStyle name="Migliaia 2 2 2 2 3 4 3" xfId="22222" xr:uid="{F02D3FDD-9BBF-4740-9D86-F8451513098E}"/>
    <cellStyle name="Migliaia 2 2 2 2 3 5" xfId="3894" xr:uid="{0BC4A06E-473D-4595-A6D9-8598957C3B3B}"/>
    <cellStyle name="Migliaia 2 2 2 2 3 5 3" xfId="24124" xr:uid="{33D743C7-6C26-4E03-8FFD-70A8442510D4}"/>
    <cellStyle name="Migliaia 2 2 2 2 3 6" xfId="14536" xr:uid="{0E6115BD-F1BA-42A8-B866-F0822ECBA010}"/>
    <cellStyle name="Migliaia 2 2 2 2 3 6 2" xfId="26573" xr:uid="{3E2F2D8C-ACEE-4617-8B8E-5FCD3033455A}"/>
    <cellStyle name="Migliaia 2 2 2 2 3 7" xfId="16274" xr:uid="{AFE23096-7A89-435A-BE0A-6EBBF2674F0A}"/>
    <cellStyle name="Migliaia 2 2 2 2 4" xfId="426" xr:uid="{7607027B-A204-45E7-AC21-143CBECCF23D}"/>
    <cellStyle name="Migliaia 2 2 2 2 4 2" xfId="937" xr:uid="{75B10399-FBC7-4516-9B2A-38115F229ACD}"/>
    <cellStyle name="Migliaia 2 2 2 2 4 2 2" xfId="29973" xr:uid="{2995281B-6D65-4372-9294-1C56365465B5}"/>
    <cellStyle name="Migliaia 2 2 2 2 4 2 3" xfId="19683" xr:uid="{BB64E692-D849-493D-950E-3873945A8948}"/>
    <cellStyle name="Migliaia 2 2 2 2 4 2 4" xfId="32813" xr:uid="{4ABDE44B-EA64-40B8-BA03-00C8090DBC78}"/>
    <cellStyle name="Migliaia 2 2 2 2 4 2 5" xfId="7544" xr:uid="{662484E7-5968-4D15-94B1-332B06D0110F}"/>
    <cellStyle name="Migliaia 2 2 2 2 4 3" xfId="10667" xr:uid="{2854643F-1612-4DBA-A45B-72F351C4A4B3}"/>
    <cellStyle name="Migliaia 2 2 2 2 4 3 3" xfId="22662" xr:uid="{D71DC450-69F0-4942-A8F6-3EE656620020}"/>
    <cellStyle name="Migliaia 2 2 2 2 4 4" xfId="14210" xr:uid="{9DCEE93A-A9E3-424E-98C4-AF9ADF77E397}"/>
    <cellStyle name="Migliaia 2 2 2 2 4 4 3" xfId="24846" xr:uid="{63418180-091D-455D-9E24-C0F36ADF7BD3}"/>
    <cellStyle name="Migliaia 2 2 2 2 4 5" xfId="27013" xr:uid="{73E8D75F-1A25-4C36-8BD6-097CE026866B}"/>
    <cellStyle name="Migliaia 2 2 2 2 4 6" xfId="16714" xr:uid="{22B4B506-BFF5-4BB7-B6AA-91F2B6736429}"/>
    <cellStyle name="Migliaia 2 2 2 2 4 7" xfId="32717" xr:uid="{6FA47C84-4A6C-43E9-93E3-A3AF2FCECF2E}"/>
    <cellStyle name="Migliaia 2 2 2 2 4 8" xfId="4369" xr:uid="{A515626A-7966-408C-BE39-A824CE433988}"/>
    <cellStyle name="Migliaia 2 2 2 2 5" xfId="788" xr:uid="{45BBA74A-91D6-4C33-9047-6E1725814243}"/>
    <cellStyle name="Migliaia 2 2 2 2 5 2" xfId="6779" xr:uid="{341127A7-7711-4635-886B-AE3008A12D8B}"/>
    <cellStyle name="Migliaia 2 2 2 2 5 2 2" xfId="29279" xr:uid="{65986399-6590-4B90-B01F-9A585928C13A}"/>
    <cellStyle name="Migliaia 2 2 2 2 5 2 3" xfId="18986" xr:uid="{BDC1CC36-60DC-4E87-BCC0-CCE8F60C3A8F}"/>
    <cellStyle name="Migliaia 2 2 2 2 5 3" xfId="9970" xr:uid="{E8BA6A29-9ED9-406C-971B-9CD5B209652A}"/>
    <cellStyle name="Migliaia 2 2 2 2 5 3 2" xfId="32240" xr:uid="{EBA1F5F2-BCA5-4EC1-ADAE-C02B06EFEA32}"/>
    <cellStyle name="Migliaia 2 2 2 2 5 3 3" xfId="21964" xr:uid="{E21E8C74-6542-4E61-BCAE-CAC3CFE94B16}"/>
    <cellStyle name="Migliaia 2 2 2 2 5 4" xfId="26315" xr:uid="{61932600-8E32-41EE-8D09-8B95CF1EA2E5}"/>
    <cellStyle name="Migliaia 2 2 2 2 5 5" xfId="16016" xr:uid="{12AF8A47-D3C5-4583-B1EE-5DAEBE91295F}"/>
    <cellStyle name="Migliaia 2 2 2 2 5 6" xfId="32744" xr:uid="{0B81675F-AF5E-4F95-94A5-FDE4DBA9EADC}"/>
    <cellStyle name="Migliaia 2 2 2 2 5 7" xfId="3422" xr:uid="{A7DC49B6-4103-41BC-B64C-9AC7FF35BE81}"/>
    <cellStyle name="Migliaia 2 2 2 2 6" xfId="6526" xr:uid="{C5160F5B-0B1E-48BE-843D-1B7D18571E49}"/>
    <cellStyle name="Migliaia 2 2 2 2 6 2" xfId="29026" xr:uid="{5D15C4BE-D776-43E2-A82D-D5C5E58A6364}"/>
    <cellStyle name="Migliaia 2 2 2 2 6 3" xfId="18733" xr:uid="{58DA1A0B-1B5A-432C-BDED-A53E162AF959}"/>
    <cellStyle name="Migliaia 2 2 2 2 6 4" xfId="32728" xr:uid="{D8908DBD-424F-4A41-B24A-BC3FDAA6B786}"/>
    <cellStyle name="Migliaia 2 2 2 2 7" xfId="9717" xr:uid="{8164C232-D659-41C2-A5C2-346D3E0BA9C1}"/>
    <cellStyle name="Migliaia 2 2 2 2 7 2" xfId="31987" xr:uid="{095483A0-D64F-4682-8FCA-1E28CFB29C39}"/>
    <cellStyle name="Migliaia 2 2 2 2 7 3" xfId="21711" xr:uid="{60CC0BDA-F585-47EE-A2A3-C4128139967B}"/>
    <cellStyle name="Migliaia 2 2 2 2 7 4" xfId="32690" xr:uid="{1A8BE672-FA4C-43D8-A591-9A978262303E}"/>
    <cellStyle name="Migliaia 2 2 2 2 8" xfId="12836" xr:uid="{0E329549-7D88-4812-A60C-527151F7910F}"/>
    <cellStyle name="Migliaia 2 2 2 2 8 2" xfId="32830" xr:uid="{B84A5415-012F-408C-9747-A92F293D95A0}"/>
    <cellStyle name="Migliaia 2 2 2 2 8 3" xfId="23707" xr:uid="{F7105C67-1873-4064-B006-FFEDE516C1E0}"/>
    <cellStyle name="Migliaia 2 2 2 2 9" xfId="14318" xr:uid="{FC240092-2128-4B74-A987-81411B442FAD}"/>
    <cellStyle name="Migliaia 2 2 2 2 9 2" xfId="26063" xr:uid="{FA239EC8-DF35-418E-99D1-EBB21270BA50}"/>
    <cellStyle name="Migliaia 2 2 2 20" xfId="8482" xr:uid="{D69D417C-74E3-439B-9EAB-80E07E7F2DD5}"/>
    <cellStyle name="Migliaia 2 2 2 20 2" xfId="12414" xr:uid="{65D02EC8-ACFB-4E57-A710-B560EB42B8E6}"/>
    <cellStyle name="Migliaia 2 2 2 20 3" xfId="23514" xr:uid="{9068FA23-5988-48DA-A794-1F86C23235D9}"/>
    <cellStyle name="Migliaia 2 2 2 21" xfId="14354" xr:uid="{74968EA7-8A7B-4789-AD28-7AFC24616573}"/>
    <cellStyle name="Migliaia 2 2 2 21 2" xfId="24860" xr:uid="{A45460AF-E298-43B6-8359-CD8BF9B5F949}"/>
    <cellStyle name="Migliaia 2 2 2 22" xfId="14560" xr:uid="{9E26B05F-01B0-43A3-AD82-9CBC15C07B97}"/>
    <cellStyle name="Migliaia 2 2 2 28" xfId="1299" xr:uid="{7A7F26B6-FFE4-4407-88B4-EF371EF8B5C0}"/>
    <cellStyle name="Migliaia 2 2 2 3" xfId="247" xr:uid="{8BC80A8D-3379-4620-B038-5D2FF7010904}"/>
    <cellStyle name="Migliaia 2 2 2 3 10" xfId="32661" xr:uid="{3AE8BE98-93A9-4204-AC35-8A2A031A765F}"/>
    <cellStyle name="Migliaia 2 2 2 3 11" xfId="1417" xr:uid="{FD235372-099B-4FBF-824C-84FBF64F16A4}"/>
    <cellStyle name="Migliaia 2 2 2 3 2" xfId="1090" xr:uid="{8B3ADEEA-ABEB-4667-98C9-2A3B797A5FD1}"/>
    <cellStyle name="Migliaia 2 2 2 3 2 10" xfId="3999" xr:uid="{8736C92C-3394-4FEC-BDA0-0515CE33542C}"/>
    <cellStyle name="Migliaia 2 2 2 3 2 2" xfId="5030" xr:uid="{3A78F2B5-0925-4DCC-A3B2-4DF081269621}"/>
    <cellStyle name="Migliaia 2 2 2 3 2 2 2" xfId="8228" xr:uid="{FDDD3F58-2C86-4147-8157-894B69BAD699}"/>
    <cellStyle name="Migliaia 2 2 2 3 2 2 2 2" xfId="30640" xr:uid="{08284221-DE2D-49C8-A557-B70C9FC3C451}"/>
    <cellStyle name="Migliaia 2 2 2 3 2 2 2 3" xfId="20351" xr:uid="{A79ED087-1738-4128-B052-77CD015162A2}"/>
    <cellStyle name="Migliaia 2 2 2 3 2 2 3" xfId="11333" xr:uid="{042D727C-E289-41F7-828D-C4E458111D4F}"/>
    <cellStyle name="Migliaia 2 2 2 3 2 2 3 3" xfId="23331" xr:uid="{562FCFD1-8DEA-4E8E-916B-8D5948E1FC7C}"/>
    <cellStyle name="Migliaia 2 2 2 3 2 2 4" xfId="13571" xr:uid="{05FE3135-4F98-47E4-AB2E-C44774068A88}"/>
    <cellStyle name="Migliaia 2 2 2 3 2 2 4 3" xfId="24207" xr:uid="{B9314DCF-AC98-4349-A5FA-D0F8F30A07DF}"/>
    <cellStyle name="Migliaia 2 2 2 3 2 2 5" xfId="27677" xr:uid="{5B71016C-BFED-491E-8416-2228F066E543}"/>
    <cellStyle name="Migliaia 2 2 2 3 2 2 6" xfId="17383" xr:uid="{1E16F286-63D7-496A-8941-67B632E56471}"/>
    <cellStyle name="Migliaia 2 2 2 3 2 2 7" xfId="32765" xr:uid="{89288877-CB70-43F7-B331-163FDF874346}"/>
    <cellStyle name="Migliaia 2 2 2 3 2 3" xfId="7145" xr:uid="{6A9AF400-86F5-41F4-80E2-E08D061FC0C6}"/>
    <cellStyle name="Migliaia 2 2 2 3 2 3 2" xfId="29616" xr:uid="{4CCEF000-CD29-47B6-9F04-63D905B15953}"/>
    <cellStyle name="Migliaia 2 2 2 3 2 3 3" xfId="19325" xr:uid="{BC200D1D-3125-4025-9EC1-64A068A95538}"/>
    <cellStyle name="Migliaia 2 2 2 3 2 4" xfId="10309" xr:uid="{414E0BD9-C317-4C86-8D8F-4C79F04CB9C0}"/>
    <cellStyle name="Migliaia 2 2 2 3 2 4 2" xfId="32578" xr:uid="{B92FE28B-62D0-4889-AB1A-449FC801122A}"/>
    <cellStyle name="Migliaia 2 2 2 3 2 4 3" xfId="22304" xr:uid="{EE7AC0D4-8957-47CF-8E98-7D44A51651BE}"/>
    <cellStyle name="Migliaia 2 2 2 3 2 5" xfId="12968" xr:uid="{360FCED4-0E7D-486F-9BDB-30057488AB17}"/>
    <cellStyle name="Migliaia 2 2 2 3 2 5 3" xfId="23790" xr:uid="{A2A2ED1B-99D6-4DAD-8C9A-1D8E10E5EA82}"/>
    <cellStyle name="Migliaia 2 2 2 3 2 6" xfId="26655" xr:uid="{AEBA9F67-D56E-4463-B940-9C58ED375CE2}"/>
    <cellStyle name="Migliaia 2 2 2 3 2 7" xfId="16356" xr:uid="{3E2A7E3D-A066-4A98-AA82-90A5FA4CFF2A}"/>
    <cellStyle name="Migliaia 2 2 2 3 2 8" xfId="32705" xr:uid="{467AF138-4E19-4F06-969A-C860FFB9A182}"/>
    <cellStyle name="Migliaia 2 2 2 3 2 9" xfId="33153" xr:uid="{B13D4F35-2C17-4FED-B940-C56BD659F89F}"/>
    <cellStyle name="Migliaia 2 2 2 3 3" xfId="3820" xr:uid="{09C7A5FA-CE63-4B78-85E8-24D72965FF84}"/>
    <cellStyle name="Migliaia 2 2 2 3 3 2" xfId="6983" xr:uid="{18A9B5CE-8407-40D3-BBB2-91AC518BF2E3}"/>
    <cellStyle name="Migliaia 2 2 2 3 3 2 2" xfId="29454" xr:uid="{7F128EC8-C897-4DDB-AC95-40443D868AD8}"/>
    <cellStyle name="Migliaia 2 2 2 3 3 2 3" xfId="19161" xr:uid="{193B2840-28EF-44AB-9199-4115B9550AD1}"/>
    <cellStyle name="Migliaia 2 2 2 3 3 3" xfId="10146" xr:uid="{79BC06CA-67D7-42EE-8FDD-111360348667}"/>
    <cellStyle name="Migliaia 2 2 2 3 3 3 2" xfId="32415" xr:uid="{DD148BF9-722D-485D-B1A8-27D1CB4972E8}"/>
    <cellStyle name="Migliaia 2 2 2 3 3 3 3" xfId="22140" xr:uid="{28DE7BC0-DFB0-41FC-ABA3-8B873BCC2996}"/>
    <cellStyle name="Migliaia 2 2 2 3 3 4" xfId="13411" xr:uid="{C3AEEAB4-CF6B-48FF-AD8F-39B74C278A7D}"/>
    <cellStyle name="Migliaia 2 2 2 3 3 4 3" xfId="24047" xr:uid="{6C6D6D0D-8DBC-4D28-A686-C75FADFC3A73}"/>
    <cellStyle name="Migliaia 2 2 2 3 3 5" xfId="26491" xr:uid="{A8E03DDA-33D9-409D-ABA6-E0E4985053A6}"/>
    <cellStyle name="Migliaia 2 2 2 3 3 6" xfId="16192" xr:uid="{E72E7B97-D3A4-4E86-BE56-E6FCBA302425}"/>
    <cellStyle name="Migliaia 2 2 2 3 3 7" xfId="32740" xr:uid="{1B56053E-90C5-4F35-9DE7-5B4AE46E75B3}"/>
    <cellStyle name="Migliaia 2 2 2 3 4" xfId="3340" xr:uid="{6B315456-CEEF-4A2F-A867-545D99E971DE}"/>
    <cellStyle name="Migliaia 2 2 2 3 4 2" xfId="6697" xr:uid="{E0B8306B-B85C-4608-B84F-D943E6EB8B70}"/>
    <cellStyle name="Migliaia 2 2 2 3 4 2 2" xfId="29197" xr:uid="{14CB754D-D20C-4535-B5D4-BD50D6E5335E}"/>
    <cellStyle name="Migliaia 2 2 2 3 4 2 3" xfId="18904" xr:uid="{76F0283E-CD9D-4B1F-92A0-C1E6037D984F}"/>
    <cellStyle name="Migliaia 2 2 2 3 4 3" xfId="9888" xr:uid="{F0A59C86-5855-4178-8030-C501B28D5E26}"/>
    <cellStyle name="Migliaia 2 2 2 3 4 3 2" xfId="32158" xr:uid="{C2DC3B6A-FFE4-4616-B5BA-15EA6FCEE769}"/>
    <cellStyle name="Migliaia 2 2 2 3 4 3 3" xfId="21882" xr:uid="{BC714D04-E3B3-463E-900E-7424FF7510DE}"/>
    <cellStyle name="Migliaia 2 2 2 3 4 4" xfId="26233" xr:uid="{3D765C75-DB23-4E4B-94F1-6E83CAF20E51}"/>
    <cellStyle name="Migliaia 2 2 2 3 4 5" xfId="15934" xr:uid="{A9138E9D-7E5A-4B0C-BAD6-CE98FB33682A}"/>
    <cellStyle name="Migliaia 2 2 2 3 4 6" xfId="32681" xr:uid="{FC30D3C4-9286-4F28-A09A-E203EB3104D7}"/>
    <cellStyle name="Migliaia 2 2 2 3 5" xfId="6444" xr:uid="{08BADA49-83CD-4F52-BD47-0BBB4F10511B}"/>
    <cellStyle name="Migliaia 2 2 2 3 5 2" xfId="28945" xr:uid="{F38769CB-1EF8-4089-9FF4-8652537AB338}"/>
    <cellStyle name="Migliaia 2 2 2 3 5 3" xfId="18651" xr:uid="{A60AF322-DC5A-4EF0-8E0B-49D1DC20D776}"/>
    <cellStyle name="Migliaia 2 2 2 3 6" xfId="9635" xr:uid="{72FE3C7E-E247-4C9F-A2E3-4828FFBE6893}"/>
    <cellStyle name="Migliaia 2 2 2 3 6 2" xfId="31905" xr:uid="{2BA8CE36-4BFA-4F0D-A20A-4582039B6392}"/>
    <cellStyle name="Migliaia 2 2 2 3 6 3" xfId="21629" xr:uid="{AD9B4097-5AF2-4745-AF93-E73898235730}"/>
    <cellStyle name="Migliaia 2 2 2 3 7" xfId="12756" xr:uid="{F277AF00-B034-44C7-AE56-A573C5B3F3E9}"/>
    <cellStyle name="Migliaia 2 2 2 3 7 3" xfId="23625" xr:uid="{7359D649-458F-4EE3-91CC-E6AFCB26FB7A}"/>
    <cellStyle name="Migliaia 2 2 2 3 8" xfId="14472" xr:uid="{432E28BF-EAF5-4F32-9DEB-E68DF88D8773}"/>
    <cellStyle name="Migliaia 2 2 2 3 8 2" xfId="25981" xr:uid="{5D2821EA-643B-45E6-BCDA-C89875FF60DF}"/>
    <cellStyle name="Migliaia 2 2 2 3 9" xfId="15681" xr:uid="{F2C7EEFD-9051-4683-9912-D552B04B4EDE}"/>
    <cellStyle name="Migliaia 2 2 2 4" xfId="307" xr:uid="{29DA0764-FB80-4EDB-A14A-7EEACFF4D9D2}"/>
    <cellStyle name="Migliaia 2 2 2 4 10" xfId="1474" xr:uid="{A04831CD-736F-4EC5-BD2F-C6CCD6FA7DDA}"/>
    <cellStyle name="Migliaia 2 2 2 4 2" xfId="1149" xr:uid="{04E38ACC-1C7A-4787-B406-C1A76D28572B}"/>
    <cellStyle name="Migliaia 2 2 2 4 2 2" xfId="8001" xr:uid="{05E10B9D-2B08-40EA-9AB1-7A00371D87E0}"/>
    <cellStyle name="Migliaia 2 2 2 4 2 2 2" xfId="30431" xr:uid="{FC8BC4CA-AD69-4BFA-93EC-7FF5A188A80E}"/>
    <cellStyle name="Migliaia 2 2 2 4 2 2 3" xfId="20141" xr:uid="{E1CA9335-4055-481D-9392-519D16A1F394}"/>
    <cellStyle name="Migliaia 2 2 2 4 2 2 4" xfId="32778" xr:uid="{304DE913-C60E-4CE2-B5F9-B29B29654ADE}"/>
    <cellStyle name="Migliaia 2 2 2 4 2 3" xfId="11123" xr:uid="{9C3480A4-40B2-4912-8277-09BC9F91213D}"/>
    <cellStyle name="Migliaia 2 2 2 4 2 3 3" xfId="23121" xr:uid="{3044E513-DF4C-48AB-B4E8-6CB947BA1759}"/>
    <cellStyle name="Migliaia 2 2 2 4 2 4" xfId="27472" xr:uid="{E07645C3-C35C-44CF-8F6C-30F4B78B6210}"/>
    <cellStyle name="Migliaia 2 2 2 4 2 5" xfId="17173" xr:uid="{B3E56F45-27AD-4DFB-A505-D55984940020}"/>
    <cellStyle name="Migliaia 2 2 2 4 2 6" xfId="33213" xr:uid="{1E7A6540-04BE-4A6E-B58B-F429A83768C5}"/>
    <cellStyle name="Migliaia 2 2 2 4 2 7" xfId="4815" xr:uid="{3DF7283B-141C-449F-B4E3-B0CC44330C84}"/>
    <cellStyle name="Migliaia 2 2 2 4 3" xfId="6857" xr:uid="{E7F63778-C733-4ED3-B35C-4C4093B9EC19}"/>
    <cellStyle name="Migliaia 2 2 2 4 3 2" xfId="29343" xr:uid="{254AE243-975C-423D-865F-632C771111AE}"/>
    <cellStyle name="Migliaia 2 2 2 4 3 3" xfId="19050" xr:uid="{3ADE4ED5-514A-4081-AA85-392ACBA8ED3B}"/>
    <cellStyle name="Migliaia 2 2 2 4 3 4" xfId="32749" xr:uid="{D256C857-85F1-421B-8F86-166EC765F55A}"/>
    <cellStyle name="Migliaia 2 2 2 4 4" xfId="10035" xr:uid="{FA83B88B-E8D5-4C97-9E7B-54FE117B41F0}"/>
    <cellStyle name="Migliaia 2 2 2 4 4 2" xfId="32304" xr:uid="{B3497041-7D8D-47B5-9F80-10AA831B8A16}"/>
    <cellStyle name="Migliaia 2 2 2 4 4 3" xfId="22029" xr:uid="{AD85096E-FB18-4A13-B328-3B9CFAD15ED5}"/>
    <cellStyle name="Migliaia 2 2 2 4 5" xfId="3483" xr:uid="{AF13BCA0-2BC6-4A87-B077-FC2B206FA480}"/>
    <cellStyle name="Migliaia 2 2 2 4 5 3" xfId="23936" xr:uid="{1928DA79-748D-459A-93A4-E51331C6B56A}"/>
    <cellStyle name="Migliaia 2 2 2 4 6" xfId="14530" xr:uid="{45511A51-2F4A-46FE-AFDF-025C237E22A1}"/>
    <cellStyle name="Migliaia 2 2 2 4 6 2" xfId="26380" xr:uid="{86786571-0389-412A-9441-A6249CCCA896}"/>
    <cellStyle name="Migliaia 2 2 2 4 7" xfId="16081" xr:uid="{9101B9A1-C214-4805-B2BE-E1FD806EBA7D}"/>
    <cellStyle name="Migliaia 2 2 2 4 8" xfId="694" xr:uid="{CFB139B0-6FB0-420F-A629-0DAE6D092FF1}"/>
    <cellStyle name="Migliaia 2 2 2 5" xfId="471" xr:uid="{9110BE6D-5467-4179-8078-26DA8E656851}"/>
    <cellStyle name="Migliaia 2 2 2 5 2" xfId="973" xr:uid="{7CBB41E2-9B85-49BB-A536-EFF7643FD06D}"/>
    <cellStyle name="Migliaia 2 2 2 5 2 2" xfId="30299" xr:uid="{67EA8735-9BB0-480A-9B12-0B4D23E5E8B9}"/>
    <cellStyle name="Migliaia 2 2 2 5 2 3" xfId="20010" xr:uid="{E8FE6D24-06A4-49F6-B70D-BC3F0594AA91}"/>
    <cellStyle name="Migliaia 2 2 2 5 2 4" xfId="32760" xr:uid="{D352B854-632F-4EB5-A495-BD7616A89211}"/>
    <cellStyle name="Migliaia 2 2 2 5 2 5" xfId="7871" xr:uid="{B041782F-3A42-4F0C-808E-BFDC1AE34088}"/>
    <cellStyle name="Migliaia 2 2 2 5 3" xfId="10994" xr:uid="{6A8C5E4A-953C-4220-962A-EE71017E4715}"/>
    <cellStyle name="Migliaia 2 2 2 5 3 3" xfId="22989" xr:uid="{60A33F9A-0AA9-49E8-B03A-E0FB7F2BC517}"/>
    <cellStyle name="Migliaia 2 2 2 5 4" xfId="13868" xr:uid="{079791BA-BBEA-4D5F-9E39-5405D8F16D50}"/>
    <cellStyle name="Migliaia 2 2 2 5 4 3" xfId="24508" xr:uid="{5F6AE6B7-7303-46FF-BA8A-B7603BCAC6C4}"/>
    <cellStyle name="Migliaia 2 2 2 5 5" xfId="27340" xr:uid="{8EF1D0D7-21E8-4B2E-B9F5-2380AAFB0F91}"/>
    <cellStyle name="Migliaia 2 2 2 5 6" xfId="17041" xr:uid="{2DDB84EE-155A-4A22-B3B6-9A44B45876E3}"/>
    <cellStyle name="Migliaia 2 2 2 5 7" xfId="32702" xr:uid="{07A2E089-8E7E-4508-99DC-59220547FC6C}"/>
    <cellStyle name="Migliaia 2 2 2 5 8" xfId="4695" xr:uid="{4649A08C-E3AC-47E9-B280-8CE42DE7AC42}"/>
    <cellStyle name="Migliaia 2 2 2 5 9" xfId="33026" xr:uid="{90B09A68-281E-4B96-AADB-555DA3F1C9F5}"/>
    <cellStyle name="Migliaia 2 2 2 6" xfId="738" xr:uid="{E1E04BA5-8C8A-44B3-BAF5-AD8FED30E2EF}"/>
    <cellStyle name="Migliaia 2 2 2 6 2" xfId="7668" xr:uid="{C33515C9-3D41-4E22-BCD9-FDBDB37E064E}"/>
    <cellStyle name="Migliaia 2 2 2 6 2 2" xfId="30097" xr:uid="{A99D96F9-2EF8-4797-AFED-53E813EB4A8B}"/>
    <cellStyle name="Migliaia 2 2 2 6 2 3" xfId="19807" xr:uid="{EEBB77E3-1119-407A-98AA-4D648C952D98}"/>
    <cellStyle name="Migliaia 2 2 2 6 2 4" xfId="32798" xr:uid="{EB764896-4EDE-4B70-85F2-8C0C2BA420D0}"/>
    <cellStyle name="Migliaia 2 2 2 6 3" xfId="10791" xr:uid="{CFE81EA6-8150-437C-B472-CB385267F14E}"/>
    <cellStyle name="Migliaia 2 2 2 6 3 3" xfId="22786" xr:uid="{D8DB2E49-9F23-4CF4-9B60-9B1B28C61A7C}"/>
    <cellStyle name="Migliaia 2 2 2 6 4" xfId="13867" xr:uid="{2190EFA7-7220-4B4D-A1F5-578E41C019E4}"/>
    <cellStyle name="Migliaia 2 2 2 6 4 3" xfId="24507" xr:uid="{6954EAB9-B1E9-4BD3-AB04-668BA27CC76F}"/>
    <cellStyle name="Migliaia 2 2 2 6 5" xfId="27137" xr:uid="{4204A90D-75DB-425C-9D34-E37CC7C00C25}"/>
    <cellStyle name="Migliaia 2 2 2 6 6" xfId="16838" xr:uid="{B3922C84-CCCF-4044-8FC3-7EB071127D22}"/>
    <cellStyle name="Migliaia 2 2 2 6 7" xfId="32714" xr:uid="{E7824ACC-BCB3-40AA-A40E-93A87A94436B}"/>
    <cellStyle name="Migliaia 2 2 2 6 8" xfId="4492" xr:uid="{1653D0C2-F877-40BB-9242-CA67964C1907}"/>
    <cellStyle name="Migliaia 2 2 2 7" xfId="4289" xr:uid="{58C90091-3895-4C8F-99DD-E6214FE31856}"/>
    <cellStyle name="Migliaia 2 2 2 7 2" xfId="7464" xr:uid="{BF40136D-5988-4D54-9F63-D9FF68B6E890}"/>
    <cellStyle name="Migliaia 2 2 2 7 2 2" xfId="29907" xr:uid="{C0F8EEFC-8FB7-4B29-84BC-C78C3D037ABE}"/>
    <cellStyle name="Migliaia 2 2 2 7 2 3" xfId="19617" xr:uid="{5DAAE54C-5B08-4019-A127-42F7F0C84E91}"/>
    <cellStyle name="Migliaia 2 2 2 7 3" xfId="10601" xr:uid="{E84B2677-B6B1-4387-BA2A-ABDCE1748D61}"/>
    <cellStyle name="Migliaia 2 2 2 7 3 3" xfId="22596" xr:uid="{1F1FB1DC-1BC5-4D5F-A527-2648444391A8}"/>
    <cellStyle name="Migliaia 2 2 2 7 4" xfId="14150" xr:uid="{9BA2CF62-AE79-4C02-A035-E315C997EB52}"/>
    <cellStyle name="Migliaia 2 2 2 7 4 3" xfId="24786" xr:uid="{7400FB2C-A1F4-463B-8303-72650AB15071}"/>
    <cellStyle name="Migliaia 2 2 2 7 5" xfId="26947" xr:uid="{2A787267-6687-4DB6-93CE-EDA91121DAF2}"/>
    <cellStyle name="Migliaia 2 2 2 7 6" xfId="16648" xr:uid="{56F3055E-26D1-48A5-B23D-F584B52E8251}"/>
    <cellStyle name="Migliaia 2 2 2 7 7" xfId="32736" xr:uid="{90851936-48AF-48B7-8394-755B7CA44BC8}"/>
    <cellStyle name="Migliaia 2 2 2 8" xfId="4182" xr:uid="{3E0E3495-58B4-4FE1-B11C-E6A530C1CA95}"/>
    <cellStyle name="Migliaia 2 2 2 8 2" xfId="7357" xr:uid="{2B53F24F-BB03-48E0-B6F4-D6A618D6AC8E}"/>
    <cellStyle name="Migliaia 2 2 2 8 2 2" xfId="29820" xr:uid="{925DE81B-DA98-4510-9BB6-7EAD3DEA411B}"/>
    <cellStyle name="Migliaia 2 2 2 8 2 3" xfId="19530" xr:uid="{55CAB857-9579-43CA-9EB9-B5272214FD6E}"/>
    <cellStyle name="Migliaia 2 2 2 8 3" xfId="10514" xr:uid="{D995B3F4-0327-438A-A329-D16D156D839F}"/>
    <cellStyle name="Migliaia 2 2 2 8 3 3" xfId="22509" xr:uid="{DA2E7DE9-E772-4102-92B1-80FBE0728732}"/>
    <cellStyle name="Migliaia 2 2 2 8 4" xfId="26860" xr:uid="{F55F8783-B745-4D22-933A-2CC02704BE0F}"/>
    <cellStyle name="Migliaia 2 2 2 8 5" xfId="16561" xr:uid="{CB5DEAFD-2015-4B84-B8FA-025ACDBF75DA}"/>
    <cellStyle name="Migliaia 2 2 2 8 6" xfId="32722" xr:uid="{BB3295B8-BE54-4FF6-92A9-6F1E1B3D6A77}"/>
    <cellStyle name="Migliaia 2 2 2 9" xfId="3258" xr:uid="{2778A168-6112-46AE-8ED7-4C2D288ADC50}"/>
    <cellStyle name="Migliaia 2 2 2 9 2" xfId="6613" xr:uid="{9805A66A-7EF2-475E-B333-FB37B52739A8}"/>
    <cellStyle name="Migliaia 2 2 2 9 2 2" xfId="29113" xr:uid="{94DBD7B0-D7B3-45E6-91AD-3133585AACFA}"/>
    <cellStyle name="Migliaia 2 2 2 9 2 3" xfId="18820" xr:uid="{2B2D82D1-2A0E-4AF6-9C46-2B71CA01188F}"/>
    <cellStyle name="Migliaia 2 2 2 9 3" xfId="9804" xr:uid="{D21952E8-9ACB-4998-82F8-F9472EDC65F1}"/>
    <cellStyle name="Migliaia 2 2 2 9 3 2" xfId="32074" xr:uid="{71491731-9141-4605-A39D-286C325CD3C2}"/>
    <cellStyle name="Migliaia 2 2 2 9 3 3" xfId="21798" xr:uid="{933690CD-0D5E-4CC3-B4D0-D1AA7A4B440B}"/>
    <cellStyle name="Migliaia 2 2 2 9 4" xfId="26150" xr:uid="{F2AB7904-B35C-4B36-A642-CE9D2DC3694C}"/>
    <cellStyle name="Migliaia 2 2 2 9 5" xfId="15850" xr:uid="{702C6790-FAF8-4C7A-BF92-DFA485719F2A}"/>
    <cellStyle name="Migliaia 2 2 2 9 6" xfId="32665" xr:uid="{5868BF48-AB34-464C-BFDF-FDCFAA8B7DA6}"/>
    <cellStyle name="Migliaia 2 2 20" xfId="2552" xr:uid="{D6B4C0A1-DB0C-4522-9045-A7A9DD8350A7}"/>
    <cellStyle name="Migliaia 2 2 20 2" xfId="5866" xr:uid="{9BB805B3-01B4-48F0-AF00-70E4B893B1BD}"/>
    <cellStyle name="Migliaia 2 2 20 2 2" xfId="28374" xr:uid="{CB6B5D53-53AB-4AB6-9E9C-003660481207}"/>
    <cellStyle name="Migliaia 2 2 20 2 3" xfId="18080" xr:uid="{CEC6E70A-6F52-4DED-B0D8-6164EB74AD84}"/>
    <cellStyle name="Migliaia 2 2 20 3" xfId="9064" xr:uid="{BAF7A6E8-0A4D-42D6-9D55-4B584925C247}"/>
    <cellStyle name="Migliaia 2 2 20 3 2" xfId="31334" xr:uid="{C90D05F0-0F7E-4479-96D9-B4C175521401}"/>
    <cellStyle name="Migliaia 2 2 20 3 3" xfId="21058" xr:uid="{E498118D-62B5-4FE6-8817-6D9067F06234}"/>
    <cellStyle name="Migliaia 2 2 20 4" xfId="25410" xr:uid="{67BEF1E9-339D-40F3-BF6C-134F4E4AD487}"/>
    <cellStyle name="Migliaia 2 2 20 5" xfId="15110" xr:uid="{962B2BCC-B59C-4251-A7CD-95F9FE698800}"/>
    <cellStyle name="Migliaia 2 2 21" xfId="2479" xr:uid="{CEECED07-CC7E-43FF-B1C0-CEAFD1F58459}"/>
    <cellStyle name="Migliaia 2 2 21 2" xfId="5823" xr:uid="{94DB52A4-6F7B-40C8-AB57-0792E2848282}"/>
    <cellStyle name="Migliaia 2 2 21 2 2" xfId="28339" xr:uid="{060101A2-B42A-413C-84D0-F5675792CB65}"/>
    <cellStyle name="Migliaia 2 2 21 2 3" xfId="18045" xr:uid="{5822D08F-5627-4EDA-8FAE-65691C0F7954}"/>
    <cellStyle name="Migliaia 2 2 21 3" xfId="9029" xr:uid="{BCD909E6-CF9E-4772-97F7-57D9DBBD1B65}"/>
    <cellStyle name="Migliaia 2 2 21 3 2" xfId="31299" xr:uid="{626A02CC-2192-4B8F-8A94-09F275EE6E8C}"/>
    <cellStyle name="Migliaia 2 2 21 3 3" xfId="21023" xr:uid="{91DDFFFD-E57A-4CD5-B5AF-618480B53C2D}"/>
    <cellStyle name="Migliaia 2 2 21 4" xfId="25375" xr:uid="{F39C7802-FC11-4B36-BAFA-859D58AE06DF}"/>
    <cellStyle name="Migliaia 2 2 21 5" xfId="15075" xr:uid="{A3C20F19-3265-4D23-87E0-2A0A724C3D61}"/>
    <cellStyle name="Migliaia 2 2 22" xfId="2431" xr:uid="{3D76AB23-973B-49A0-BF0B-B1C92D1B76BD}"/>
    <cellStyle name="Migliaia 2 2 22 2" xfId="5778" xr:uid="{71568CF2-B5C4-442E-AC17-FBDBEDD7F0AC}"/>
    <cellStyle name="Migliaia 2 2 22 2 2" xfId="28294" xr:uid="{20868180-4BF8-4984-B80E-9FFC9E2F68AD}"/>
    <cellStyle name="Migliaia 2 2 22 2 3" xfId="18000" xr:uid="{33E24EDA-7A68-47CB-A070-CAC0E9B93147}"/>
    <cellStyle name="Migliaia 2 2 22 3" xfId="8984" xr:uid="{5071237E-01C1-47AD-A984-0BB650EC3C82}"/>
    <cellStyle name="Migliaia 2 2 22 3 2" xfId="31254" xr:uid="{7C570018-973D-4475-B901-DEF990DE1DDD}"/>
    <cellStyle name="Migliaia 2 2 22 3 3" xfId="20978" xr:uid="{DEC89782-9DA9-445A-8BEC-347F5F540CA6}"/>
    <cellStyle name="Migliaia 2 2 22 4" xfId="25330" xr:uid="{3B1665FC-82E3-4947-862E-CADCBA3D7E3D}"/>
    <cellStyle name="Migliaia 2 2 22 5" xfId="15030" xr:uid="{4D32D1E6-DBD1-48F9-9145-013DE0D087E1}"/>
    <cellStyle name="Migliaia 2 2 23" xfId="2278" xr:uid="{D97AC637-5325-41E7-9716-6941E1377260}"/>
    <cellStyle name="Migliaia 2 2 23 2" xfId="5625" xr:uid="{61C65D16-92E6-4940-B447-E0B8D9902B25}"/>
    <cellStyle name="Migliaia 2 2 23 2 2" xfId="28141" xr:uid="{5C18DF8C-8B5F-4942-9D85-8C8A445F21B6}"/>
    <cellStyle name="Migliaia 2 2 23 2 3" xfId="17847" xr:uid="{716AA5FA-24AF-44FF-A91F-9812EACB65DD}"/>
    <cellStyle name="Migliaia 2 2 23 3" xfId="8831" xr:uid="{31827B97-CC04-43C4-BE44-7AE94AADC7C6}"/>
    <cellStyle name="Migliaia 2 2 23 3 2" xfId="31101" xr:uid="{4A9429CE-8819-495D-86ED-5C1CC76D7D0A}"/>
    <cellStyle name="Migliaia 2 2 23 3 3" xfId="20825" xr:uid="{DBBD1B74-5778-421D-B3A5-953BE2842594}"/>
    <cellStyle name="Migliaia 2 2 23 4" xfId="25177" xr:uid="{3752424A-3770-4895-995B-6BAA5DAA205C}"/>
    <cellStyle name="Migliaia 2 2 23 5" xfId="14877" xr:uid="{269F3A8B-59AC-4A6F-B067-0800ADE3E52C}"/>
    <cellStyle name="Migliaia 2 2 24" xfId="2179" xr:uid="{C3DC29D3-FA11-4F9F-B898-A1AD564E3DEB}"/>
    <cellStyle name="Migliaia 2 2 24 2" xfId="5568" xr:uid="{FC76D085-7E47-468F-A5E1-67340E1A4166}"/>
    <cellStyle name="Migliaia 2 2 24 2 2" xfId="28085" xr:uid="{D4768160-AD5F-46A9-8660-95267944C7A2}"/>
    <cellStyle name="Migliaia 2 2 24 2 3" xfId="17791" xr:uid="{A8B82CF1-F412-4A81-94C9-A500A4FBD151}"/>
    <cellStyle name="Migliaia 2 2 24 3" xfId="8774" xr:uid="{744B8875-A5A9-49A4-8876-6C4784BD9789}"/>
    <cellStyle name="Migliaia 2 2 24 3 2" xfId="31045" xr:uid="{E166227C-CC34-4A8E-BCA4-602C8ECA4B91}"/>
    <cellStyle name="Migliaia 2 2 24 3 3" xfId="20769" xr:uid="{9A378516-6147-4836-BAB9-87EAC259F5C0}"/>
    <cellStyle name="Migliaia 2 2 24 4" xfId="25120" xr:uid="{597C3D64-25A2-4EE6-859A-35EBB2D1931E}"/>
    <cellStyle name="Migliaia 2 2 24 5" xfId="14820" xr:uid="{449F5765-EF1B-4753-9F3A-8EE6AC35C264}"/>
    <cellStyle name="Migliaia 2 2 25" xfId="2080" xr:uid="{C048E72D-C01F-4BB1-8D6D-063B6A05A139}"/>
    <cellStyle name="Migliaia 2 2 25 2" xfId="5490" xr:uid="{55EA79C1-655F-4F1A-8E89-348035531B6B}"/>
    <cellStyle name="Migliaia 2 2 25 2 2" xfId="28036" xr:uid="{C579F4D5-F4C5-4394-92D1-FB94C9A79993}"/>
    <cellStyle name="Migliaia 2 2 25 2 3" xfId="17742" xr:uid="{EA9ED9A2-B203-485D-B589-A8DABBA27AFE}"/>
    <cellStyle name="Migliaia 2 2 25 3" xfId="8717" xr:uid="{889598E8-3C44-4706-A14A-4C65E676ACC1}"/>
    <cellStyle name="Migliaia 2 2 25 3 2" xfId="30996" xr:uid="{9CED354A-1918-46BB-ACC9-0F459C837B98}"/>
    <cellStyle name="Migliaia 2 2 25 3 3" xfId="20720" xr:uid="{3BB22E07-3F05-4BAE-B72B-A6804C72903E}"/>
    <cellStyle name="Migliaia 2 2 25 4" xfId="25063" xr:uid="{D9080138-C526-4BCC-8145-E3147521AA25}"/>
    <cellStyle name="Migliaia 2 2 25 5" xfId="14763" xr:uid="{3DA77FED-313F-479E-A4D2-E06C738015CE}"/>
    <cellStyle name="Migliaia 2 2 26" xfId="1765" xr:uid="{1188B071-7DA1-4BCA-B752-109F56EB363A}"/>
    <cellStyle name="Migliaia 2 2 26 2" xfId="5375" xr:uid="{77F8710C-CF39-4363-AA7B-37912962D05D}"/>
    <cellStyle name="Migliaia 2 2 26 2 2" xfId="27958" xr:uid="{A0CE7E7E-9406-4493-9B4B-EADC69B57F87}"/>
    <cellStyle name="Migliaia 2 2 26 2 3" xfId="17664" xr:uid="{F1193405-6D23-4B0A-A9D5-39FE2B7C4EBC}"/>
    <cellStyle name="Migliaia 2 2 26 3" xfId="8638" xr:uid="{ECE36D4E-200B-48BD-BE35-C51288E86AEF}"/>
    <cellStyle name="Migliaia 2 2 26 3 2" xfId="30918" xr:uid="{2111AAEA-6BF7-4512-9CAE-4CD37618D525}"/>
    <cellStyle name="Migliaia 2 2 26 3 3" xfId="20642" xr:uid="{704CA13A-6D67-44FA-A141-5EBEE83EBDAF}"/>
    <cellStyle name="Migliaia 2 2 26 4" xfId="24984" xr:uid="{39B08F78-DF09-4ED1-B04D-9D2E27FD1C6B}"/>
    <cellStyle name="Migliaia 2 2 26 5" xfId="14684" xr:uid="{732AAE33-058E-43B1-B616-FAAD89228B82}"/>
    <cellStyle name="Migliaia 2 2 27" xfId="1659" xr:uid="{AAE3ECAA-4BBC-44F5-874D-D5A8020453D2}"/>
    <cellStyle name="Migliaia 2 2 27 2" xfId="5279" xr:uid="{EC70DDA6-00B1-41D0-B5C2-68D002BDB1D3}"/>
    <cellStyle name="Migliaia 2 2 27 2 2" xfId="27894" xr:uid="{C208C87D-E911-4A08-81FE-6A60644304E4}"/>
    <cellStyle name="Migliaia 2 2 27 2 3" xfId="17600" xr:uid="{C98B3247-C67F-400E-B797-E52C82AFD5F4}"/>
    <cellStyle name="Migliaia 2 2 27 3" xfId="8563" xr:uid="{32C7FDD7-615D-4CE2-91CA-A363DCCB38C3}"/>
    <cellStyle name="Migliaia 2 2 27 3 2" xfId="30854" xr:uid="{3366B57F-63D6-4F6D-9AE6-1C31D8947988}"/>
    <cellStyle name="Migliaia 2 2 27 3 3" xfId="20578" xr:uid="{93818A74-C676-49C2-91C0-CAB46BBF533A}"/>
    <cellStyle name="Migliaia 2 2 27 4" xfId="24909" xr:uid="{5066050B-C60F-4B63-BA92-8735B90746DB}"/>
    <cellStyle name="Migliaia 2 2 27 5" xfId="14609" xr:uid="{7FBEC4F0-2B25-4F48-AC3C-11F18A9B726B}"/>
    <cellStyle name="Migliaia 2 2 28" xfId="1564" xr:uid="{98A2FE17-AE8F-49EE-B011-2DADB619C3A0}"/>
    <cellStyle name="Migliaia 2 2 28 2" xfId="5218" xr:uid="{C381F003-0CC2-4BBC-9D44-311C3EC6BFA7}"/>
    <cellStyle name="Migliaia 2 2 28 2 2" xfId="30802" xr:uid="{82A36700-AF51-41F5-8C64-6FBDBAF3AFBE}"/>
    <cellStyle name="Migliaia 2 2 28 2 3" xfId="20525" xr:uid="{01803F8E-754B-41E8-801E-0A7A5629961C}"/>
    <cellStyle name="Migliaia 2 2 28 3" xfId="8509" xr:uid="{2052A3A5-60F2-4E87-833B-32C5C0D93CB3}"/>
    <cellStyle name="Migliaia 2 2 28 4" xfId="17548" xr:uid="{51987175-6A63-4782-8019-403F5E182749}"/>
    <cellStyle name="Migliaia 2 2 29" xfId="8416" xr:uid="{56698CA8-9AEF-47F0-8C37-29DD87EB3047}"/>
    <cellStyle name="Migliaia 2 2 29 2" xfId="8498" xr:uid="{7DB0A59D-5582-47E6-88C2-936D666EA7DE}"/>
    <cellStyle name="Migliaia 2 2 29 2 2" xfId="27821" xr:uid="{6CE51831-04CC-4698-B15F-754FC974A51A}"/>
    <cellStyle name="Migliaia 2 2 29 3" xfId="11864" xr:uid="{7BEF7A3E-5A3D-429F-B056-1ACD5738A5EA}"/>
    <cellStyle name="Migliaia 2 2 3" xfId="220" xr:uid="{86E68072-771B-42B4-BA12-DAAE0DCB9D9B}"/>
    <cellStyle name="Migliaia 2 2 3 10" xfId="6497" xr:uid="{D5AEEE0B-5AB8-43C8-89FC-6CBAD9B87869}"/>
    <cellStyle name="Migliaia 2 2 3 10 2" xfId="28998" xr:uid="{00FB4F03-BCCC-45B2-93E5-B101F13099F9}"/>
    <cellStyle name="Migliaia 2 2 3 10 3" xfId="18704" xr:uid="{9B574A64-36C8-4373-B774-1080E41FD729}"/>
    <cellStyle name="Migliaia 2 2 3 11" xfId="9688" xr:uid="{81C71286-2FCE-4012-A8C0-4FFDB71ED663}"/>
    <cellStyle name="Migliaia 2 2 3 11 2" xfId="31958" xr:uid="{48F3CEBF-94A8-462D-9F89-8C10208E5340}"/>
    <cellStyle name="Migliaia 2 2 3 11 3" xfId="21682" xr:uid="{81714479-E38C-4F93-B56F-6FE9B5866AED}"/>
    <cellStyle name="Migliaia 2 2 3 12" xfId="3161" xr:uid="{28BBFC0C-C3F0-4CCB-B6AF-C5624843B8AA}"/>
    <cellStyle name="Migliaia 2 2 3 12 2" xfId="12441" xr:uid="{BCFCEBDC-5C79-4788-8870-DF61D47A4B34}"/>
    <cellStyle name="Migliaia 2 2 3 12 3" xfId="23541" xr:uid="{B4F64CE3-D671-499F-97F4-64BC29BD478A}"/>
    <cellStyle name="Migliaia 2 2 3 13" xfId="14278" xr:uid="{1F92D8FC-22C4-412B-8FF8-499BA6589349}"/>
    <cellStyle name="Migliaia 2 2 3 13 2" xfId="26034" xr:uid="{4FB4BEE8-0E5E-4C83-BEF6-F91478ADFEE4}"/>
    <cellStyle name="Migliaia 2 2 3 14" xfId="15734" xr:uid="{264E9779-93C1-4A58-B662-9C3631BD4C6E}"/>
    <cellStyle name="Migliaia 2 2 3 16" xfId="1223" xr:uid="{45757357-A8AC-4D29-B0D9-F41B6A6310EA}"/>
    <cellStyle name="Migliaia 2 2 3 2" xfId="346" xr:uid="{0AE6E325-0FB3-4B22-8B55-E8C151874DC3}"/>
    <cellStyle name="Migliaia 2 2 3 2 10" xfId="33126" xr:uid="{2D961BD4-A8A5-4F8D-A44D-A109BE620449}"/>
    <cellStyle name="Migliaia 2 2 3 2 2" xfId="572" xr:uid="{C859A5F2-0703-46BD-ADEF-3F6D405BF85C}"/>
    <cellStyle name="Migliaia 2 2 3 2 2 2" xfId="1117" xr:uid="{6DA35AC6-1205-47C2-816F-14847FF4EEE6}"/>
    <cellStyle name="Migliaia 2 2 3 2 2 2 2" xfId="30568" xr:uid="{D01C2CF4-AF56-4836-BCA6-6B03EFA6AECC}"/>
    <cellStyle name="Migliaia 2 2 3 2 2 2 3" xfId="20278" xr:uid="{0A550361-7023-4F82-91F9-3EDBFC4FD60C}"/>
    <cellStyle name="Migliaia 2 2 3 2 2 2 4" xfId="32783" xr:uid="{D8E6BC91-CB95-4A7E-8177-F03623F6B238}"/>
    <cellStyle name="Migliaia 2 2 3 2 2 2 5" xfId="8152" xr:uid="{BD03D920-053D-46DA-9E09-B55CAC5741AD}"/>
    <cellStyle name="Migliaia 2 2 3 2 2 3" xfId="11260" xr:uid="{AAEBF56A-5D94-4B55-A5BF-00BFE755C8EC}"/>
    <cellStyle name="Migliaia 2 2 3 2 2 3 3" xfId="23258" xr:uid="{832CC08E-C038-4AA1-A5B3-B49C407E502D}"/>
    <cellStyle name="Migliaia 2 2 3 2 2 4" xfId="13951" xr:uid="{5D0FD935-A0D2-416C-9C61-B8F5FDBF2C3C}"/>
    <cellStyle name="Migliaia 2 2 3 2 2 4 3" xfId="24591" xr:uid="{8B978EFE-7643-480B-AD66-0762486C1174}"/>
    <cellStyle name="Migliaia 2 2 3 2 2 5" xfId="14499" xr:uid="{F6930604-2F22-4BC8-AD6A-8A063153BB5D}"/>
    <cellStyle name="Migliaia 2 2 3 2 2 5 2" xfId="27606" xr:uid="{98FE9154-87C2-4535-AB02-6257140392DA}"/>
    <cellStyle name="Migliaia 2 2 3 2 2 6" xfId="17310" xr:uid="{4DD9AA9D-BFA9-4D63-BF0B-C3B674DD4338}"/>
    <cellStyle name="Migliaia 2 2 3 2 2 7" xfId="32709" xr:uid="{3571222A-C294-427B-AA3C-E7CB497A8C64}"/>
    <cellStyle name="Migliaia 2 2 3 2 2 9" xfId="1444" xr:uid="{6C7FDE9A-BCE2-43D4-91EE-476F058FE12D}"/>
    <cellStyle name="Migliaia 2 2 3 2 3" xfId="454" xr:uid="{118E57C0-5FD0-442A-B30B-64A9A40EC4D7}"/>
    <cellStyle name="Migliaia 2 2 3 2 3 2" xfId="965" xr:uid="{AFCC08A9-7DE5-4BD2-B72E-4433ABF24728}"/>
    <cellStyle name="Migliaia 2 2 3 2 3 2 3" xfId="7036" xr:uid="{D2DF3ACA-C718-40AD-9369-D49DFF282BA0}"/>
    <cellStyle name="Migliaia 2 2 3 2 3 3" xfId="19214" xr:uid="{82B5A6D2-9ACE-46C2-BCC2-F1067076883C}"/>
    <cellStyle name="Migliaia 2 2 3 2 3 4" xfId="32753" xr:uid="{9527913E-3733-4280-AEE5-C51F1A7EA07B}"/>
    <cellStyle name="Migliaia 2 2 3 2 3 5" xfId="1492" xr:uid="{DA79B60F-17ED-472B-842E-B2D74A425333}"/>
    <cellStyle name="Migliaia 2 2 3 2 4" xfId="816" xr:uid="{B3AD5168-85DE-4BAF-B4FD-A5977C22DCCA}"/>
    <cellStyle name="Migliaia 2 2 3 2 4 2" xfId="32468" xr:uid="{263B0F74-DD95-410D-9B16-F58865FA14FB}"/>
    <cellStyle name="Migliaia 2 2 3 2 4 3" xfId="22193" xr:uid="{7D40C299-FF20-46AA-BA57-8079B59F2B47}"/>
    <cellStyle name="Migliaia 2 2 3 2 4 4" xfId="32695" xr:uid="{9256785C-F482-4AB6-8EAB-AEB7BAC4441A}"/>
    <cellStyle name="Migliaia 2 2 3 2 4 5" xfId="10198" xr:uid="{C5A80BB6-363C-454A-B8BD-12B19E611706}"/>
    <cellStyle name="Migliaia 2 2 3 2 5" xfId="3866" xr:uid="{E0BAAAD2-ABC2-43D4-9BEF-C9AA65FCFFE0}"/>
    <cellStyle name="Migliaia 2 2 3 2 5 3" xfId="23678" xr:uid="{4EB6125B-C5C4-4F0E-91ED-B8CF14C04AD2}"/>
    <cellStyle name="Migliaia 2 2 3 2 6" xfId="14346" xr:uid="{50BF1885-679A-475F-8B73-298415D7F53D}"/>
    <cellStyle name="Migliaia 2 2 3 2 6 2" xfId="26544" xr:uid="{FA8020BE-B539-4315-95F2-236709DB09EE}"/>
    <cellStyle name="Migliaia 2 2 3 2 7" xfId="16245" xr:uid="{24B27474-3B37-4814-A1C5-AA0BAB139023}"/>
    <cellStyle name="Migliaia 2 2 3 2 8" xfId="32669" xr:uid="{6574125B-4FC6-4435-8EF7-5BE3C1DFB1C7}"/>
    <cellStyle name="Migliaia 2 2 3 2 9" xfId="1291" xr:uid="{CC3CADC6-26A9-4B9C-B74D-67E845A88A85}"/>
    <cellStyle name="Migliaia 2 2 3 3" xfId="712" xr:uid="{B2AB59D5-9641-4B7A-AC7B-194D954A74AF}"/>
    <cellStyle name="Migliaia 2 2 3 3 10" xfId="1478" xr:uid="{79605709-499F-40BB-83DB-99A59F20612C}"/>
    <cellStyle name="Migliaia 2 2 3 3 2" xfId="1153" xr:uid="{56268872-68D2-4255-B5F6-F0DF67C2E765}"/>
    <cellStyle name="Migliaia 2 2 3 3 2 2" xfId="8281" xr:uid="{6D7E5910-4F81-418D-AD11-EA46AE4CE038}"/>
    <cellStyle name="Migliaia 2 2 3 3 2 2 2" xfId="30692" xr:uid="{8564B044-ADBC-4D91-BA56-45B2B1484858}"/>
    <cellStyle name="Migliaia 2 2 3 3 2 2 3" xfId="20404" xr:uid="{3C3D5ADD-27B8-4F40-93AA-469B8237C497}"/>
    <cellStyle name="Migliaia 2 2 3 3 2 3" xfId="11385" xr:uid="{E1257B68-5BC3-425A-A3E9-BD480A2A6979}"/>
    <cellStyle name="Migliaia 2 2 3 3 2 3 3" xfId="23384" xr:uid="{1839D71D-1FE7-4D9F-B5AD-DD580263D447}"/>
    <cellStyle name="Migliaia 2 2 3 3 2 4" xfId="13621" xr:uid="{1131D5FF-BE5A-46A7-BA22-F1E316C5B693}"/>
    <cellStyle name="Migliaia 2 2 3 3 2 4 3" xfId="24258" xr:uid="{A975BC07-AFB7-490D-BDC8-793609976626}"/>
    <cellStyle name="Migliaia 2 2 3 3 2 5" xfId="27730" xr:uid="{E695969B-B6D1-4153-8F00-D180470CE21E}"/>
    <cellStyle name="Migliaia 2 2 3 3 2 6" xfId="17436" xr:uid="{1A1CAA91-8B3F-4699-B053-C506A3356331}"/>
    <cellStyle name="Migliaia 2 2 3 3 2 8" xfId="5078" xr:uid="{42620A91-DAAA-40CD-B8BD-4D589B205FE3}"/>
    <cellStyle name="Migliaia 2 2 3 3 3" xfId="7195" xr:uid="{1F9A347E-7363-4074-BE63-818554BC25CA}"/>
    <cellStyle name="Migliaia 2 2 3 3 3 2" xfId="29667" xr:uid="{355EF990-7152-48E1-AB3A-571D763BB932}"/>
    <cellStyle name="Migliaia 2 2 3 3 3 3" xfId="19376" xr:uid="{243B312E-328D-4522-B776-C194EEAC8214}"/>
    <cellStyle name="Migliaia 2 2 3 3 4" xfId="10360" xr:uid="{4FFEDEB2-364E-456A-A78B-9029AB9B11C7}"/>
    <cellStyle name="Migliaia 2 2 3 3 4 2" xfId="32629" xr:uid="{A24606A7-4C68-4F3A-BFC4-8B9ADB0C0587}"/>
    <cellStyle name="Migliaia 2 2 3 3 4 3" xfId="22355" xr:uid="{A42C75F3-15BD-4C73-9766-AF8011DAA223}"/>
    <cellStyle name="Migliaia 2 2 3 3 5" xfId="4030" xr:uid="{272F753D-1815-438D-BF46-B5AE13F2CD9D}"/>
    <cellStyle name="Migliaia 2 2 3 3 5 3" xfId="23841" xr:uid="{F1ED74AB-3982-4D1B-A756-B377A088DD5E}"/>
    <cellStyle name="Migliaia 2 2 3 3 6" xfId="14534" xr:uid="{3F90EBB0-00AD-465C-B67C-FFCD195FB125}"/>
    <cellStyle name="Migliaia 2 2 3 3 6 2" xfId="26706" xr:uid="{1926FE52-9E56-4066-AB42-CF74474863CF}"/>
    <cellStyle name="Migliaia 2 2 3 3 7" xfId="16407" xr:uid="{10DC74DA-C7B5-48B6-B472-7FC89BEC3ABA}"/>
    <cellStyle name="Migliaia 2 2 3 3 8" xfId="32949" xr:uid="{C0F995E2-6735-460A-87A1-2A7F7E320C62}"/>
    <cellStyle name="Migliaia 2 2 3 4" xfId="403" xr:uid="{EE1CF2A0-35D2-4AB7-89CA-E2C004002DCD}"/>
    <cellStyle name="Migliaia 2 2 3 4 2" xfId="897" xr:uid="{81229643-4A3E-4D31-8775-CCFE5D767DBE}"/>
    <cellStyle name="Migliaia 2 2 3 4 2 2" xfId="8049" xr:uid="{223FA3D2-01BD-45E1-B80D-6E4350010D50}"/>
    <cellStyle name="Migliaia 2 2 3 4 2 2 2" xfId="30480" xr:uid="{1D4454A9-A219-4513-BEAD-32BCC90F6917}"/>
    <cellStyle name="Migliaia 2 2 3 4 2 2 3" xfId="20190" xr:uid="{225C6C04-60AE-427C-9A7D-0D13B8003778}"/>
    <cellStyle name="Migliaia 2 2 3 4 2 3" xfId="11172" xr:uid="{2C1E6598-0915-414E-8975-6ADA6080C5C1}"/>
    <cellStyle name="Migliaia 2 2 3 4 2 3 3" xfId="23170" xr:uid="{85C3C0DC-BBB5-473E-8912-33ACD5EFDE5C}"/>
    <cellStyle name="Migliaia 2 2 3 4 2 4" xfId="13885" xr:uid="{1FD5E076-4B63-45E4-90CE-07E9EBB09A6A}"/>
    <cellStyle name="Migliaia 2 2 3 4 2 4 3" xfId="24525" xr:uid="{F05437CB-1E0D-49C7-BEC4-CCA7D6A8B996}"/>
    <cellStyle name="Migliaia 2 2 3 4 2 5" xfId="27521" xr:uid="{C7074BCD-0BED-4C19-86F7-6F7D1F13D5D2}"/>
    <cellStyle name="Migliaia 2 2 3 4 2 6" xfId="17222" xr:uid="{851D11BF-F6C8-4A56-B034-D693285F94D2}"/>
    <cellStyle name="Migliaia 2 2 3 4 2 7" xfId="32811" xr:uid="{F9582A99-60E9-4909-BF4D-DB51C4389CE9}"/>
    <cellStyle name="Migliaia 2 2 3 4 2 8" xfId="4862" xr:uid="{CF84CFC9-820A-495B-8971-A5B4D18B8D10}"/>
    <cellStyle name="Migliaia 2 2 3 4 3" xfId="6898" xr:uid="{74352987-0C4D-4D17-A371-7E59FE2DA704}"/>
    <cellStyle name="Migliaia 2 2 3 4 3 2" xfId="29370" xr:uid="{086A8052-9CB0-40F7-A017-2C11DF312EFB}"/>
    <cellStyle name="Migliaia 2 2 3 4 3 3" xfId="19077" xr:uid="{59B4DC2D-DCAE-4254-89DE-8855FD7880F6}"/>
    <cellStyle name="Migliaia 2 2 3 4 4" xfId="10062" xr:uid="{68990C71-CD88-42CE-9AC6-EBAF0C89582B}"/>
    <cellStyle name="Migliaia 2 2 3 4 4 2" xfId="32331" xr:uid="{8D65BFB9-A830-43F6-8C00-CD9266BDAF8E}"/>
    <cellStyle name="Migliaia 2 2 3 4 4 3" xfId="22056" xr:uid="{EC281A97-1B89-4682-954A-011459F83F63}"/>
    <cellStyle name="Migliaia 2 2 3 4 5" xfId="13138" xr:uid="{25AC0D53-9D74-459E-9BC0-6F02B58827C7}"/>
    <cellStyle name="Migliaia 2 2 3 4 5 3" xfId="23963" xr:uid="{15497ACD-68FD-400C-9278-65D05F1FD4E1}"/>
    <cellStyle name="Migliaia 2 2 3 4 6" xfId="26407" xr:uid="{3A97E51D-6C9B-45F4-BFD2-D13E43418C16}"/>
    <cellStyle name="Migliaia 2 2 3 4 7" xfId="16108" xr:uid="{896E3755-9D32-44F3-852C-38614F58E0AC}"/>
    <cellStyle name="Migliaia 2 2 3 4 8" xfId="32715" xr:uid="{C6FAB730-B070-4577-B018-6C8B4396264E}"/>
    <cellStyle name="Migliaia 2 2 3 4 9" xfId="3515" xr:uid="{2EFE38F1-519B-407E-A373-500F8883C5ED}"/>
    <cellStyle name="Migliaia 2 2 3 5" xfId="759" xr:uid="{034F643A-35D2-45B7-96B3-370D1BD9200D}"/>
    <cellStyle name="Migliaia 2 2 3 5 2" xfId="7920" xr:uid="{D8564ABA-9AEE-415D-9CD6-2692A5628ED3}"/>
    <cellStyle name="Migliaia 2 2 3 5 2 2" xfId="30348" xr:uid="{9E1CBE3D-2F8C-4C8B-BDE1-4441E0307E9D}"/>
    <cellStyle name="Migliaia 2 2 3 5 2 3" xfId="20059" xr:uid="{E0E4D58D-008F-4992-97EF-8C39415AD8E8}"/>
    <cellStyle name="Migliaia 2 2 3 5 3" xfId="11043" xr:uid="{A5779C0F-0F5F-4184-918B-F09A8CF04C2A}"/>
    <cellStyle name="Migliaia 2 2 3 5 3 3" xfId="23038" xr:uid="{82D6F6D0-3BBF-4524-9861-967A13092130}"/>
    <cellStyle name="Migliaia 2 2 3 5 4" xfId="13705" xr:uid="{E980C353-28DB-4B9C-B64A-BC9C0FBDD3C2}"/>
    <cellStyle name="Migliaia 2 2 3 5 4 3" xfId="24343" xr:uid="{7FCF468C-6DDA-4A10-93EE-A85AE30ABAE5}"/>
    <cellStyle name="Migliaia 2 2 3 5 5" xfId="27389" xr:uid="{BEE6924D-9407-40BF-97E7-385FD83B9C51}"/>
    <cellStyle name="Migliaia 2 2 3 5 6" xfId="17090" xr:uid="{B93BB561-A37E-4899-B3BD-A84FE09115FD}"/>
    <cellStyle name="Migliaia 2 2 3 5 7" xfId="32742" xr:uid="{6A87C3AC-A0DB-4AC0-AA1B-D8313F14C0CA}"/>
    <cellStyle name="Migliaia 2 2 3 5 9" xfId="4744" xr:uid="{8721A42F-343E-4448-A6A5-28AAA6EF7059}"/>
    <cellStyle name="Migliaia 2 2 3 6" xfId="4542" xr:uid="{2DBAD781-D67C-4F39-AA99-660E7D0A83AE}"/>
    <cellStyle name="Migliaia 2 2 3 6 2" xfId="7718" xr:uid="{CE60E90E-49F5-4B4E-8163-99BAA666E205}"/>
    <cellStyle name="Migliaia 2 2 3 6 2 2" xfId="30147" xr:uid="{6324D6EC-FD9B-4686-8B78-289039491977}"/>
    <cellStyle name="Migliaia 2 2 3 6 2 3" xfId="19857" xr:uid="{28CC9066-3458-431E-9342-272AD6728C6F}"/>
    <cellStyle name="Migliaia 2 2 3 6 3" xfId="10841" xr:uid="{F6B34D43-3783-4B67-92F2-58FA6C224860}"/>
    <cellStyle name="Migliaia 2 2 3 6 3 3" xfId="22836" xr:uid="{286EE777-FDCA-4D0F-84B7-715537AE47D8}"/>
    <cellStyle name="Migliaia 2 2 3 6 4" xfId="13786" xr:uid="{9430EFAE-CF04-46F1-8059-EC8EA9483DAD}"/>
    <cellStyle name="Migliaia 2 2 3 6 4 3" xfId="24425" xr:uid="{E8F8F536-9BD8-45DC-B771-AB1BB0423AE7}"/>
    <cellStyle name="Migliaia 2 2 3 6 5" xfId="27187" xr:uid="{0E41810A-7197-4FA2-955B-1333603D8A7C}"/>
    <cellStyle name="Migliaia 2 2 3 6 6" xfId="16888" xr:uid="{08FEABC2-A500-49AB-9901-DC76B5B5CD8E}"/>
    <cellStyle name="Migliaia 2 2 3 6 7" xfId="32726" xr:uid="{BA4CA6B2-4A0D-4FA2-98B7-081EC064D9AE}"/>
    <cellStyle name="Migliaia 2 2 3 7" xfId="4351" xr:uid="{4F7D88E0-1C21-471E-867E-1D94D162B08F}"/>
    <cellStyle name="Migliaia 2 2 3 7 2" xfId="7526" xr:uid="{DE88FECB-7471-4C65-9B44-299A0FD44668}"/>
    <cellStyle name="Migliaia 2 2 3 7 2 2" xfId="29955" xr:uid="{58DF809C-F522-47A6-AD0A-0695F90811C7}"/>
    <cellStyle name="Migliaia 2 2 3 7 2 3" xfId="19665" xr:uid="{0B1621D4-F309-4DC6-B293-358130E52C46}"/>
    <cellStyle name="Migliaia 2 2 3 7 3" xfId="10649" xr:uid="{B21F7572-C4B6-4F14-B857-629EF45F748F}"/>
    <cellStyle name="Migliaia 2 2 3 7 3 3" xfId="22644" xr:uid="{421E2D2C-DB84-42DA-8403-99B7A8DBF419}"/>
    <cellStyle name="Migliaia 2 2 3 7 4" xfId="14170" xr:uid="{09F530FB-3EF5-4400-9B23-E87BD38058A4}"/>
    <cellStyle name="Migliaia 2 2 3 7 4 3" xfId="24806" xr:uid="{DD16A5A3-721A-4E90-93C5-1EE16B771105}"/>
    <cellStyle name="Migliaia 2 2 3 7 5" xfId="26995" xr:uid="{C041D60E-0370-4D83-94AB-332B9D02F79A}"/>
    <cellStyle name="Migliaia 2 2 3 7 6" xfId="16696" xr:uid="{398FC3F1-8D83-48CA-B99E-444D83E47522}"/>
    <cellStyle name="Migliaia 2 2 3 7 7" xfId="32687" xr:uid="{877EF661-5E22-443E-B31C-93207AB43F16}"/>
    <cellStyle name="Migliaia 2 2 3 8" xfId="4164" xr:uid="{D2CB4F4C-7846-4D6E-9C4B-0667E3783D46}"/>
    <cellStyle name="Migliaia 2 2 3 8 2" xfId="7339" xr:uid="{140FFC0A-81A3-4A55-8F0D-76A91155F297}"/>
    <cellStyle name="Migliaia 2 2 3 8 2 2" xfId="29802" xr:uid="{D4558CF7-FF31-4E10-AA22-9C1C33903DBA}"/>
    <cellStyle name="Migliaia 2 2 3 8 2 3" xfId="19512" xr:uid="{A9FFDE0A-9751-4488-8845-4C207B3C9C79}"/>
    <cellStyle name="Migliaia 2 2 3 8 3" xfId="10496" xr:uid="{6E3103FB-6FA2-4E51-87E4-50B98C02E0B7}"/>
    <cellStyle name="Migliaia 2 2 3 8 3 3" xfId="22491" xr:uid="{0292689B-EFE0-479B-8E0E-63CB07152694}"/>
    <cellStyle name="Migliaia 2 2 3 8 4" xfId="26842" xr:uid="{65F1D0FD-158F-48F3-98B3-F100D9A9B889}"/>
    <cellStyle name="Migliaia 2 2 3 8 5" xfId="16543" xr:uid="{669D2FB1-D26C-4BE2-B80F-F40D89A0F9DD}"/>
    <cellStyle name="Migliaia 2 2 3 8 6" xfId="32823" xr:uid="{6290137B-9FAD-43DE-85BC-C043FF35FAC9}"/>
    <cellStyle name="Migliaia 2 2 3 9" xfId="3393" xr:uid="{BB5FDAAA-FA9D-402D-BDC9-69C5422BBB6A}"/>
    <cellStyle name="Migliaia 2 2 3 9 2" xfId="6750" xr:uid="{2B04AC8D-27DD-49AC-B34D-0176E7D25688}"/>
    <cellStyle name="Migliaia 2 2 3 9 2 2" xfId="29250" xr:uid="{D274F2D1-139B-46DD-8F6D-5A23771CA96B}"/>
    <cellStyle name="Migliaia 2 2 3 9 2 3" xfId="18957" xr:uid="{241C3140-AE02-415F-B067-2177E575A2E1}"/>
    <cellStyle name="Migliaia 2 2 3 9 3" xfId="9941" xr:uid="{5AA28167-2C81-40A6-9175-E58BF799E5C6}"/>
    <cellStyle name="Migliaia 2 2 3 9 3 2" xfId="32211" xr:uid="{42155DEC-A30E-4B41-8193-7D5C060ACAB7}"/>
    <cellStyle name="Migliaia 2 2 3 9 3 3" xfId="21935" xr:uid="{E3119471-3AFD-47F3-9BE4-34AEBD1B1294}"/>
    <cellStyle name="Migliaia 2 2 3 9 4" xfId="26286" xr:uid="{823F2BED-CD0C-41CF-B9DC-CE1D880AB664}"/>
    <cellStyle name="Migliaia 2 2 3 9 5" xfId="15987" xr:uid="{8DC149D5-BD7B-46E3-82E8-6A6FD10CFEE1}"/>
    <cellStyle name="Migliaia 2 2 30" xfId="5200" xr:uid="{2E5085F5-5650-401A-BD45-A1C220C4EF5C}"/>
    <cellStyle name="Migliaia 2 2 30 2" xfId="11880" xr:uid="{39F5BB55-0D34-4B60-9338-F32210195739}"/>
    <cellStyle name="Migliaia 2 2 30 3" xfId="20496" xr:uid="{6E253AF2-8BCD-447E-871F-954980272AB9}"/>
    <cellStyle name="Migliaia 2 2 31" xfId="8477" xr:uid="{45A0AC44-CD17-48D7-9FE5-38F5E1114148}"/>
    <cellStyle name="Migliaia 2 2 31 2" xfId="12352" xr:uid="{06EFE97A-C1B3-420E-81E3-A1C19E43FA40}"/>
    <cellStyle name="Migliaia 2 2 31 3" xfId="23496" xr:uid="{1EEC381E-2250-4790-8ECE-9ECB216BF260}"/>
    <cellStyle name="Migliaia 2 2 32" xfId="14231" xr:uid="{AD94197F-66EA-4F5C-848B-931DCC51A25A}"/>
    <cellStyle name="Migliaia 2 2 32 2" xfId="24857" xr:uid="{18223223-A572-44B0-BA0B-D0BB7B3F55E5}"/>
    <cellStyle name="Migliaia 2 2 33" xfId="14555" xr:uid="{79E9C706-7D7A-41FD-8040-EBCD9E85ADE2}"/>
    <cellStyle name="Migliaia 2 2 4" xfId="280" xr:uid="{74C4B59E-41F1-4446-87CE-F174CAC326AD}"/>
    <cellStyle name="Migliaia 2 2 4 10" xfId="32668" xr:uid="{8FC1D292-5538-4CEA-82BB-8C60B3D41586}"/>
    <cellStyle name="Migliaia 2 2 4 11" xfId="1250" xr:uid="{F5B24B12-8DFE-4BB7-B8C8-4359001BCBC5}"/>
    <cellStyle name="Migliaia 2 2 4 2" xfId="550" xr:uid="{BDAB07B0-835A-418D-9519-8B62491D76C6}"/>
    <cellStyle name="Migliaia 2 2 4 2 10" xfId="1412" xr:uid="{B569A588-FD7D-4555-8B4C-45EB21B4BEC5}"/>
    <cellStyle name="Migliaia 2 2 4 2 2" xfId="1085" xr:uid="{8B65B2E3-4523-45AC-AAD0-7866C2E18807}"/>
    <cellStyle name="Migliaia 2 2 4 2 2 2" xfId="8310" xr:uid="{C88FB32B-4B0C-4072-874E-70EB2EBA2B3A}"/>
    <cellStyle name="Migliaia 2 2 4 2 2 2 2" xfId="30720" xr:uid="{1472C8D3-6550-4835-9BC2-39B1D84E619D}"/>
    <cellStyle name="Migliaia 2 2 4 2 2 2 3" xfId="20434" xr:uid="{F423360E-351F-45F0-AB30-74E0B8FCAD18}"/>
    <cellStyle name="Migliaia 2 2 4 2 2 3" xfId="11414" xr:uid="{609A014D-AF56-4AF9-B019-EF1038F14E53}"/>
    <cellStyle name="Migliaia 2 2 4 2 2 3 3" xfId="23414" xr:uid="{245AA1EB-2D29-428B-B146-0EEAC2B36C81}"/>
    <cellStyle name="Migliaia 2 2 4 2 2 4" xfId="13542" xr:uid="{D1FBCEBD-95F4-4F6E-A7D0-63B94A6BEE1D}"/>
    <cellStyle name="Migliaia 2 2 4 2 2 4 3" xfId="24178" xr:uid="{3D98C58B-34DA-4A1D-8252-2C3A89D50C00}"/>
    <cellStyle name="Migliaia 2 2 4 2 2 5" xfId="27760" xr:uid="{6FA01B5E-A22C-4FCA-8B6B-D873FD448E58}"/>
    <cellStyle name="Migliaia 2 2 4 2 2 6" xfId="17466" xr:uid="{DBBF2A67-3B6A-4C32-A46C-F46640A618AA}"/>
    <cellStyle name="Migliaia 2 2 4 2 2 7" xfId="32763" xr:uid="{08B70DD1-610B-4796-BBC9-597FE24E97F7}"/>
    <cellStyle name="Migliaia 2 2 4 2 2 8" xfId="5103" xr:uid="{7F3DD98D-3C0E-4CB3-9728-812B2B1F9AE4}"/>
    <cellStyle name="Migliaia 2 2 4 2 3" xfId="7117" xr:uid="{A1468C05-34D0-4726-A68E-35FFEDD95862}"/>
    <cellStyle name="Migliaia 2 2 4 2 3 2" xfId="14063" xr:uid="{796DD96B-8290-4467-9243-2FEBF2E73DE2}"/>
    <cellStyle name="Migliaia 2 2 4 2 3 2 3" xfId="24702" xr:uid="{D4723418-A661-49A0-8A59-4B055746F0D2}"/>
    <cellStyle name="Migliaia 2 2 4 2 3 3" xfId="29587" xr:uid="{82B34924-5D5B-4635-BFF6-CEEFB819ADFE}"/>
    <cellStyle name="Migliaia 2 2 4 2 3 4" xfId="19296" xr:uid="{29A6088F-B8BF-41A3-977E-AB48B1BC1863}"/>
    <cellStyle name="Migliaia 2 2 4 2 4" xfId="10280" xr:uid="{6B492CAC-D23D-4DF4-BBAA-4C377BCC6CF6}"/>
    <cellStyle name="Migliaia 2 2 4 2 4 2" xfId="32550" xr:uid="{66639D12-B3A6-4B8D-9C4A-E80DB1597007}"/>
    <cellStyle name="Migliaia 2 2 4 2 4 3" xfId="22275" xr:uid="{423898BF-619E-4D1A-9B41-A4F40B3FE80D}"/>
    <cellStyle name="Migliaia 2 2 4 2 5" xfId="3973" xr:uid="{AC24F395-80F4-4863-8CFE-A1208BCD86A1}"/>
    <cellStyle name="Migliaia 2 2 4 2 5 3" xfId="23761" xr:uid="{44350BC9-7551-4A6D-BA43-9A1D9CFC4F70}"/>
    <cellStyle name="Migliaia 2 2 4 2 6" xfId="14467" xr:uid="{918CCD6E-72F3-4DCD-8268-608F9F146126}"/>
    <cellStyle name="Migliaia 2 2 4 2 6 2" xfId="26626" xr:uid="{D7D15A3B-3DE9-4AC3-9BE0-7FFE4A833402}"/>
    <cellStyle name="Migliaia 2 2 4 2 7" xfId="16327" xr:uid="{8C0E4DCF-2605-45D7-B362-EF8BBF18F1F5}"/>
    <cellStyle name="Migliaia 2 2 4 2 8" xfId="32704" xr:uid="{0067BAC1-2E28-4DFD-BF18-5ED83689838E}"/>
    <cellStyle name="Migliaia 2 2 4 2 9" xfId="33186" xr:uid="{A715F200-BDFF-465A-AA79-A7E69D03C71F}"/>
    <cellStyle name="Migliaia 2 2 4 3" xfId="419" xr:uid="{B9D526E7-3BD7-410B-B7E6-FB378B51A00E}"/>
    <cellStyle name="Migliaia 2 2 4 3 2" xfId="924" xr:uid="{01A54F98-F03F-4E56-B684-7F8C92F633F2}"/>
    <cellStyle name="Migliaia 2 2 4 3 2 2" xfId="8100" xr:uid="{727ED387-73E2-4158-9EB7-4974E4C28C9A}"/>
    <cellStyle name="Migliaia 2 2 4 3 2 2 2" xfId="30523" xr:uid="{260A0C6C-BE40-41AC-884D-977EC603D865}"/>
    <cellStyle name="Migliaia 2 2 4 3 2 2 3" xfId="20233" xr:uid="{2C2989F2-16D5-4FA0-AAE7-7EB1A466C483}"/>
    <cellStyle name="Migliaia 2 2 4 3 2 3" xfId="11215" xr:uid="{0ED75002-6444-4F37-9295-965AFF432E78}"/>
    <cellStyle name="Migliaia 2 2 4 3 2 3 3" xfId="23213" xr:uid="{7E25C588-1262-4192-8D91-D0C59C3085B2}"/>
    <cellStyle name="Migliaia 2 2 4 3 2 4" xfId="27562" xr:uid="{5347E6B4-8E32-4712-81BC-71242D85957B}"/>
    <cellStyle name="Migliaia 2 2 4 3 2 5" xfId="17265" xr:uid="{92CFBDC0-B2A4-42FD-B631-88C3D3F71DF8}"/>
    <cellStyle name="Migliaia 2 2 4 3 2 7" xfId="4913" xr:uid="{07A70FDC-0713-46FF-BAF2-5B5EAF7D1E4D}"/>
    <cellStyle name="Migliaia 2 2 4 3 3" xfId="6954" xr:uid="{6076C30D-08DB-4AEC-8F58-AA77CF90E734}"/>
    <cellStyle name="Migliaia 2 2 4 3 3 2" xfId="29425" xr:uid="{B7E668EC-4462-495F-BAFD-B3B047454678}"/>
    <cellStyle name="Migliaia 2 2 4 3 3 3" xfId="19132" xr:uid="{5F9E2B06-BF24-4B5B-A3D5-511AEE8B0171}"/>
    <cellStyle name="Migliaia 2 2 4 3 4" xfId="10117" xr:uid="{D53B2AC9-B823-4476-85DF-AE8557CFF57B}"/>
    <cellStyle name="Migliaia 2 2 4 3 4 2" xfId="32386" xr:uid="{8415BC44-A361-440E-BF2C-5700B631EEA3}"/>
    <cellStyle name="Migliaia 2 2 4 3 4 3" xfId="22111" xr:uid="{DE93ED18-2EBC-4212-867B-3764BF3DB81A}"/>
    <cellStyle name="Migliaia 2 2 4 3 5" xfId="13382" xr:uid="{E6A72678-33E7-4AB5-8549-0E20D8ED5766}"/>
    <cellStyle name="Migliaia 2 2 4 3 5 3" xfId="24018" xr:uid="{75776BCA-0C34-4121-8B1E-D5344B7005ED}"/>
    <cellStyle name="Migliaia 2 2 4 3 6" xfId="26462" xr:uid="{18566B9D-72D7-4E56-BF7F-E511775444BD}"/>
    <cellStyle name="Migliaia 2 2 4 3 7" xfId="16163" xr:uid="{A1377EE1-F6D8-4434-A103-04334DC6166E}"/>
    <cellStyle name="Migliaia 2 2 4 3 8" xfId="32738" xr:uid="{4411B0B6-9095-4BE1-BA17-351A19021426}"/>
    <cellStyle name="Migliaia 2 2 4 3 9" xfId="3792" xr:uid="{099A5002-531A-4723-B31F-54377EE7395C}"/>
    <cellStyle name="Migliaia 2 2 4 4" xfId="777" xr:uid="{2262AEE5-0A46-46A5-A86F-B4C16D8DE61B}"/>
    <cellStyle name="Migliaia 2 2 4 4 2" xfId="6668" xr:uid="{2004E7B7-97B8-4978-9F73-B1EC0EEBBF18}"/>
    <cellStyle name="Migliaia 2 2 4 4 2 2" xfId="29168" xr:uid="{28BF9DDB-40D5-4570-9ABB-A2FE413269A4}"/>
    <cellStyle name="Migliaia 2 2 4 4 2 3" xfId="18875" xr:uid="{8CC128A9-F135-4956-B77A-FAAC47F2BBDC}"/>
    <cellStyle name="Migliaia 2 2 4 4 3" xfId="9859" xr:uid="{DBFC9D64-3F24-450D-9519-CAA8DA91EA37}"/>
    <cellStyle name="Migliaia 2 2 4 4 3 2" xfId="32129" xr:uid="{EE531C4B-E731-4FDD-9F0B-A114EA2A0B5F}"/>
    <cellStyle name="Migliaia 2 2 4 4 3 3" xfId="21853" xr:uid="{8595FB29-64C0-4257-8E73-2A935A029CC3}"/>
    <cellStyle name="Migliaia 2 2 4 4 4" xfId="26204" xr:uid="{73BB257D-FE4F-46A7-946C-82EA80D766B6}"/>
    <cellStyle name="Migliaia 2 2 4 4 5" xfId="15905" xr:uid="{2079DB0B-BB7E-4A52-B55B-7A350FD7CC54}"/>
    <cellStyle name="Migliaia 2 2 4 4 6" xfId="32678" xr:uid="{26CDEB29-B37E-4011-BD77-85FE9EFF6AF2}"/>
    <cellStyle name="Migliaia 2 2 4 4 7" xfId="3311" xr:uid="{2F90B183-CF12-466E-A6F4-C23A7F1FDCAC}"/>
    <cellStyle name="Migliaia 2 2 4 5" xfId="6415" xr:uid="{D5C620C2-93FB-4C9D-A5CF-969DC3594639}"/>
    <cellStyle name="Migliaia 2 2 4 5 2" xfId="28916" xr:uid="{C3475FF0-A279-42F8-AF47-20ECD56D271E}"/>
    <cellStyle name="Migliaia 2 2 4 5 3" xfId="18622" xr:uid="{5928E1D9-6E44-476D-90A5-5FB39079AFC1}"/>
    <cellStyle name="Migliaia 2 2 4 6" xfId="9606" xr:uid="{A58FC4E7-3A76-442D-B986-E363E1D9ACF2}"/>
    <cellStyle name="Migliaia 2 2 4 6 2" xfId="31876" xr:uid="{83DB512A-C3DF-4867-935A-50D76E900C0B}"/>
    <cellStyle name="Migliaia 2 2 4 6 3" xfId="21600" xr:uid="{70E5AE6A-0E0D-4F44-A890-51A55591EE65}"/>
    <cellStyle name="Migliaia 2 2 4 7" xfId="3111" xr:uid="{3A8F2535-7845-460F-A3DA-0C72166A81E5}"/>
    <cellStyle name="Migliaia 2 2 4 7 3" xfId="23596" xr:uid="{8E5BFBC7-83B4-4D2E-A603-CDDAB09E9ED4}"/>
    <cellStyle name="Migliaia 2 2 4 8" xfId="14305" xr:uid="{47F89634-D81A-427B-B9B6-53A2E8CDB59C}"/>
    <cellStyle name="Migliaia 2 2 4 8 2" xfId="25952" xr:uid="{9240F92E-CE31-4EE8-934D-48D8D7547CE4}"/>
    <cellStyle name="Migliaia 2 2 4 9" xfId="15652" xr:uid="{265B9515-81FE-4BF0-BB8B-34A7D403FA5C}"/>
    <cellStyle name="Migliaia 2 2 42" xfId="1176" xr:uid="{735CF6D3-1D2C-49DA-A534-746F3841602B}"/>
    <cellStyle name="Migliaia 2 2 45" xfId="32849" xr:uid="{BE9A0E71-CC56-43C2-B238-8D923417E608}"/>
    <cellStyle name="Migliaia 2 2 5" xfId="678" xr:uid="{6A76659A-4D38-4522-B293-1BC565A04BE2}"/>
    <cellStyle name="Migliaia 2 2 5 11" xfId="1472" xr:uid="{D567E28F-63C7-4EFB-B60C-4038657E0928}"/>
    <cellStyle name="Migliaia 2 2 5 2" xfId="1147" xr:uid="{0A93C949-67C3-4176-86B2-BEA70DA10174}"/>
    <cellStyle name="Migliaia 2 2 5 2 2" xfId="8199" xr:uid="{54938057-EE1B-4D26-A224-449C8669094B}"/>
    <cellStyle name="Migliaia 2 2 5 2 2 2" xfId="30611" xr:uid="{174505E4-1A1B-4235-A4EC-AA3F2D63DB5B}"/>
    <cellStyle name="Migliaia 2 2 5 2 2 3" xfId="20322" xr:uid="{9B6238F5-5E49-4677-9EFC-63E2D2CE8166}"/>
    <cellStyle name="Migliaia 2 2 5 2 2 4" xfId="32775" xr:uid="{E0911541-643B-45A4-8AB4-522634ECFC70}"/>
    <cellStyle name="Migliaia 2 2 5 2 3" xfId="11304" xr:uid="{679B9BCC-B03D-4A03-A37B-D45D323CC030}"/>
    <cellStyle name="Migliaia 2 2 5 2 3 3" xfId="23302" xr:uid="{ECBCB847-32C2-42CA-943D-688132DA7B92}"/>
    <cellStyle name="Migliaia 2 2 5 2 4" xfId="27649" xr:uid="{13D2D374-0FFF-4AC8-B896-76AE49FE34C2}"/>
    <cellStyle name="Migliaia 2 2 5 2 5" xfId="17354" xr:uid="{D096A8E8-7B32-4B2B-B267-8391E72D9D1E}"/>
    <cellStyle name="Migliaia 2 2 5 2 7" xfId="5001" xr:uid="{F556EB96-1599-4894-8747-86E7D36A4F8D}"/>
    <cellStyle name="Migliaia 2 2 5 3" xfId="6840" xr:uid="{E5B51B58-E66B-4D96-8B19-5311F6753E58}"/>
    <cellStyle name="Migliaia 2 2 5 3 2" xfId="29325" xr:uid="{CFF75A55-D05A-4EE9-B2A1-3836E9AA7FA7}"/>
    <cellStyle name="Migliaia 2 2 5 3 3" xfId="19032" xr:uid="{5643104B-9139-474F-B9C3-7F86F7EBBD49}"/>
    <cellStyle name="Migliaia 2 2 5 3 4" xfId="32746" xr:uid="{D922CE85-D2A3-4937-84E9-6C1B178F4ACE}"/>
    <cellStyle name="Migliaia 2 2 5 4" xfId="10017" xr:uid="{3CC938CD-3ACA-4CCF-B513-F85BE5A34321}"/>
    <cellStyle name="Migliaia 2 2 5 4 2" xfId="32286" xr:uid="{BCB6BEFA-5E75-4A6F-82E4-C6E2C46FD198}"/>
    <cellStyle name="Migliaia 2 2 5 4 3" xfId="22011" xr:uid="{3CD9C4B1-A1C4-4282-85AB-9FBB39274114}"/>
    <cellStyle name="Migliaia 2 2 5 5" xfId="3467" xr:uid="{3FF69F7E-E02C-4D8C-881C-2F2FB49853B0}"/>
    <cellStyle name="Migliaia 2 2 5 5 3" xfId="23918" xr:uid="{95B064B4-77BA-467B-A72D-030D36053AED}"/>
    <cellStyle name="Migliaia 2 2 5 6" xfId="14528" xr:uid="{6B33D259-6B50-41B4-B860-764F943F21C2}"/>
    <cellStyle name="Migliaia 2 2 5 6 2" xfId="26362" xr:uid="{CEC7E9DD-868F-4520-B022-7721D412F5F3}"/>
    <cellStyle name="Migliaia 2 2 5 7" xfId="16063" xr:uid="{1530FF72-0F64-4CB7-B87B-69A8B5A0B556}"/>
    <cellStyle name="Migliaia 2 2 5 8" xfId="33000" xr:uid="{328A009A-CC86-40C4-BC32-CDBE308D2643}"/>
    <cellStyle name="Migliaia 2 2 6" xfId="390" xr:uid="{478BD9CD-C5E4-4603-9C4F-BB5A2E2101AE}"/>
    <cellStyle name="Migliaia 2 2 6 2" xfId="880" xr:uid="{CE5E867A-72E9-421F-AFC4-6110712DAEA3}"/>
    <cellStyle name="Migliaia 2 2 6 2 2" xfId="30402" xr:uid="{EF537E75-5BAE-4D7C-AC1E-3CEDDA504CD6}"/>
    <cellStyle name="Migliaia 2 2 6 2 3" xfId="20112" xr:uid="{5F98F1C0-0FCF-4124-B715-23F80E168AA8}"/>
    <cellStyle name="Migliaia 2 2 6 2 4" xfId="32758" xr:uid="{7AEF7753-2E38-419E-86CD-8184969F9E66}"/>
    <cellStyle name="Migliaia 2 2 6 2 5" xfId="7972" xr:uid="{2561681C-CF10-4ED5-B9B3-3E962D59445C}"/>
    <cellStyle name="Migliaia 2 2 6 3" xfId="11094" xr:uid="{D9ADB6E4-28B6-4E06-B7BD-5D225884CBF1}"/>
    <cellStyle name="Migliaia 2 2 6 3 3" xfId="23092" xr:uid="{D40FCBD2-114A-4CC9-8F72-33A39DDAA1F1}"/>
    <cellStyle name="Migliaia 2 2 6 4" xfId="13833" xr:uid="{83C9E08B-19E9-48B4-9462-9893F3A8E659}"/>
    <cellStyle name="Migliaia 2 2 6 4 3" xfId="24472" xr:uid="{72D34E9E-9B1E-4766-892E-2D741CC352A3}"/>
    <cellStyle name="Migliaia 2 2 6 5" xfId="27443" xr:uid="{3F8EA611-339E-4558-AB2C-313AA13165A9}"/>
    <cellStyle name="Migliaia 2 2 6 6" xfId="17144" xr:uid="{EDF1D1FC-CC59-4E3D-9018-C2F52E5D89EF}"/>
    <cellStyle name="Migliaia 2 2 6 7" xfId="32701" xr:uid="{91F34347-A781-4835-ABC2-62402A7581AC}"/>
    <cellStyle name="Migliaia 2 2 6 9" xfId="4786" xr:uid="{0E521C2B-1B69-456C-B566-9D6EA4533CFA}"/>
    <cellStyle name="Migliaia 2 2 7" xfId="726" xr:uid="{D27ADE4C-AFF1-426F-96C5-F6A3916711C6}"/>
    <cellStyle name="Migliaia 2 2 7 2" xfId="7842" xr:uid="{55953408-3AC9-43E3-B5D6-A6B0473399FD}"/>
    <cellStyle name="Migliaia 2 2 7 2 2" xfId="30270" xr:uid="{92E72F33-4D79-46D2-BC06-5FF27BFCC51C}"/>
    <cellStyle name="Migliaia 2 2 7 2 3" xfId="19981" xr:uid="{9CB1F3DD-89E5-42D7-9939-77D4B3885570}"/>
    <cellStyle name="Migliaia 2 2 7 2 4" xfId="32795" xr:uid="{63F93457-D8CA-4CAE-9E5A-9338CB414680}"/>
    <cellStyle name="Migliaia 2 2 7 3" xfId="10965" xr:uid="{A95C3870-1A2A-4E2B-BF12-3A17419814D0}"/>
    <cellStyle name="Migliaia 2 2 7 3 3" xfId="22960" xr:uid="{7138AF64-D738-4084-9B08-8EE2CACE13AC}"/>
    <cellStyle name="Migliaia 2 2 7 4" xfId="13861" xr:uid="{F3C2CEF1-8F77-4D14-8081-CD5D17A9B07D}"/>
    <cellStyle name="Migliaia 2 2 7 4 3" xfId="24501" xr:uid="{F43099B5-E3C2-4AC0-8372-608C965AA0A5}"/>
    <cellStyle name="Migliaia 2 2 7 5" xfId="27311" xr:uid="{30A0DBE6-6F45-42BD-8EB2-F212D12C43C2}"/>
    <cellStyle name="Migliaia 2 2 7 6" xfId="17012" xr:uid="{BA9FC2D7-645A-4B8D-A31A-17BBC97985E7}"/>
    <cellStyle name="Migliaia 2 2 7 7" xfId="32712" xr:uid="{8256D8F7-8AC2-4447-847A-38FF32070068}"/>
    <cellStyle name="Migliaia 2 2 7 9" xfId="4666" xr:uid="{2338F419-275F-4CFC-B9B2-421757287F25}"/>
    <cellStyle name="Migliaia 2 2 8" xfId="4598" xr:uid="{E314624B-30DB-46FB-B188-61E552234A0F}"/>
    <cellStyle name="Migliaia 2 2 8 2" xfId="7774" xr:uid="{F2E4561F-B104-413F-BD4E-D538179E1C1B}"/>
    <cellStyle name="Migliaia 2 2 8 2 2" xfId="30203" xr:uid="{7ECF51F8-139F-4C48-87D3-AA373C140A34}"/>
    <cellStyle name="Migliaia 2 2 8 2 3" xfId="19913" xr:uid="{B80804BE-AEB8-4397-9512-06F7A87F2AFB}"/>
    <cellStyle name="Migliaia 2 2 8 3" xfId="10897" xr:uid="{E29DB17C-8CF8-41A1-8A4B-CBB2D6D49A95}"/>
    <cellStyle name="Migliaia 2 2 8 3 3" xfId="22892" xr:uid="{047D0290-17F2-4676-A370-7E0315DEE034}"/>
    <cellStyle name="Migliaia 2 2 8 4" xfId="14059" xr:uid="{2B6755C6-6033-4966-92BB-5DD5B9B007C2}"/>
    <cellStyle name="Migliaia 2 2 8 4 3" xfId="24698" xr:uid="{0775121A-67C7-43F2-B181-A8A169CEB0CF}"/>
    <cellStyle name="Migliaia 2 2 8 5" xfId="27243" xr:uid="{CF0FE5B9-EEED-4091-B222-D68329695106}"/>
    <cellStyle name="Migliaia 2 2 8 6" xfId="16944" xr:uid="{B7EEA377-580F-45BB-B626-C77A80FD987C}"/>
    <cellStyle name="Migliaia 2 2 8 7" xfId="32732" xr:uid="{6D3FC4C7-D3B8-4884-8B91-F8DC2C6DAE1C}"/>
    <cellStyle name="Migliaia 2 2 9" xfId="4463" xr:uid="{247485B9-AB78-4AC9-9CE8-B46AD83996BD}"/>
    <cellStyle name="Migliaia 2 2 9 2" xfId="7639" xr:uid="{7B4D204C-EE8B-4BCE-9946-15D9002387E2}"/>
    <cellStyle name="Migliaia 2 2 9 2 2" xfId="30068" xr:uid="{589A0E78-00F5-4637-8413-2B3D30D440B9}"/>
    <cellStyle name="Migliaia 2 2 9 2 3" xfId="19778" xr:uid="{60F21EF3-D847-4E82-AF37-6E72FC6FF5DA}"/>
    <cellStyle name="Migliaia 2 2 9 3" xfId="10762" xr:uid="{E789EB76-9FAE-49BE-9169-27DF83BB5DCF}"/>
    <cellStyle name="Migliaia 2 2 9 3 3" xfId="22757" xr:uid="{A1A27283-CAEE-419F-8667-F3C49DCFFE03}"/>
    <cellStyle name="Migliaia 2 2 9 4" xfId="13778" xr:uid="{D16C2283-F50F-4487-9595-A556EE0BE983}"/>
    <cellStyle name="Migliaia 2 2 9 4 3" xfId="24417" xr:uid="{32266AC1-562C-4300-9EC5-3B6B065907C0}"/>
    <cellStyle name="Migliaia 2 2 9 5" xfId="27108" xr:uid="{EE0FA9CC-2177-4A73-99D0-229A2AAFDCD4}"/>
    <cellStyle name="Migliaia 2 2 9 6" xfId="16809" xr:uid="{776975F4-7203-416E-A3E7-54738831002A}"/>
    <cellStyle name="Migliaia 2 2 9 7" xfId="32719" xr:uid="{513D3ADB-5DB6-4D4F-981D-095440E73394}"/>
    <cellStyle name="Migliaia 2 2_BRESCIA" xfId="467" xr:uid="{2562B3AA-FC14-414B-9BB8-0F524C520705}"/>
    <cellStyle name="Migliaia 2 20" xfId="2697" xr:uid="{52ED6235-588A-44E1-9C9E-FC8EE766BE7F}"/>
    <cellStyle name="Migliaia 2 20 2" xfId="5986" xr:uid="{4F57C407-9BC7-4698-89A3-1E564FE83558}"/>
    <cellStyle name="Migliaia 2 20 2 2" xfId="28487" xr:uid="{F5C960E0-640B-4E30-A417-D7A6BA980B55}"/>
    <cellStyle name="Migliaia 2 20 2 3" xfId="18193" xr:uid="{ABEE9CC7-7E61-4359-91D3-71C7A352BD50}"/>
    <cellStyle name="Migliaia 2 20 3" xfId="9177" xr:uid="{0C4FA159-C596-43AF-A0E7-36EF9673C23A}"/>
    <cellStyle name="Migliaia 2 20 3 2" xfId="31447" xr:uid="{9042C0FC-FFE8-4F34-AF21-AF09EE672933}"/>
    <cellStyle name="Migliaia 2 20 3 3" xfId="21171" xr:uid="{A0683FE7-4429-4733-AD31-9A02B848DBBF}"/>
    <cellStyle name="Migliaia 2 20 4" xfId="25523" xr:uid="{5A21F8F9-27B4-4267-A2D3-F4BF3AADD4F1}"/>
    <cellStyle name="Migliaia 2 20 5" xfId="15223" xr:uid="{CD053823-9C23-4BC7-B3F4-E13A7856BD61}"/>
    <cellStyle name="Migliaia 2 21" xfId="2636" xr:uid="{7DE13EA9-53C3-4A91-B8EF-CEAAA955F980}"/>
    <cellStyle name="Migliaia 2 21 2" xfId="5949" xr:uid="{DDD49C00-CB0D-477B-BA91-E854F2325987}"/>
    <cellStyle name="Migliaia 2 21 2 2" xfId="28457" xr:uid="{5674478E-037A-46C6-B695-41EDD5D1733C}"/>
    <cellStyle name="Migliaia 2 21 2 3" xfId="18163" xr:uid="{FF78B005-92AA-43C4-836C-42A38B969B6C}"/>
    <cellStyle name="Migliaia 2 21 3" xfId="9147" xr:uid="{4958B7F1-8292-430E-AA31-37BA8E6E4416}"/>
    <cellStyle name="Migliaia 2 21 3 2" xfId="31417" xr:uid="{C601B7E0-A8FC-4B81-A6F7-62ED733247C4}"/>
    <cellStyle name="Migliaia 2 21 3 3" xfId="21141" xr:uid="{AAA41DFC-2B1F-4194-A1AA-6CA2A775696C}"/>
    <cellStyle name="Migliaia 2 21 4" xfId="25493" xr:uid="{68541B6D-3F58-4A7E-946D-029AD912D81A}"/>
    <cellStyle name="Migliaia 2 21 5" xfId="15193" xr:uid="{527EB370-BFA4-447A-9A07-E62334D971D2}"/>
    <cellStyle name="Migliaia 2 22" xfId="2607" xr:uid="{FAB3BB80-F5E3-428D-979A-4554593D358D}"/>
    <cellStyle name="Migliaia 2 22 2" xfId="5921" xr:uid="{C8E90026-1B55-4777-9D36-256E0EC837CF}"/>
    <cellStyle name="Migliaia 2 22 2 2" xfId="28429" xr:uid="{A591ED44-9025-4589-A09D-6D1C19F97E80}"/>
    <cellStyle name="Migliaia 2 22 2 3" xfId="18135" xr:uid="{C4531E69-BC53-4CD3-BE92-519F8A84615F}"/>
    <cellStyle name="Migliaia 2 22 3" xfId="9119" xr:uid="{88EEDF31-CF83-42F5-B6B1-00ABA232D44A}"/>
    <cellStyle name="Migliaia 2 22 3 2" xfId="31389" xr:uid="{B5CB99BB-2BA6-4009-BB76-66A6E8A0F6FE}"/>
    <cellStyle name="Migliaia 2 22 3 3" xfId="21113" xr:uid="{14EAB516-DD58-4C52-8FB0-1053C01F9FA9}"/>
    <cellStyle name="Migliaia 2 22 4" xfId="25465" xr:uid="{8D5C92B2-BCEF-4621-8C46-CCCA6D1CA37B}"/>
    <cellStyle name="Migliaia 2 22 5" xfId="15165" xr:uid="{C49DBFD9-8717-4585-B3D1-182512CC5151}"/>
    <cellStyle name="Migliaia 2 23" xfId="2590" xr:uid="{760A5B0A-8D99-4BEA-B89D-F9ED163DE910}"/>
    <cellStyle name="Migliaia 2 23 2" xfId="5904" xr:uid="{4FFD6F40-A203-4A23-AFBA-9BADE332B90C}"/>
    <cellStyle name="Migliaia 2 23 2 2" xfId="28412" xr:uid="{133E9348-FB3B-4291-9194-67A33649026D}"/>
    <cellStyle name="Migliaia 2 23 2 3" xfId="18118" xr:uid="{B9C022FE-2CBE-4AB4-86AB-0F09873059F2}"/>
    <cellStyle name="Migliaia 2 23 3" xfId="9102" xr:uid="{CE98E272-D89A-42CF-9EB1-602B0595938D}"/>
    <cellStyle name="Migliaia 2 23 3 2" xfId="31372" xr:uid="{8F79C900-D817-4F51-9C3D-628D84C27B12}"/>
    <cellStyle name="Migliaia 2 23 3 3" xfId="21096" xr:uid="{9FE335E2-5B7D-40AB-B560-7200908F7912}"/>
    <cellStyle name="Migliaia 2 23 4" xfId="25448" xr:uid="{473888BB-A572-4FE3-A87E-C3FB435C806F}"/>
    <cellStyle name="Migliaia 2 23 5" xfId="15148" xr:uid="{E5D81EE6-D725-4D29-AC84-47D212141343}"/>
    <cellStyle name="Migliaia 2 24" xfId="2567" xr:uid="{57728458-32CF-4C64-93EF-DED936189DAB}"/>
    <cellStyle name="Migliaia 2 24 2" xfId="5881" xr:uid="{1534E3F4-A7FB-40F8-B21A-365B4D4DAE36}"/>
    <cellStyle name="Migliaia 2 24 2 2" xfId="28389" xr:uid="{34BBBBF5-B1E4-43EE-8408-00373A45FBCE}"/>
    <cellStyle name="Migliaia 2 24 2 3" xfId="18095" xr:uid="{A63F6DBD-0B16-4795-842A-52E10E2BF4F6}"/>
    <cellStyle name="Migliaia 2 24 3" xfId="9079" xr:uid="{187E7454-F0BE-4213-BAC0-DC276111A0CD}"/>
    <cellStyle name="Migliaia 2 24 3 2" xfId="31349" xr:uid="{16321B30-94F0-49D3-8963-2070367B5FD9}"/>
    <cellStyle name="Migliaia 2 24 3 3" xfId="21073" xr:uid="{D7AD05BA-674B-4641-ACAE-0C933DD6AA6C}"/>
    <cellStyle name="Migliaia 2 24 4" xfId="25425" xr:uid="{E00AFB33-A95C-44BC-9294-BCE45EF89CC5}"/>
    <cellStyle name="Migliaia 2 24 5" xfId="15125" xr:uid="{E4FD4640-85AA-4B45-B0A4-426BE90722F3}"/>
    <cellStyle name="Migliaia 2 25" xfId="2540" xr:uid="{7F85FF33-DEDD-4CA0-A152-5FAB7951F8E5}"/>
    <cellStyle name="Migliaia 2 25 2" xfId="5854" xr:uid="{670E04A0-5574-4C0D-A04A-CC1B8A212A9A}"/>
    <cellStyle name="Migliaia 2 25 2 2" xfId="28362" xr:uid="{06D1BD58-AA95-4B87-8C01-BD40E6DEB33D}"/>
    <cellStyle name="Migliaia 2 25 2 3" xfId="18068" xr:uid="{0B9E4754-DEAE-4020-A362-194EF061FF94}"/>
    <cellStyle name="Migliaia 2 25 3" xfId="9052" xr:uid="{FA6BC7D3-EEB0-42AB-82ED-CE79FF83F0F7}"/>
    <cellStyle name="Migliaia 2 25 3 2" xfId="31322" xr:uid="{A4285E0F-BF12-4496-A9C7-1EC226E63691}"/>
    <cellStyle name="Migliaia 2 25 3 3" xfId="21046" xr:uid="{F5A90DE0-147F-419E-A013-B5F8F3133256}"/>
    <cellStyle name="Migliaia 2 25 4" xfId="25398" xr:uid="{DDE50BFF-DE3C-46DD-9663-7C58EBB3CE52}"/>
    <cellStyle name="Migliaia 2 25 5" xfId="15098" xr:uid="{4B1E4191-DB55-4697-A707-8AF42F3BAEBD}"/>
    <cellStyle name="Migliaia 2 26" xfId="2528" xr:uid="{FB51BD98-3030-4342-A858-C60059DF61C6}"/>
    <cellStyle name="Migliaia 2 26 2" xfId="5845" xr:uid="{E04AD280-1236-4795-9190-594E52F32321}"/>
    <cellStyle name="Migliaia 2 26 2 2" xfId="28353" xr:uid="{8127EB1B-87EE-4547-A6A8-3CAC8307B5AA}"/>
    <cellStyle name="Migliaia 2 26 2 3" xfId="18059" xr:uid="{81E710C0-86EA-490A-B4E7-8EF35F09A675}"/>
    <cellStyle name="Migliaia 2 26 3" xfId="9043" xr:uid="{3246DC96-F6E9-4EFF-9CED-3D5ED562E361}"/>
    <cellStyle name="Migliaia 2 26 3 2" xfId="31313" xr:uid="{300EA7E6-781A-456B-9640-597293BA0DBE}"/>
    <cellStyle name="Migliaia 2 26 3 3" xfId="21037" xr:uid="{9447CE96-2C45-44BC-93BF-E77DD0BC7AE2}"/>
    <cellStyle name="Migliaia 2 26 4" xfId="25389" xr:uid="{6A7C5E29-DEE5-4839-9842-53560B62E417}"/>
    <cellStyle name="Migliaia 2 26 5" xfId="15089" xr:uid="{86638847-14E3-460A-B82C-A2D518B4722C}"/>
    <cellStyle name="Migliaia 2 27" xfId="2467" xr:uid="{4415D66B-BC53-4BB4-A0E0-21E33F24842F}"/>
    <cellStyle name="Migliaia 2 27 2" xfId="5811" xr:uid="{313A48EF-E3F9-43D9-A471-73F86C305BA1}"/>
    <cellStyle name="Migliaia 2 27 2 2" xfId="28327" xr:uid="{F6E23542-4C3D-4D33-96A8-486B1F22837E}"/>
    <cellStyle name="Migliaia 2 27 2 3" xfId="18033" xr:uid="{5E4A4345-7EB1-4DED-893B-1F9A8AEC80A7}"/>
    <cellStyle name="Migliaia 2 27 3" xfId="9017" xr:uid="{65F1828C-C8CF-4FDB-8781-56CE4DDEF302}"/>
    <cellStyle name="Migliaia 2 27 3 2" xfId="31287" xr:uid="{285B3157-98E7-4E40-8B59-B78317103481}"/>
    <cellStyle name="Migliaia 2 27 3 3" xfId="21011" xr:uid="{EAC46C34-B712-4FEC-8483-F507D2A51727}"/>
    <cellStyle name="Migliaia 2 27 4" xfId="25363" xr:uid="{D80112CD-1414-4E81-BB0F-189EC632C3FC}"/>
    <cellStyle name="Migliaia 2 27 5" xfId="15063" xr:uid="{34CA53AC-6787-438F-BB9F-698B07881855}"/>
    <cellStyle name="Migliaia 2 28" xfId="2429" xr:uid="{AB518EF2-BA9C-49EC-AF19-407AEE860647}"/>
    <cellStyle name="Migliaia 2 28 2" xfId="5776" xr:uid="{B5C14BFA-9F20-46D8-9B7B-93277755E0F5}"/>
    <cellStyle name="Migliaia 2 28 2 2" xfId="28292" xr:uid="{A241E370-F88F-41FE-A340-BDB61326B551}"/>
    <cellStyle name="Migliaia 2 28 2 3" xfId="17998" xr:uid="{C86785F1-EE31-4DCE-9A58-10F752D3C378}"/>
    <cellStyle name="Migliaia 2 28 3" xfId="8982" xr:uid="{54543319-FC0F-44B9-9976-1E17A0D44E2C}"/>
    <cellStyle name="Migliaia 2 28 3 2" xfId="31252" xr:uid="{1DA48EDF-8432-4BC8-B1EF-8FDAB3483303}"/>
    <cellStyle name="Migliaia 2 28 3 3" xfId="20976" xr:uid="{4848BC1E-181D-43E1-A56A-950B1737FC27}"/>
    <cellStyle name="Migliaia 2 28 4" xfId="25328" xr:uid="{D7D09385-0D57-4BBD-82C6-2B7A6790AAE7}"/>
    <cellStyle name="Migliaia 2 28 5" xfId="15028" xr:uid="{EDDB60A2-D7A9-41C4-9596-17DF325F92F5}"/>
    <cellStyle name="Migliaia 2 29" xfId="2410" xr:uid="{4C204428-5336-4225-84A7-1FE0581283D0}"/>
    <cellStyle name="Migliaia 2 29 2" xfId="5757" xr:uid="{CD53B299-7F45-4468-8EBC-70069059BCDC}"/>
    <cellStyle name="Migliaia 2 29 2 2" xfId="28273" xr:uid="{3CF2AEA2-D1DA-4A92-A22D-0EB9CB594251}"/>
    <cellStyle name="Migliaia 2 29 2 3" xfId="17979" xr:uid="{79F3FAB7-DB6B-4F98-8876-D49A6A9786B3}"/>
    <cellStyle name="Migliaia 2 29 3" xfId="8963" xr:uid="{32089B2C-04CD-4378-9D42-B4AA069EEEC3}"/>
    <cellStyle name="Migliaia 2 29 3 2" xfId="31233" xr:uid="{5610D051-396E-4E78-AAC3-8D68C8DD2B34}"/>
    <cellStyle name="Migliaia 2 29 3 3" xfId="20957" xr:uid="{1BE36454-208B-4339-8961-8D64D03B947A}"/>
    <cellStyle name="Migliaia 2 29 4" xfId="25309" xr:uid="{9AD8095A-0A47-4B2C-9380-6EC10A347342}"/>
    <cellStyle name="Migliaia 2 29 5" xfId="15009" xr:uid="{DA6DBFFE-856E-4960-B92A-FF9F34CD90BA}"/>
    <cellStyle name="Migliaia 2 3" xfId="92" xr:uid="{CAABA62E-0BF3-47EF-942E-31E8DD4A803B}"/>
    <cellStyle name="Migliaia 2 3 10" xfId="4096" xr:uid="{151EEA6C-CAC1-4D40-AB03-2CD1ECDDC783}"/>
    <cellStyle name="Migliaia 2 3 10 2" xfId="7271" xr:uid="{82BFABB0-1F0D-4D2D-B32B-6736B55426DC}"/>
    <cellStyle name="Migliaia 2 3 10 2 2" xfId="29742" xr:uid="{18658D18-F864-43F6-A0D7-829BB549A602}"/>
    <cellStyle name="Migliaia 2 3 10 2 3" xfId="19452" xr:uid="{2A5E0F27-1B07-4FAF-B69D-753709ACDD87}"/>
    <cellStyle name="Migliaia 2 3 10 3" xfId="10436" xr:uid="{43F22832-16DA-411A-AB53-AC11FE5AD943}"/>
    <cellStyle name="Migliaia 2 3 10 3 3" xfId="22431" xr:uid="{D88C9A0A-3A6A-4448-8AD4-5E3FA46D5B92}"/>
    <cellStyle name="Migliaia 2 3 10 4" xfId="26782" xr:uid="{C68D6C7B-5228-49D8-B6AC-D5ED29F491C7}"/>
    <cellStyle name="Migliaia 2 3 10 5" xfId="16483" xr:uid="{232CC6F3-84C7-41FE-B571-FDFA5BEE49C1}"/>
    <cellStyle name="Migliaia 2 3 10 6" xfId="32672" xr:uid="{B5D3A3EB-8B0A-4924-93CD-57EE7363092F}"/>
    <cellStyle name="Migliaia 2 3 11" xfId="3218" xr:uid="{BAA3E7C3-388C-43F3-A12B-53CB2FCE45D1}"/>
    <cellStyle name="Migliaia 2 3 11 2" xfId="6573" xr:uid="{8975071B-A8FF-4A01-9485-34753F776BF4}"/>
    <cellStyle name="Migliaia 2 3 11 2 2" xfId="29073" xr:uid="{07EAD671-6106-4F4C-8B58-69578E1C52D1}"/>
    <cellStyle name="Migliaia 2 3 11 2 3" xfId="18780" xr:uid="{0754C4A0-8D8E-4C6A-8C76-F76BBB387215}"/>
    <cellStyle name="Migliaia 2 3 11 3" xfId="9764" xr:uid="{2E80610D-8F40-4536-AE36-AE6FDE6EAD58}"/>
    <cellStyle name="Migliaia 2 3 11 3 2" xfId="32034" xr:uid="{DB496C81-98AB-45FE-95D2-AF57843E10E8}"/>
    <cellStyle name="Migliaia 2 3 11 3 3" xfId="21758" xr:uid="{D04311CD-57F3-4B74-AB9F-423A3A544665}"/>
    <cellStyle name="Migliaia 2 3 11 4" xfId="26110" xr:uid="{7354425E-AF19-4371-9696-5E1BFC239600}"/>
    <cellStyle name="Migliaia 2 3 11 5" xfId="15810" xr:uid="{A9ED59C3-8E82-4E62-A661-FB9AB369BED1}"/>
    <cellStyle name="Migliaia 2 3 11 6" xfId="32660" xr:uid="{2326EA4D-79FA-4439-8478-D4295AFC6031}"/>
    <cellStyle name="Migliaia 2 3 12" xfId="3033" xr:uid="{CFC508DF-E573-493F-9E02-382BFCDBF533}"/>
    <cellStyle name="Migliaia 2 3 12 2" xfId="6322" xr:uid="{D0AA722F-DC4F-4376-905C-03AEC291E43C}"/>
    <cellStyle name="Migliaia 2 3 12 2 2" xfId="28823" xr:uid="{D18CF597-0873-4FEE-907E-B2239FEFBE88}"/>
    <cellStyle name="Migliaia 2 3 12 2 3" xfId="18529" xr:uid="{E17D2E3E-D466-43B9-A60D-A6ED0ECFA4A9}"/>
    <cellStyle name="Migliaia 2 3 12 3" xfId="9513" xr:uid="{E08143B3-FEF3-4381-83C3-2C16DE5B4379}"/>
    <cellStyle name="Migliaia 2 3 12 3 2" xfId="31783" xr:uid="{7B0FE761-4D15-4797-935D-9D411E48262E}"/>
    <cellStyle name="Migliaia 2 3 12 3 3" xfId="21507" xr:uid="{B65E1E0E-93D2-45F2-9AE0-AEBC4CFB4212}"/>
    <cellStyle name="Migliaia 2 3 12 4" xfId="25859" xr:uid="{8A04F207-CBE7-4247-8E69-BF77C1712619}"/>
    <cellStyle name="Migliaia 2 3 12 5" xfId="15559" xr:uid="{D6F4C96D-C410-4F69-A45E-7F50ABE3DCD2}"/>
    <cellStyle name="Migliaia 2 3 13" xfId="2919" xr:uid="{EC8E215F-EC38-4D43-94D0-6DFE88ECFFE4}"/>
    <cellStyle name="Migliaia 2 3 13 2" xfId="6211" xr:uid="{95FDDDD1-23DF-4081-B837-5C2A21A6D4E2}"/>
    <cellStyle name="Migliaia 2 3 13 2 2" xfId="28712" xr:uid="{69994DCA-6069-4356-83EA-8AEB21270F02}"/>
    <cellStyle name="Migliaia 2 3 13 2 3" xfId="18418" xr:uid="{E223EB72-D40A-4464-BC44-42E320355054}"/>
    <cellStyle name="Migliaia 2 3 13 3" xfId="9402" xr:uid="{F41B1869-5239-4ADB-8C8C-BD685481653B}"/>
    <cellStyle name="Migliaia 2 3 13 3 2" xfId="31672" xr:uid="{497AB418-01D2-490F-9C17-385B3404D6DA}"/>
    <cellStyle name="Migliaia 2 3 13 3 3" xfId="21396" xr:uid="{5771445A-02B0-451D-A095-C78DD42D075F}"/>
    <cellStyle name="Migliaia 2 3 13 4" xfId="25748" xr:uid="{CF918044-9CCF-41B2-9F33-D478CE95DB19}"/>
    <cellStyle name="Migliaia 2 3 13 5" xfId="15448" xr:uid="{332ED7F3-A796-485B-86BB-55881DA46A31}"/>
    <cellStyle name="Migliaia 2 3 14" xfId="2838" xr:uid="{C7001657-55B7-4A7A-905A-B3A473B86011}"/>
    <cellStyle name="Migliaia 2 3 14 2" xfId="6124" xr:uid="{EE032F8F-BAB5-418D-88F2-67699A281E25}"/>
    <cellStyle name="Migliaia 2 3 14 2 2" xfId="28625" xr:uid="{37886E93-B3D7-48BD-AFCA-0D7A08F559D6}"/>
    <cellStyle name="Migliaia 2 3 14 2 3" xfId="18331" xr:uid="{3261B73A-A05D-42EA-A594-1B961739ED90}"/>
    <cellStyle name="Migliaia 2 3 14 3" xfId="9315" xr:uid="{EFECBCE3-80F8-4DE8-8D10-0A79275DA045}"/>
    <cellStyle name="Migliaia 2 3 14 3 2" xfId="31585" xr:uid="{A7F75A51-CAFB-4082-A74F-4937170AE26A}"/>
    <cellStyle name="Migliaia 2 3 14 3 3" xfId="21309" xr:uid="{A3F8E326-1343-493C-AE9A-1A3368F3E66A}"/>
    <cellStyle name="Migliaia 2 3 14 4" xfId="25661" xr:uid="{4205F67E-B80B-4EBA-AFF4-4CB1A698366F}"/>
    <cellStyle name="Migliaia 2 3 14 5" xfId="15361" xr:uid="{21CFCDAD-ED0E-4293-8E94-82474C789F26}"/>
    <cellStyle name="Migliaia 2 3 15" xfId="2740" xr:uid="{229C57BF-C188-4B81-AFD1-9424B3FA4E99}"/>
    <cellStyle name="Migliaia 2 3 15 2" xfId="6025" xr:uid="{C78F2D71-C2E1-4267-9083-3CC53B0C2779}"/>
    <cellStyle name="Migliaia 2 3 15 2 2" xfId="28526" xr:uid="{66AC02F2-51F9-406B-B406-6A84F1C95433}"/>
    <cellStyle name="Migliaia 2 3 15 2 3" xfId="18232" xr:uid="{7C672D70-23B4-431F-B3FD-A0FE4B8E0FA4}"/>
    <cellStyle name="Migliaia 2 3 15 3" xfId="9216" xr:uid="{27445EF3-5247-4242-9D78-15EF346CBF74}"/>
    <cellStyle name="Migliaia 2 3 15 3 2" xfId="31486" xr:uid="{C1D74B32-951C-41D0-BFD6-602C8567A868}"/>
    <cellStyle name="Migliaia 2 3 15 3 3" xfId="21210" xr:uid="{4141DE78-2CF7-411D-8D4F-B51F74D60909}"/>
    <cellStyle name="Migliaia 2 3 15 4" xfId="25562" xr:uid="{D09580D2-0BBB-4233-A26A-B25F7C9E8961}"/>
    <cellStyle name="Migliaia 2 3 15 5" xfId="15262" xr:uid="{C8575596-300B-4DAC-94F3-934382876A81}"/>
    <cellStyle name="Migliaia 2 3 16" xfId="2433" xr:uid="{B8269C2D-D329-4E4A-8968-6D57D03FDB97}"/>
    <cellStyle name="Migliaia 2 3 16 2" xfId="5780" xr:uid="{F516E583-65D3-4FD7-802E-61BA5B1907AE}"/>
    <cellStyle name="Migliaia 2 3 16 2 2" xfId="28296" xr:uid="{5A3EB76B-2786-44C2-BFD5-B1CD00C3578A}"/>
    <cellStyle name="Migliaia 2 3 16 2 3" xfId="18002" xr:uid="{49AB59A6-9028-4395-8364-9C63D92FBA60}"/>
    <cellStyle name="Migliaia 2 3 16 3" xfId="8986" xr:uid="{369126C0-05AB-424F-B8CC-D413CFADCB71}"/>
    <cellStyle name="Migliaia 2 3 16 3 2" xfId="31256" xr:uid="{649FD283-21F9-43F8-9999-AC8C60EDC38A}"/>
    <cellStyle name="Migliaia 2 3 16 3 3" xfId="20980" xr:uid="{7A9B093D-9502-4260-AB37-263CAA9A17F0}"/>
    <cellStyle name="Migliaia 2 3 16 4" xfId="25332" xr:uid="{E4C6226A-4F75-40CB-8F84-4399D9BADED6}"/>
    <cellStyle name="Migliaia 2 3 16 5" xfId="15032" xr:uid="{FF023422-92C3-480B-BD9E-B14E3E01C109}"/>
    <cellStyle name="Migliaia 2 3 17" xfId="2173" xr:uid="{E8A930B4-2D03-4E15-81CA-DAE4B1891891}"/>
    <cellStyle name="Migliaia 2 3 17 2" xfId="5550" xr:uid="{BE201C50-7913-445D-B74C-583DBF5EB9E0}"/>
    <cellStyle name="Migliaia 2 3 17 2 2" xfId="28080" xr:uid="{D4C843C1-1A8D-490A-A4C1-998F2540A727}"/>
    <cellStyle name="Migliaia 2 3 17 2 3" xfId="17786" xr:uid="{DF34A3DE-5A6C-4648-AFCE-95ADE0C32425}"/>
    <cellStyle name="Migliaia 2 3 17 3" xfId="8763" xr:uid="{237DB4F2-FDC5-4A68-98A4-32813619A714}"/>
    <cellStyle name="Migliaia 2 3 17 3 2" xfId="31040" xr:uid="{F9446F1B-85F8-4340-BAD6-7F7A3ED224C4}"/>
    <cellStyle name="Migliaia 2 3 17 3 3" xfId="20764" xr:uid="{EDF5024D-37D0-48AB-9C83-B89AB03AAC3B}"/>
    <cellStyle name="Migliaia 2 3 17 4" xfId="25109" xr:uid="{52B6DF33-09B1-4718-80A4-368D3D481B91}"/>
    <cellStyle name="Migliaia 2 3 17 5" xfId="14809" xr:uid="{AA9A7FBC-0A83-485D-B303-AA60B91EF7DF}"/>
    <cellStyle name="Migliaia 2 3 18" xfId="1761" xr:uid="{A3451AC4-F162-4059-80C4-3A7072E0BF42}"/>
    <cellStyle name="Migliaia 2 3 18 2" xfId="5371" xr:uid="{1BBB2DFF-5181-4769-BD9C-C4C3A67A87D4}"/>
    <cellStyle name="Migliaia 2 3 18 2 2" xfId="27954" xr:uid="{279730A5-E0E2-4E5B-8584-732ACAF548F8}"/>
    <cellStyle name="Migliaia 2 3 18 2 3" xfId="17660" xr:uid="{9945D734-5BBA-45D4-B727-22C97110D05A}"/>
    <cellStyle name="Migliaia 2 3 18 3" xfId="8634" xr:uid="{8C76B282-A612-4AE9-9449-4D0EF3A8BF59}"/>
    <cellStyle name="Migliaia 2 3 18 3 2" xfId="30914" xr:uid="{F98947F7-927C-494B-AAA0-E15D835D6AFB}"/>
    <cellStyle name="Migliaia 2 3 18 3 3" xfId="20638" xr:uid="{F79A08AC-3B17-4B2D-8C60-B6D4CEF4398E}"/>
    <cellStyle name="Migliaia 2 3 18 4" xfId="24980" xr:uid="{D55FA061-37ED-4FDD-9BFF-F5764C1E75AD}"/>
    <cellStyle name="Migliaia 2 3 18 5" xfId="14680" xr:uid="{9CE2DA64-64EF-4F4E-9F0E-E4BE4E6CBF51}"/>
    <cellStyle name="Migliaia 2 3 19" xfId="1655" xr:uid="{3CEEFD11-7BD5-4998-B34A-566F65EA42D3}"/>
    <cellStyle name="Migliaia 2 3 19 2" xfId="5275" xr:uid="{8B93009D-A13C-45C8-B8D6-5EC2BAD50C9F}"/>
    <cellStyle name="Migliaia 2 3 19 2 2" xfId="27890" xr:uid="{E5E4ABDC-B82D-43EC-AEC7-7C32FAD6B99B}"/>
    <cellStyle name="Migliaia 2 3 19 2 3" xfId="17596" xr:uid="{1009A14C-E1BC-4901-9D0E-CFF62D54DB78}"/>
    <cellStyle name="Migliaia 2 3 19 3" xfId="8559" xr:uid="{F6322F2D-C251-4E4C-A7EE-03A040673F16}"/>
    <cellStyle name="Migliaia 2 3 19 3 2" xfId="30850" xr:uid="{A8CDE54F-87A8-4EAF-B9C5-B2A87240F0BD}"/>
    <cellStyle name="Migliaia 2 3 19 3 3" xfId="20574" xr:uid="{38F3284A-0130-4152-A2F8-F1388FF2A8B9}"/>
    <cellStyle name="Migliaia 2 3 19 4" xfId="24905" xr:uid="{C55087A5-53FB-4660-8A74-EE529D6E817A}"/>
    <cellStyle name="Migliaia 2 3 19 5" xfId="14605" xr:uid="{39723150-D7A4-4266-BCF3-10363915DFAB}"/>
    <cellStyle name="Migliaia 2 3 2" xfId="123" xr:uid="{6FEBA63F-1A35-4149-B060-AD60BCCFE4BA}"/>
    <cellStyle name="Migliaia 2 3 2 10" xfId="1784" xr:uid="{4533FF74-2FB7-4106-BC4E-4E6ACDEBCBDE}"/>
    <cellStyle name="Migliaia 2 3 2 10 2" xfId="5387" xr:uid="{F7355624-508A-4B3D-B4AF-AA3E6FC7FF7D}"/>
    <cellStyle name="Migliaia 2 3 2 10 2 2" xfId="27962" xr:uid="{853CC262-8050-48CE-884B-E04253EFA64A}"/>
    <cellStyle name="Migliaia 2 3 2 10 2 3" xfId="17668" xr:uid="{F5CA9E81-8FCF-420F-AC81-C8EA62558BA0}"/>
    <cellStyle name="Migliaia 2 3 2 10 3" xfId="8643" xr:uid="{5EA56F00-3814-48E8-AD2A-7F823C10C6F1}"/>
    <cellStyle name="Migliaia 2 3 2 10 3 2" xfId="30922" xr:uid="{48A7C56E-209A-401C-85D8-D9E2E5945904}"/>
    <cellStyle name="Migliaia 2 3 2 10 3 3" xfId="20646" xr:uid="{88440625-0BEF-41E5-8F31-D817010C11D7}"/>
    <cellStyle name="Migliaia 2 3 2 10 4" xfId="24989" xr:uid="{6E340C2B-0F37-4F3F-B894-C92F4A6CF5FF}"/>
    <cellStyle name="Migliaia 2 3 2 10 5" xfId="14689" xr:uid="{E051AF15-BB0D-4C4F-B3F0-FACBF754C9BF}"/>
    <cellStyle name="Migliaia 2 3 2 11" xfId="5298" xr:uid="{6D6A9EE2-67AF-4B52-9854-0B385D18D7C0}"/>
    <cellStyle name="Migliaia 2 3 2 11 2" xfId="27902" xr:uid="{1169CDD6-2AC8-4415-810B-35B8750CA792}"/>
    <cellStyle name="Migliaia 2 3 2 11 3" xfId="17608" xr:uid="{76D11F39-06B9-48AE-B430-51D8093A79E0}"/>
    <cellStyle name="Migliaia 2 3 2 12" xfId="8580" xr:uid="{74319A93-BA59-4291-89F5-2CB804501B56}"/>
    <cellStyle name="Migliaia 2 3 2 12 2" xfId="30862" xr:uid="{DD14DC3E-2BA2-49E8-BAC7-9120A15439F7}"/>
    <cellStyle name="Migliaia 2 3 2 12 3" xfId="20586" xr:uid="{CE69B16F-518A-40B6-801C-AD3C7508AD9D}"/>
    <cellStyle name="Migliaia 2 3 2 13" xfId="12797" xr:uid="{BFC9267D-7E6D-4766-AB55-37D116A5FEEA}"/>
    <cellStyle name="Migliaia 2 3 2 13 3" xfId="23667" xr:uid="{5393AEC8-8D20-4663-AED5-A3D1876D925C}"/>
    <cellStyle name="Migliaia 2 3 2 14" xfId="14286" xr:uid="{1A9CC27C-FBDA-4A2C-B967-691456A20ECA}"/>
    <cellStyle name="Migliaia 2 3 2 14 2" xfId="24926" xr:uid="{6B5D98A1-7108-457F-8ED7-3D038B3F594E}"/>
    <cellStyle name="Migliaia 2 3 2 15" xfId="14626" xr:uid="{E4A0C358-ED71-4324-8314-9F9E10538103}"/>
    <cellStyle name="Migliaia 2 3 2 18" xfId="1231" xr:uid="{282096E4-39DF-4D6A-AB36-90E0917B076C}"/>
    <cellStyle name="Migliaia 2 3 2 2" xfId="180" xr:uid="{224CADFD-B69F-4C6C-9541-D4ED81C7DA61}"/>
    <cellStyle name="Migliaia 2 3 2 2 2" xfId="587" xr:uid="{811E2208-7165-4DC9-A80E-808436DFDF6E}"/>
    <cellStyle name="Migliaia 2 3 2 2 2 2" xfId="1133" xr:uid="{595F3D04-0A6C-4C7F-AFA6-A97ED87B9CA1}"/>
    <cellStyle name="Migliaia 2 3 2 2 2 2 2" xfId="30681" xr:uid="{5B879B01-52EF-469E-A92A-64CCF34C49EB}"/>
    <cellStyle name="Migliaia 2 3 2 2 2 2 2 2" xfId="32785" xr:uid="{5095BBB6-7FFA-4282-B4B7-815088D596C1}"/>
    <cellStyle name="Migliaia 2 3 2 2 2 2 3" xfId="20393" xr:uid="{09A6E89B-6D2F-4C05-A73B-AF6B1663064F}"/>
    <cellStyle name="Migliaia 2 3 2 2 2 2 6" xfId="8270" xr:uid="{B580DFF4-37FE-45DF-AA1A-84D0F32A9BC3}"/>
    <cellStyle name="Migliaia 2 3 2 2 2 3" xfId="11374" xr:uid="{93E0A0FA-B02B-4AF5-9663-6CF45FA7A98E}"/>
    <cellStyle name="Migliaia 2 3 2 2 2 3 2" xfId="32754" xr:uid="{E05F8FF4-EACE-425A-9DF4-7EACC2A7DDB2}"/>
    <cellStyle name="Migliaia 2 3 2 2 2 3 3" xfId="23373" xr:uid="{7F4EFE88-9234-47A2-B640-73AC0D36F4DD}"/>
    <cellStyle name="Migliaia 2 3 2 2 2 4" xfId="5067" xr:uid="{DE85596D-69E7-4121-93E3-40B99634FDF9}"/>
    <cellStyle name="Migliaia 2 3 2 2 2 4 2" xfId="32696" xr:uid="{B63A2AF5-2D83-4B03-9597-D57CB981D76D}"/>
    <cellStyle name="Migliaia 2 3 2 2 2 4 3" xfId="24247" xr:uid="{F03ED710-DD36-47FF-B4BB-E515B34AD6CC}"/>
    <cellStyle name="Migliaia 2 3 2 2 2 5" xfId="14516" xr:uid="{32215301-8511-4617-AC15-474F3143A483}"/>
    <cellStyle name="Migliaia 2 3 2 2 2 5 2" xfId="27719" xr:uid="{E04F131A-232F-47C0-BAD0-9D321A61E4A9}"/>
    <cellStyle name="Migliaia 2 3 2 2 2 6" xfId="17425" xr:uid="{C8B541E1-40D5-41FC-91A4-2A9880C807B5}"/>
    <cellStyle name="Migliaia 2 3 2 2 2 7" xfId="33086" xr:uid="{7F126FA1-C267-4866-8592-8BD833AFDECF}"/>
    <cellStyle name="Migliaia 2 3 2 2 2 8" xfId="1461" xr:uid="{B3057FA9-C1EC-4651-A421-B6A63E20786B}"/>
    <cellStyle name="Migliaia 2 3 2 2 3" xfId="987" xr:uid="{E7FF8551-8669-4799-B867-320F055D60A3}"/>
    <cellStyle name="Migliaia 2 3 2 2 3 2" xfId="29656" xr:uid="{35E6546D-D26E-40AF-908B-F7A7879D3281}"/>
    <cellStyle name="Migliaia 2 3 2 2 3 2 2" xfId="32771" xr:uid="{4ECBB1D9-B28E-48A8-9090-D666224FC76C}"/>
    <cellStyle name="Migliaia 2 3 2 2 3 3" xfId="19365" xr:uid="{01B6E446-587A-4E87-93D3-925679A9561C}"/>
    <cellStyle name="Migliaia 2 3 2 2 3 7" xfId="7184" xr:uid="{F71E6115-39FA-416D-9C77-0D8DB521FFD7}"/>
    <cellStyle name="Migliaia 2 3 2 2 4" xfId="10349" xr:uid="{6F0FEA07-3FE3-4CC4-9178-11F901D3B979}"/>
    <cellStyle name="Migliaia 2 3 2 2 4 2" xfId="32618" xr:uid="{866D152E-E5F4-47DC-9AF0-A72D39AB40F3}"/>
    <cellStyle name="Migliaia 2 3 2 2 4 2 2" xfId="32812" xr:uid="{35A5289E-A1B4-4D0F-833D-C23D70FBE879}"/>
    <cellStyle name="Migliaia 2 3 2 2 4 3" xfId="22344" xr:uid="{455AAF74-B13D-4EFF-B742-0A3D9EAAB3BF}"/>
    <cellStyle name="Migliaia 2 3 2 2 4 4" xfId="32716" xr:uid="{3A9087AB-8C82-402A-8EB6-EAA45797D21D}"/>
    <cellStyle name="Migliaia 2 3 2 2 5" xfId="4028" xr:uid="{D9DD6A4B-CC0E-49EF-B5D0-837D93524D85}"/>
    <cellStyle name="Migliaia 2 3 2 2 5 2" xfId="32743" xr:uid="{12959455-6E56-4225-A5EC-BA5440FF98DA}"/>
    <cellStyle name="Migliaia 2 3 2 2 5 3" xfId="23830" xr:uid="{874B3AC4-4F67-4E7F-88BF-4161655B98EC}"/>
    <cellStyle name="Migliaia 2 3 2 2 6" xfId="14369" xr:uid="{4F1AC353-542B-4CB8-98DE-E558E6B26A2F}"/>
    <cellStyle name="Migliaia 2 3 2 2 6 2" xfId="26695" xr:uid="{CD98F290-7004-4996-A2C5-12A2D0C03EB1}"/>
    <cellStyle name="Migliaia 2 3 2 2 7" xfId="16396" xr:uid="{D4467BD5-CDF8-4FE9-A488-99BF4DB680EF}"/>
    <cellStyle name="Migliaia 2 3 2 2 7 2" xfId="32689" xr:uid="{B3997858-402C-46CE-B2AA-D6E54E291227}"/>
    <cellStyle name="Migliaia 2 3 2 2 8" xfId="32827" xr:uid="{ADDF1DD3-7BE5-4436-B355-9FC28C227C22}"/>
    <cellStyle name="Migliaia 2 3 2 2 9" xfId="1314" xr:uid="{3E71268B-45AC-4D81-8705-2E2D47F21C0E}"/>
    <cellStyle name="Migliaia 2 3 2 3" xfId="251" xr:uid="{11A7A735-37E7-47C7-9D7A-561537924B63}"/>
    <cellStyle name="Migliaia 2 3 2 3 2" xfId="1091" xr:uid="{922D0394-6EBA-493D-B3C1-42A77DFD43EE}"/>
    <cellStyle name="Migliaia 2 3 2 3 2 2" xfId="8038" xr:uid="{E7704BFB-1F06-427B-88F3-140BFE9BBB0E}"/>
    <cellStyle name="Migliaia 2 3 2 3 2 2 2" xfId="30469" xr:uid="{135ACBC6-08D5-4B65-B01C-136453E4C257}"/>
    <cellStyle name="Migliaia 2 3 2 3 2 2 3" xfId="20179" xr:uid="{04F01577-F3FF-495E-8064-3A9B45F8D801}"/>
    <cellStyle name="Migliaia 2 3 2 3 2 2 4" xfId="32764" xr:uid="{FCF4A787-BE80-40A9-A095-CEB60008881C}"/>
    <cellStyle name="Migliaia 2 3 2 3 2 3" xfId="11161" xr:uid="{797585C0-94CF-4617-B61D-CDBAF20E8129}"/>
    <cellStyle name="Migliaia 2 3 2 3 2 3 3" xfId="23159" xr:uid="{5042EB0B-2908-4E2D-99CC-FD52AFC2A7D4}"/>
    <cellStyle name="Migliaia 2 3 2 3 2 4" xfId="27510" xr:uid="{495BA701-2EE6-4DF6-96DF-456A20F80513}"/>
    <cellStyle name="Migliaia 2 3 2 3 2 5" xfId="17211" xr:uid="{9780D3C7-AE76-4AF0-AD2A-11DDB607679E}"/>
    <cellStyle name="Migliaia 2 3 2 3 2 6" xfId="33157" xr:uid="{B31AFAAB-C683-404D-9654-6B5178BE64C9}"/>
    <cellStyle name="Migliaia 2 3 2 3 2 8" xfId="4851" xr:uid="{9EDBF83A-B0C5-4ECA-BD99-B88C909F7807}"/>
    <cellStyle name="Migliaia 2 3 2 3 3" xfId="7025" xr:uid="{B6DFDEAB-F708-4463-B384-C76251E4BD02}"/>
    <cellStyle name="Migliaia 2 3 2 3 3 2" xfId="29496" xr:uid="{BB4EAEF0-3C2D-4FC9-A044-B58EE230166D}"/>
    <cellStyle name="Migliaia 2 3 2 3 3 3" xfId="19203" xr:uid="{85FB72BA-5BDC-4196-BDC2-4FCD6C0AA218}"/>
    <cellStyle name="Migliaia 2 3 2 3 3 4" xfId="32739" xr:uid="{7F7E639B-9C9F-41B1-A3D9-DB60E586D95F}"/>
    <cellStyle name="Migliaia 2 3 2 3 4" xfId="10187" xr:uid="{6D7BBFFA-B97C-4619-AD09-65B43ED6B466}"/>
    <cellStyle name="Migliaia 2 3 2 3 4 2" xfId="32457" xr:uid="{4C18115B-AEA3-469F-867B-199038B0F65F}"/>
    <cellStyle name="Migliaia 2 3 2 3 4 3" xfId="22182" xr:uid="{72BA0F4F-CCBC-4E43-A869-19B44FF8F586}"/>
    <cellStyle name="Migliaia 2 3 2 3 4 4" xfId="32680" xr:uid="{7608FAD1-9CB3-4E1E-8658-EC27B691D836}"/>
    <cellStyle name="Migliaia 2 3 2 3 5" xfId="3855" xr:uid="{BAF5DC5E-E585-4062-8E0E-EC278C27DB71}"/>
    <cellStyle name="Migliaia 2 3 2 3 5 3" xfId="24086" xr:uid="{B999962B-46B1-4FAB-A7A2-3C7A18F5230A}"/>
    <cellStyle name="Migliaia 2 3 2 3 6" xfId="14473" xr:uid="{294DDD1F-0155-4659-A033-C41920A0DBAE}"/>
    <cellStyle name="Migliaia 2 3 2 3 6 2" xfId="26533" xr:uid="{B4C6A99E-FE6F-4EB6-A303-008837FC8317}"/>
    <cellStyle name="Migliaia 2 3 2 3 7" xfId="16234" xr:uid="{15BC9BAA-9BD0-4E2F-A317-F44E4FEF527D}"/>
    <cellStyle name="Migliaia 2 3 2 3 9" xfId="1418" xr:uid="{B2501C92-3942-4C42-9367-58099C84162C}"/>
    <cellStyle name="Migliaia 2 3 2 4" xfId="311" xr:uid="{77CD9AEE-7DF6-4BD0-9E63-10929D486381}"/>
    <cellStyle name="Migliaia 2 3 2 4 10" xfId="4733" xr:uid="{06539E64-99C8-47F8-B18F-255373A02F77}"/>
    <cellStyle name="Migliaia 2 3 2 4 2" xfId="905" xr:uid="{36364479-50B7-485C-B3F9-688B0DB1F117}"/>
    <cellStyle name="Migliaia 2 3 2 4 2 2" xfId="30337" xr:uid="{B46AAAEA-1C2C-4E1F-942A-D153B5A2B616}"/>
    <cellStyle name="Migliaia 2 3 2 4 2 2 2" xfId="32777" xr:uid="{92A206C9-8350-40FF-928A-5B0FA22F9FCC}"/>
    <cellStyle name="Migliaia 2 3 2 4 2 3" xfId="20048" xr:uid="{6FB2E099-2E39-4066-85F1-DADC54A16D74}"/>
    <cellStyle name="Migliaia 2 3 2 4 2 4" xfId="33217" xr:uid="{2B449372-5DD4-4EDC-B55F-1B14C5BF32AF}"/>
    <cellStyle name="Migliaia 2 3 2 4 2 5" xfId="7909" xr:uid="{4C829236-89B5-4D9C-BF8D-A65878A6CDE1}"/>
    <cellStyle name="Migliaia 2 3 2 4 3" xfId="11032" xr:uid="{93D6257A-CC74-49B7-B6A7-316E38DEB1A2}"/>
    <cellStyle name="Migliaia 2 3 2 4 3 2" xfId="32748" xr:uid="{336F44D0-5502-4672-A271-11B3FDD3C075}"/>
    <cellStyle name="Migliaia 2 3 2 4 3 3" xfId="23027" xr:uid="{03D0DC7F-FB2B-46F2-823E-8E2859B6D86E}"/>
    <cellStyle name="Migliaia 2 3 2 4 4" xfId="13719" xr:uid="{D071970B-FE61-4D5B-876C-DD2E2F999C60}"/>
    <cellStyle name="Migliaia 2 3 2 4 4 3" xfId="24357" xr:uid="{8AC388C2-09EE-4A4E-89DD-2185C8D94E6B}"/>
    <cellStyle name="Migliaia 2 3 2 4 5" xfId="27378" xr:uid="{1E535E6D-5085-43B6-9788-C315D0B4F507}"/>
    <cellStyle name="Migliaia 2 3 2 4 6" xfId="17079" xr:uid="{02972138-AD2F-456B-A50C-0629C84B4CC1}"/>
    <cellStyle name="Migliaia 2 3 2 5" xfId="778" xr:uid="{95315674-EAF3-416A-A4EE-E2DB6CE24B5B}"/>
    <cellStyle name="Migliaia 2 3 2 5 2" xfId="7707" xr:uid="{1396E0F0-F160-4B6E-A9DD-AB027217346B}"/>
    <cellStyle name="Migliaia 2 3 2 5 2 2" xfId="30136" xr:uid="{99F8008A-F5F3-4D3A-8C0C-73421282C5B4}"/>
    <cellStyle name="Migliaia 2 3 2 5 2 3" xfId="19846" xr:uid="{12575A8F-5B0D-4522-93CA-845807EEB3B5}"/>
    <cellStyle name="Migliaia 2 3 2 5 2 4" xfId="32759" xr:uid="{6702EAAB-C3C8-4427-BFDA-F5E9CAB3DEC3}"/>
    <cellStyle name="Migliaia 2 3 2 5 3" xfId="10830" xr:uid="{FC3810D5-4126-4CA3-861A-FB75A48BA8DC}"/>
    <cellStyle name="Migliaia 2 3 2 5 3 3" xfId="22825" xr:uid="{6E36ADF1-DF6B-4337-AF4D-E6C2C4AE7906}"/>
    <cellStyle name="Migliaia 2 3 2 5 4" xfId="13978" xr:uid="{770D07B3-83C3-4280-A300-79032A1266AB}"/>
    <cellStyle name="Migliaia 2 3 2 5 4 3" xfId="24616" xr:uid="{2105B2CB-67B0-4EB8-A669-58858D6B7EAE}"/>
    <cellStyle name="Migliaia 2 3 2 5 5" xfId="27176" xr:uid="{28F76CB8-E0DA-47F9-8755-B88EAE37ADBE}"/>
    <cellStyle name="Migliaia 2 3 2 5 6" xfId="16877" xr:uid="{6EC863D1-EAB1-4DB7-8D00-65929F5A30F7}"/>
    <cellStyle name="Migliaia 2 3 2 5 7" xfId="33030" xr:uid="{EBC440C5-5630-43E3-91C6-AF91994DDEEC}"/>
    <cellStyle name="Migliaia 2 3 2 5 9" xfId="4531" xr:uid="{D3FD54C4-69B3-4EF3-BE7B-9BCFD5144C30}"/>
    <cellStyle name="Migliaia 2 3 2 6" xfId="4333" xr:uid="{69194829-B15A-4A33-B789-110EEF2516C1}"/>
    <cellStyle name="Migliaia 2 3 2 6 2" xfId="7508" xr:uid="{57564EBD-90BC-4E24-9478-759B69C81ADD}"/>
    <cellStyle name="Migliaia 2 3 2 6 2 2" xfId="29944" xr:uid="{01A6B0FB-BD2C-4708-8F0F-D39207BFA63B}"/>
    <cellStyle name="Migliaia 2 3 2 6 2 3" xfId="19654" xr:uid="{55445F5A-6216-4A24-B7F3-B58FAF466360}"/>
    <cellStyle name="Migliaia 2 3 2 6 2 4" xfId="32797" xr:uid="{814188A5-879D-40B5-973B-B94FB7C1E89F}"/>
    <cellStyle name="Migliaia 2 3 2 6 3" xfId="10638" xr:uid="{A271DF2F-BEC2-465B-9258-C803C7FFD0B7}"/>
    <cellStyle name="Migliaia 2 3 2 6 3 3" xfId="22633" xr:uid="{7CB775D4-AC0A-4FA4-B66D-B49E2700CD23}"/>
    <cellStyle name="Migliaia 2 3 2 6 4" xfId="14186" xr:uid="{70BFE612-50CD-4696-BD9D-7C72E460A286}"/>
    <cellStyle name="Migliaia 2 3 2 6 4 3" xfId="24822" xr:uid="{0548CC81-9454-4F98-A4E1-1549BD0BE4FA}"/>
    <cellStyle name="Migliaia 2 3 2 6 5" xfId="26984" xr:uid="{A861958B-F171-4183-B45D-BC3BF1479968}"/>
    <cellStyle name="Migliaia 2 3 2 6 6" xfId="16685" xr:uid="{A920B2E8-4A0D-4C39-983F-7B27F37056A8}"/>
    <cellStyle name="Migliaia 2 3 2 6 7" xfId="32713" xr:uid="{34F75650-13BE-443C-8E44-0A6199BF8FFA}"/>
    <cellStyle name="Migliaia 2 3 2 7" xfId="4152" xr:uid="{3EBDF997-1855-4A6C-A60E-8DD00B08E580}"/>
    <cellStyle name="Migliaia 2 3 2 7 2" xfId="7327" xr:uid="{2E52BE71-ED1F-4F36-AC63-C5D375AA039A}"/>
    <cellStyle name="Migliaia 2 3 2 7 2 2" xfId="29791" xr:uid="{9A1059AB-2B13-4D56-968D-D0CFA89D8FA6}"/>
    <cellStyle name="Migliaia 2 3 2 7 2 3" xfId="19501" xr:uid="{F338F3F5-3F54-433E-A798-BF4DD1B60933}"/>
    <cellStyle name="Migliaia 2 3 2 7 3" xfId="10485" xr:uid="{67389A85-9B36-4FA6-B78D-CAD6638F1244}"/>
    <cellStyle name="Migliaia 2 3 2 7 3 3" xfId="22480" xr:uid="{A4D87469-1A7E-4427-80A0-EF42146D67E3}"/>
    <cellStyle name="Migliaia 2 3 2 7 4" xfId="26831" xr:uid="{1763DC59-AD57-4232-A871-223CBFA7B2E2}"/>
    <cellStyle name="Migliaia 2 3 2 7 5" xfId="16532" xr:uid="{D049E6CA-7E8D-4F2D-A90A-FFDB8DFCBBCB}"/>
    <cellStyle name="Migliaia 2 3 2 7 6" xfId="32735" xr:uid="{D3598267-7EC7-40BF-962C-20ABE2A4C6B4}"/>
    <cellStyle name="Migliaia 2 3 2 8" xfId="3382" xr:uid="{95C8F124-2384-42F6-B866-D693564BC6A4}"/>
    <cellStyle name="Migliaia 2 3 2 8 2" xfId="6739" xr:uid="{F96E92E0-4713-481E-9F28-608562763534}"/>
    <cellStyle name="Migliaia 2 3 2 8 2 2" xfId="29239" xr:uid="{FC401AFF-745F-4BF8-9471-98599D13A034}"/>
    <cellStyle name="Migliaia 2 3 2 8 2 3" xfId="18946" xr:uid="{11832049-D52C-4333-AB23-D6966E663BFE}"/>
    <cellStyle name="Migliaia 2 3 2 8 3" xfId="9930" xr:uid="{6C501971-4DBD-4E0D-8F9D-6AD3E32C9247}"/>
    <cellStyle name="Migliaia 2 3 2 8 3 2" xfId="32200" xr:uid="{0E9043CD-9EE9-40EE-BE7A-D52FFE614B41}"/>
    <cellStyle name="Migliaia 2 3 2 8 3 3" xfId="21924" xr:uid="{5FB1BA4C-AA3A-4F39-A724-E3657B7FB376}"/>
    <cellStyle name="Migliaia 2 3 2 8 4" xfId="26275" xr:uid="{4EDC30DA-9C7C-4D9F-9EEC-6F6E66F8E6E0}"/>
    <cellStyle name="Migliaia 2 3 2 8 5" xfId="15976" xr:uid="{E6628190-E135-4681-843E-B7AFD1075B92}"/>
    <cellStyle name="Migliaia 2 3 2 8 6" xfId="32721" xr:uid="{2187C985-BFC6-4FA6-9311-B43F811E4F19}"/>
    <cellStyle name="Migliaia 2 3 2 9" xfId="3159" xr:uid="{4477EB15-8F1C-4DA9-9E1A-E9B6D66E49E1}"/>
    <cellStyle name="Migliaia 2 3 2 9 2" xfId="6486" xr:uid="{8A064D33-5AA8-4DE1-9876-362D1D8176E9}"/>
    <cellStyle name="Migliaia 2 3 2 9 2 2" xfId="28987" xr:uid="{6EA8A877-E681-4A38-B3CB-BDD67E65A2D6}"/>
    <cellStyle name="Migliaia 2 3 2 9 2 3" xfId="18693" xr:uid="{4E5C40F3-BEB8-46E7-902F-6D60147457EF}"/>
    <cellStyle name="Migliaia 2 3 2 9 3" xfId="9677" xr:uid="{E83E45C2-BC67-45CC-B608-B71C4AB679A3}"/>
    <cellStyle name="Migliaia 2 3 2 9 3 2" xfId="31947" xr:uid="{A2453057-06F8-45DF-A8CE-6945CDA7E5B6}"/>
    <cellStyle name="Migliaia 2 3 2 9 3 3" xfId="21671" xr:uid="{08FCB2B8-53A8-4404-ADEB-071356485FB7}"/>
    <cellStyle name="Migliaia 2 3 2 9 4" xfId="26023" xr:uid="{1F8A1139-90DF-42E3-B53B-3AB194984D5B}"/>
    <cellStyle name="Migliaia 2 3 2 9 5" xfId="15723" xr:uid="{ECDDA19C-B04B-4381-9929-FCC9358941E5}"/>
    <cellStyle name="Migliaia 2 3 2 9 6" xfId="32676" xr:uid="{AFF007CB-818E-4F97-96E2-4EBDA42FC336}"/>
    <cellStyle name="Migliaia 2 3 20" xfId="1566" xr:uid="{142D31BD-4B3E-4C6A-AEA1-0A5C48C8C862}"/>
    <cellStyle name="Migliaia 2 3 20 2" xfId="5220" xr:uid="{75B03ED6-78E3-494F-B36B-5B6E7BDE8163}"/>
    <cellStyle name="Migliaia 2 3 20 2 2" xfId="30803" xr:uid="{7A2A7E87-9C65-4BF2-90A9-3B3FE78AAEA2}"/>
    <cellStyle name="Migliaia 2 3 20 2 3" xfId="20526" xr:uid="{52DF8561-8F94-4665-81E0-733A9920F353}"/>
    <cellStyle name="Migliaia 2 3 20 3" xfId="8511" xr:uid="{ED8F30F6-61A3-49AB-AD0D-5DCC2AE8F57F}"/>
    <cellStyle name="Migliaia 2 3 20 4" xfId="17549" xr:uid="{D0C03CB6-254D-4F2B-AC7C-E9113F4DAE3A}"/>
    <cellStyle name="Migliaia 2 3 21" xfId="8439" xr:uid="{F2D439ED-40C3-41DC-93F0-249B73862111}"/>
    <cellStyle name="Migliaia 2 3 21 2" xfId="8500" xr:uid="{5AE71855-105D-4408-8BD6-0273F2D0542C}"/>
    <cellStyle name="Migliaia 2 3 21 2 2" xfId="27845" xr:uid="{2B9BAC9C-EA38-49C0-8CD3-B860028204C3}"/>
    <cellStyle name="Migliaia 2 3 21 3" xfId="11850" xr:uid="{5B12F2BB-FA26-4577-BFAC-0BD7B759E66C}"/>
    <cellStyle name="Migliaia 2 3 22" xfId="5202" xr:uid="{ED8EB65E-3BE9-4A4E-8A06-2324EA4F8FAE}"/>
    <cellStyle name="Migliaia 2 3 22 2" xfId="11884" xr:uid="{18B2B146-2887-440B-8169-E03E82C69E7B}"/>
    <cellStyle name="Migliaia 2 3 22 3" xfId="20523" xr:uid="{B242845C-9D07-42AB-B466-FB85E87D76FB}"/>
    <cellStyle name="Migliaia 2 3 23" xfId="8479" xr:uid="{FD3265F4-35CE-451E-BFAF-012EAB9DD046}"/>
    <cellStyle name="Migliaia 2 3 23 2" xfId="12340" xr:uid="{CCE885E7-4AEC-4AC7-B6F0-969A44CB9C62}"/>
    <cellStyle name="Migliaia 2 3 23 3" xfId="23485" xr:uid="{9975983F-6C39-4833-A302-CD023BF8FE7F}"/>
    <cellStyle name="Migliaia 2 3 24" xfId="14234" xr:uid="{CBE1239A-960D-4B35-BB36-B35E09599E6D}"/>
    <cellStyle name="Migliaia 2 3 24 2" xfId="24858" xr:uid="{D8C4C261-B53F-4C67-964E-4B01D6C105F2}"/>
    <cellStyle name="Migliaia 2 3 25" xfId="14557" xr:uid="{7EAB59A9-A29D-4DCC-BEB8-395D0EEF7ACD}"/>
    <cellStyle name="Migliaia 2 3 3" xfId="155" xr:uid="{5F4D5399-AED4-4F9E-B77D-7D71081BD2C9}"/>
    <cellStyle name="Migliaia 2 3 3 11" xfId="1252" xr:uid="{3B09790D-0D20-43FA-98D4-BA44CBC85272}"/>
    <cellStyle name="Migliaia 2 3 3 2" xfId="348" xr:uid="{A800BD99-C89D-49CF-98ED-ECF4A311830E}"/>
    <cellStyle name="Migliaia 2 3 3 2 10" xfId="33061" xr:uid="{A6FA99D6-5BC2-425B-8FAB-6EF1CE4002CC}"/>
    <cellStyle name="Migliaia 2 3 3 2 2" xfId="566" xr:uid="{B18E6A40-4DD2-4139-8715-FC545E2756B5}"/>
    <cellStyle name="Migliaia 2 3 3 2 2 2" xfId="1110" xr:uid="{2540BA9E-68E0-43D6-87EF-8E89AD2EAC99}"/>
    <cellStyle name="Migliaia 2 3 3 2 2 2 2" xfId="30732" xr:uid="{F569E7C0-FCB5-4EE3-A0E0-D12425AC92B8}"/>
    <cellStyle name="Migliaia 2 3 3 2 2 2 3" xfId="20446" xr:uid="{D9FE1970-6E2C-4CF8-889A-52F54096C90A}"/>
    <cellStyle name="Migliaia 2 3 3 2 2 2 4" xfId="32782" xr:uid="{9085C9C0-0285-4BDA-BD8E-DACAF4D23B3A}"/>
    <cellStyle name="Migliaia 2 3 3 2 2 2 5" xfId="8322" xr:uid="{25600742-7713-4324-89B4-A212A46B5068}"/>
    <cellStyle name="Migliaia 2 3 3 2 2 3" xfId="11426" xr:uid="{86C7014C-9EE1-4634-B088-9A3C294136F5}"/>
    <cellStyle name="Migliaia 2 3 3 2 2 3 3" xfId="23426" xr:uid="{4BD1AC4F-D323-4228-A2F8-EE0DC9589847}"/>
    <cellStyle name="Migliaia 2 3 3 2 2 4" xfId="13531" xr:uid="{16E2A2A4-F916-4942-ADA1-8E6E3956F0DE}"/>
    <cellStyle name="Migliaia 2 3 3 2 2 4 3" xfId="24167" xr:uid="{58EE7913-AB8E-486B-986B-DA65CC2E811E}"/>
    <cellStyle name="Migliaia 2 3 3 2 2 5" xfId="14492" xr:uid="{75CC7436-E0BF-4183-82B9-2D3063C684E4}"/>
    <cellStyle name="Migliaia 2 3 3 2 2 5 2" xfId="27772" xr:uid="{6090432B-63A5-4F13-ADB6-0050BDABD8AC}"/>
    <cellStyle name="Migliaia 2 3 3 2 2 6" xfId="17478" xr:uid="{4151B468-41B7-48A5-B2BE-AB482978BB98}"/>
    <cellStyle name="Migliaia 2 3 3 2 2 7" xfId="32708" xr:uid="{7464A25B-F84F-4340-9632-F61280A624DB}"/>
    <cellStyle name="Migliaia 2 3 3 2 2 9" xfId="1437" xr:uid="{AA4B6E18-1DF9-468D-855B-2BEC36A942D9}"/>
    <cellStyle name="Migliaia 2 3 3 2 3" xfId="1058" xr:uid="{D8BD5B53-4CC9-4C68-9505-181F71B42CFB}"/>
    <cellStyle name="Migliaia 2 3 3 2 3 2" xfId="7106" xr:uid="{450BBF67-0F1A-4B35-B756-96F620369628}"/>
    <cellStyle name="Migliaia 2 3 3 2 3 3" xfId="19285" xr:uid="{798A6706-9ACF-48CA-AC82-7CCA7CA9DBCD}"/>
    <cellStyle name="Migliaia 2 3 3 2 3 5" xfId="1493" xr:uid="{8C19CD92-8955-408E-BEAD-82984AB50DDB}"/>
    <cellStyle name="Migliaia 2 3 3 2 4" xfId="10269" xr:uid="{6B3E1AF0-84B2-43F4-8A77-059ACA8B29FF}"/>
    <cellStyle name="Migliaia 2 3 3 2 4 2" xfId="32539" xr:uid="{204CB02E-26B9-472F-9CA3-2FCCC3B08FF9}"/>
    <cellStyle name="Migliaia 2 3 3 2 4 3" xfId="22264" xr:uid="{2E538D69-3DC0-44B2-9E62-47341E1ACBDC}"/>
    <cellStyle name="Migliaia 2 3 3 2 4 4" xfId="32694" xr:uid="{5D34152C-0639-4196-AE9C-D41B4A5F7B68}"/>
    <cellStyle name="Migliaia 2 3 3 2 5" xfId="12929" xr:uid="{E8DDB767-4343-4EC5-9C30-F9EAA092ABF2}"/>
    <cellStyle name="Migliaia 2 3 3 2 5 3" xfId="23750" xr:uid="{F22A7CE7-A065-489E-B7C6-AB8C36D914A0}"/>
    <cellStyle name="Migliaia 2 3 3 2 6" xfId="14440" xr:uid="{45FE075D-0208-45B4-859D-ED9ACD457DB9}"/>
    <cellStyle name="Migliaia 2 3 3 2 6 2" xfId="26615" xr:uid="{B81CD98E-B86C-4A95-8AC3-C91D7470F897}"/>
    <cellStyle name="Migliaia 2 3 3 2 7" xfId="16316" xr:uid="{67149CC6-2570-4696-8E51-465E9E450534}"/>
    <cellStyle name="Migliaia 2 3 3 2 8" xfId="528" xr:uid="{257CED92-634B-4B94-BBA0-3C1D50217DB7}"/>
    <cellStyle name="Migliaia 2 3 3 2 9" xfId="1385" xr:uid="{DCF0F1BE-C198-413C-816F-A33F29D9C2DF}"/>
    <cellStyle name="Migliaia 2 3 3 3" xfId="487" xr:uid="{1E31EDE7-7C45-4BF6-921A-0F5918548E74}"/>
    <cellStyle name="Migliaia 2 3 3 3 10" xfId="1336" xr:uid="{37579FC3-8778-4E72-9C26-98D5734429E7}"/>
    <cellStyle name="Migliaia 2 3 3 3 2" xfId="1009" xr:uid="{62708D9E-03B5-4E92-8C43-3C2E1390CEF2}"/>
    <cellStyle name="Migliaia 2 3 3 3 2 2" xfId="8082" xr:uid="{CF45FDCE-4EFC-4AE0-AC64-BA1677B8E857}"/>
    <cellStyle name="Migliaia 2 3 3 3 2 2 2" xfId="30512" xr:uid="{2545C0D0-EDB0-44BE-93AD-D12B91CCC036}"/>
    <cellStyle name="Migliaia 2 3 3 3 2 2 3" xfId="20222" xr:uid="{4F90BC48-C512-40F4-9DDE-4C4935012DAD}"/>
    <cellStyle name="Migliaia 2 3 3 3 2 3" xfId="11204" xr:uid="{AC981A58-E8D2-4925-B837-45CBAC5EF260}"/>
    <cellStyle name="Migliaia 2 3 3 3 2 3 3" xfId="23202" xr:uid="{276EF45E-2C65-4095-9DEB-C85CD1FF1247}"/>
    <cellStyle name="Migliaia 2 3 3 3 2 4" xfId="27551" xr:uid="{E549386D-46A8-4934-A8CF-298D099D71E4}"/>
    <cellStyle name="Migliaia 2 3 3 3 2 5" xfId="17254" xr:uid="{8A8FFDB4-245F-4BD2-B5AD-E0616751FAE1}"/>
    <cellStyle name="Migliaia 2 3 3 3 2 6" xfId="32769" xr:uid="{39AE8EA7-5797-4ACC-BF4D-B7E78BB34223}"/>
    <cellStyle name="Migliaia 2 3 3 3 2 7" xfId="4895" xr:uid="{D3756149-2BE6-4991-A119-08B845C969ED}"/>
    <cellStyle name="Migliaia 2 3 3 3 3" xfId="6943" xr:uid="{09579232-3B1F-421A-9CB0-6202E82ADF62}"/>
    <cellStyle name="Migliaia 2 3 3 3 3 2" xfId="29414" xr:uid="{2706628A-15B8-4B8C-84BE-BA3794F0330B}"/>
    <cellStyle name="Migliaia 2 3 3 3 3 3" xfId="19121" xr:uid="{167570AC-CED3-4096-A13A-66C0B4EC3D80}"/>
    <cellStyle name="Migliaia 2 3 3 3 4" xfId="10106" xr:uid="{0DE114CD-0E31-4240-9328-81A337CBE67A}"/>
    <cellStyle name="Migliaia 2 3 3 3 4 2" xfId="32375" xr:uid="{437F1F85-CF61-4AD3-9788-260B4C4EDBD4}"/>
    <cellStyle name="Migliaia 2 3 3 3 4 3" xfId="22100" xr:uid="{EE6CE939-8993-4671-BC5F-792519AA92AF}"/>
    <cellStyle name="Migliaia 2 3 3 3 5" xfId="13371" xr:uid="{2BE4611A-828A-469B-A725-EC955EF7D5FB}"/>
    <cellStyle name="Migliaia 2 3 3 3 5 3" xfId="24007" xr:uid="{6337A80D-F724-445A-8492-A85E049F8033}"/>
    <cellStyle name="Migliaia 2 3 3 3 6" xfId="14391" xr:uid="{C6098B2E-BDD5-4E96-A2EE-651303B9B303}"/>
    <cellStyle name="Migliaia 2 3 3 3 6 2" xfId="26451" xr:uid="{0850EF9F-C4B2-4B64-AE0C-1837C9407CBC}"/>
    <cellStyle name="Migliaia 2 3 3 3 7" xfId="16152" xr:uid="{EE080D07-1401-49EE-AD1B-2C2AC8508165}"/>
    <cellStyle name="Migliaia 2 3 3 3 8" xfId="32706" xr:uid="{DC5A3DEF-E213-4E6F-B239-9B1DDDEC6336}"/>
    <cellStyle name="Migliaia 2 3 3 4" xfId="926" xr:uid="{989EEFF2-24D4-49F9-8DB6-D988178E3908}"/>
    <cellStyle name="Migliaia 2 3 3 4 2" xfId="6657" xr:uid="{D5B3A233-5205-415F-A082-1EC0198C5D55}"/>
    <cellStyle name="Migliaia 2 3 3 4 2 2" xfId="29157" xr:uid="{9062B0CC-A97F-45C1-897F-7C3375A72BA0}"/>
    <cellStyle name="Migliaia 2 3 3 4 2 3" xfId="18864" xr:uid="{DD28A11B-6669-472A-B29E-2B8BFA014A39}"/>
    <cellStyle name="Migliaia 2 3 3 4 2 4" xfId="32810" xr:uid="{75194D23-A119-4EC0-A43A-BBB294602BCB}"/>
    <cellStyle name="Migliaia 2 3 3 4 3" xfId="9848" xr:uid="{96AD3EB8-F5AD-4E9A-B1A4-7AB5C25ADAAA}"/>
    <cellStyle name="Migliaia 2 3 3 4 3 2" xfId="32118" xr:uid="{2A68D687-BD54-4E3C-BC1F-1EBAF07D16AD}"/>
    <cellStyle name="Migliaia 2 3 3 4 3 3" xfId="21842" xr:uid="{6F43CB8F-C4F6-4654-B96D-D9E772884EC0}"/>
    <cellStyle name="Migliaia 2 3 3 4 4" xfId="26193" xr:uid="{FEA4E7E6-1831-4E72-849E-FD97E8C1FD37}"/>
    <cellStyle name="Migliaia 2 3 3 4 5" xfId="15894" xr:uid="{F3DBE87B-D403-4228-8313-4E89641CE431}"/>
    <cellStyle name="Migliaia 2 3 3 4 8" xfId="3300" xr:uid="{02FA67F0-5B9D-482C-9AC5-A5F753960DFE}"/>
    <cellStyle name="Migliaia 2 3 3 5" xfId="6404" xr:uid="{F1113D04-417C-4B07-95E1-D8F4E7FA9FDE}"/>
    <cellStyle name="Migliaia 2 3 3 5 2" xfId="28905" xr:uid="{04B9B6BB-7017-4D91-8829-00C7B7756EDE}"/>
    <cellStyle name="Migliaia 2 3 3 5 3" xfId="18611" xr:uid="{77C60A5A-33D1-4039-B537-776EAB10466C}"/>
    <cellStyle name="Migliaia 2 3 3 5 4" xfId="32741" xr:uid="{17F424D9-C179-4CC1-9C87-C0020722A0CC}"/>
    <cellStyle name="Migliaia 2 3 3 6" xfId="9595" xr:uid="{D907E701-6CFA-4051-A4B8-6C4E341F26C2}"/>
    <cellStyle name="Migliaia 2 3 3 6 2" xfId="31865" xr:uid="{5C90A62D-5E76-47B9-ACCF-D324406F65E6}"/>
    <cellStyle name="Migliaia 2 3 3 6 3" xfId="21589" xr:uid="{41F90621-5F18-45A8-819E-A54EFD1351A0}"/>
    <cellStyle name="Migliaia 2 3 3 6 4" xfId="32725" xr:uid="{CEF5506C-8AF0-44E7-A7EA-4D9F9B63B675}"/>
    <cellStyle name="Migliaia 2 3 3 7" xfId="12717" xr:uid="{DC8A8DCF-99B3-4BC3-9697-E9A331CEF8A1}"/>
    <cellStyle name="Migliaia 2 3 3 7 2" xfId="32686" xr:uid="{F33414E8-A423-4E57-A697-92B849D0E2B5}"/>
    <cellStyle name="Migliaia 2 3 3 7 3" xfId="23585" xr:uid="{AE356060-9408-4255-8E3D-C9CC0271A6F1}"/>
    <cellStyle name="Migliaia 2 3 3 8" xfId="14307" xr:uid="{85E19C47-936B-4049-A225-FF94852F63CD}"/>
    <cellStyle name="Migliaia 2 3 3 8 2" xfId="25941" xr:uid="{FED63F35-6FDD-4E67-8746-9326856AE170}"/>
    <cellStyle name="Migliaia 2 3 3 9" xfId="15641" xr:uid="{445E8607-F88E-4EF0-8FC9-BAB53D5A7125}"/>
    <cellStyle name="Migliaia 2 3 33" xfId="1179" xr:uid="{935DA884-1C26-4A88-AD3E-C5AAAF4D440A}"/>
    <cellStyle name="Migliaia 2 3 4" xfId="222" xr:uid="{6BF72D20-A511-4631-AD7E-C77D2600DED2}"/>
    <cellStyle name="Migliaia 2 3 4 2" xfId="544" xr:uid="{892BA641-32E7-4DC4-8D1F-2A5EF635891C}"/>
    <cellStyle name="Migliaia 2 3 4 2 2" xfId="1078" xr:uid="{E1FEBDBE-FADF-4068-86CE-DA2A982F27DC}"/>
    <cellStyle name="Migliaia 2 3 4 2 2 2" xfId="30600" xr:uid="{1D8CB6F2-7274-4B5A-8312-7B821CFE2616}"/>
    <cellStyle name="Migliaia 2 3 4 2 2 3" xfId="20311" xr:uid="{E13F737A-DC20-4770-91B5-5E43223EB012}"/>
    <cellStyle name="Migliaia 2 3 4 2 2 4" xfId="32762" xr:uid="{F37637AE-76AC-4C81-AA7C-DEFE3CA10F21}"/>
    <cellStyle name="Migliaia 2 3 4 2 2 5" xfId="8182" xr:uid="{6ADF53A4-F093-42C7-8B7E-F8BED295D549}"/>
    <cellStyle name="Migliaia 2 3 4 2 3" xfId="11293" xr:uid="{0969481E-2FE1-4F65-BA2F-E761866CFB03}"/>
    <cellStyle name="Migliaia 2 3 4 2 3 3" xfId="23291" xr:uid="{C2D57D18-57AE-4E79-888F-85A4A533B7AE}"/>
    <cellStyle name="Migliaia 2 3 4 2 4" xfId="14460" xr:uid="{8B59EB2B-DCCB-4E12-BF5C-9C449F465AD5}"/>
    <cellStyle name="Migliaia 2 3 4 2 4 2" xfId="27638" xr:uid="{5836BC54-A8A0-49CA-94C6-ACFB0184F8C7}"/>
    <cellStyle name="Migliaia 2 3 4 2 5" xfId="17343" xr:uid="{E88F291F-2301-4588-9499-FDEA64B4A2EA}"/>
    <cellStyle name="Migliaia 2 3 4 2 6" xfId="32703" xr:uid="{C5E40D3D-C9CE-4586-A926-DB3397E1E2BE}"/>
    <cellStyle name="Migliaia 2 3 4 2 7" xfId="33128" xr:uid="{18B44443-37C3-4C6E-98E0-7C5F243F22C4}"/>
    <cellStyle name="Migliaia 2 3 4 2 8" xfId="1405" xr:uid="{E99B6BA7-A6B3-4A1C-AF53-B0DB9C085554}"/>
    <cellStyle name="Migliaia 2 3 4 3" xfId="1023" xr:uid="{5D99A00F-12B4-4D03-B185-56A006C742BD}"/>
    <cellStyle name="Migliaia 2 3 4 3 2" xfId="29314" xr:uid="{4C3ED4E6-7BC7-4418-80C5-A7F2F42A8D17}"/>
    <cellStyle name="Migliaia 2 3 4 3 3" xfId="19021" xr:uid="{DA494070-94F2-466F-BB86-CC6749833DEB}"/>
    <cellStyle name="Migliaia 2 3 4 3 4" xfId="32737" xr:uid="{07BB1488-C43F-4A80-AF37-5D90271E8CFE}"/>
    <cellStyle name="Migliaia 2 3 4 3 5" xfId="6822" xr:uid="{C7F512E5-58B6-4A3F-8A1B-E6CF6ECB24AB}"/>
    <cellStyle name="Migliaia 2 3 4 4" xfId="10006" xr:uid="{C5E0BB40-2C63-410E-B8B5-93FDBE28B55A}"/>
    <cellStyle name="Migliaia 2 3 4 4 2" xfId="32275" xr:uid="{24CF8E88-0EA6-4259-AD1B-909DD55206A6}"/>
    <cellStyle name="Migliaia 2 3 4 4 3" xfId="22000" xr:uid="{BCF09EF1-1B82-4E93-B014-F65EC3440CDB}"/>
    <cellStyle name="Migliaia 2 3 4 4 4" xfId="32677" xr:uid="{9A98553E-A340-489D-8E34-9B27026D943D}"/>
    <cellStyle name="Migliaia 2 3 4 5" xfId="13083" xr:uid="{F588957B-E911-4A31-857E-DC5A8FC70809}"/>
    <cellStyle name="Migliaia 2 3 4 5 3" xfId="23907" xr:uid="{7AB49676-D94A-4ACD-9A22-43AFF13E6918}"/>
    <cellStyle name="Migliaia 2 3 4 6" xfId="14405" xr:uid="{518B0A73-60B9-451F-A2CF-8AACA4579B38}"/>
    <cellStyle name="Migliaia 2 3 4 6 2" xfId="26351" xr:uid="{DEA92CF0-0679-486A-B1F8-98229771BC77}"/>
    <cellStyle name="Migliaia 2 3 4 7" xfId="16052" xr:uid="{A85CD942-9E0A-4212-AA6E-3081B25CE738}"/>
    <cellStyle name="Migliaia 2 3 4 8" xfId="495" xr:uid="{B712C0B6-584F-4062-B788-2072507AD967}"/>
    <cellStyle name="Migliaia 2 3 4 9" xfId="1350" xr:uid="{6C983A1B-13EC-43C9-BE43-F51E59D211B5}"/>
    <cellStyle name="Migliaia 2 3 5" xfId="283" xr:uid="{28D7FF19-B78B-4E1F-A0C6-9563CF1EA817}"/>
    <cellStyle name="Migliaia 2 3 5 2" xfId="991" xr:uid="{37F587C9-3051-49E9-A353-EC6417F384CC}"/>
    <cellStyle name="Migliaia 2 3 5 2 2" xfId="30391" xr:uid="{7493A899-5CC4-41F8-8D9D-3EC804D6C3C0}"/>
    <cellStyle name="Migliaia 2 3 5 2 2 2" xfId="32774" xr:uid="{49352AAA-329E-4F98-A647-9BB775FBE8F3}"/>
    <cellStyle name="Migliaia 2 3 5 2 3" xfId="20101" xr:uid="{820DD2F1-028D-463E-ACD7-449915282036}"/>
    <cellStyle name="Migliaia 2 3 5 2 4" xfId="32707" xr:uid="{ED9FB922-E505-47D8-A922-22A88186A132}"/>
    <cellStyle name="Migliaia 2 3 5 2 5" xfId="7961" xr:uid="{54AECF52-01C9-4B10-A13E-8096AD285E01}"/>
    <cellStyle name="Migliaia 2 3 5 2 6" xfId="33189" xr:uid="{FCE1C33F-0548-4567-A18B-58752C92BA41}"/>
    <cellStyle name="Migliaia 2 3 5 3" xfId="11083" xr:uid="{29DF0232-F0A5-40C9-A4DC-3D3FC8786DFE}"/>
    <cellStyle name="Migliaia 2 3 5 3 2" xfId="32745" xr:uid="{2F4D15C3-8879-4A27-8682-918119890897}"/>
    <cellStyle name="Migliaia 2 3 5 3 3" xfId="23081" xr:uid="{B0DFD314-70EA-4EC6-B68E-7D637E8FF9BA}"/>
    <cellStyle name="Migliaia 2 3 5 4" xfId="13822" xr:uid="{80326A90-16AB-42CF-9B4A-8F34F5A428CD}"/>
    <cellStyle name="Migliaia 2 3 5 4 3" xfId="24461" xr:uid="{AE63E10E-FF70-40D0-93F4-A8A11A4FD5DA}"/>
    <cellStyle name="Migliaia 2 3 5 5" xfId="14373" xr:uid="{E802D46B-6C8D-4E73-B1B1-4B35B0C6C986}"/>
    <cellStyle name="Migliaia 2 3 5 5 2" xfId="27432" xr:uid="{D0828BAC-F99C-41F0-B581-1FE851DF8B69}"/>
    <cellStyle name="Migliaia 2 3 5 6" xfId="17133" xr:uid="{AF421A90-B4D8-4F5F-9BA7-D01F54B61F13}"/>
    <cellStyle name="Migliaia 2 3 5 7" xfId="477" xr:uid="{18C92800-F44F-4521-AEDA-CA3EBB592296}"/>
    <cellStyle name="Migliaia 2 3 5 9" xfId="1318" xr:uid="{FBDC117E-BECC-41BC-B5F8-436A631FF17C}"/>
    <cellStyle name="Migliaia 2 3 6" xfId="384" xr:uid="{78E3167F-79A6-4586-9E28-3207A84FFA6F}"/>
    <cellStyle name="Migliaia 2 3 6 2" xfId="867" xr:uid="{40906A44-F6EB-45CD-AD20-2833926D7D9B}"/>
    <cellStyle name="Migliaia 2 3 6 2 2" xfId="30259" xr:uid="{88802E78-5224-48AF-B23C-4AE0B21692D7}"/>
    <cellStyle name="Migliaia 2 3 6 2 3" xfId="19970" xr:uid="{A250BF16-1E7B-4933-8413-48D2FCBFE4DF}"/>
    <cellStyle name="Migliaia 2 3 6 2 5" xfId="7831" xr:uid="{48D4C1B5-B091-4480-B98D-C638016A6CB0}"/>
    <cellStyle name="Migliaia 2 3 6 3" xfId="10954" xr:uid="{6919AB40-C831-4038-BCCF-ED5CA554C895}"/>
    <cellStyle name="Migliaia 2 3 6 3 3" xfId="22949" xr:uid="{26837E17-D3AA-4C7D-A49F-11D8378E84E1}"/>
    <cellStyle name="Migliaia 2 3 6 4" xfId="13736" xr:uid="{706B93F9-FC65-492E-87DC-76AFA4F7F4BD}"/>
    <cellStyle name="Migliaia 2 3 6 4 3" xfId="24375" xr:uid="{F2568565-0E9D-42CC-9C43-E07AE32A01EA}"/>
    <cellStyle name="Migliaia 2 3 6 5" xfId="27300" xr:uid="{75A65601-CB35-4707-8650-4729A9337458}"/>
    <cellStyle name="Migliaia 2 3 6 6" xfId="17001" xr:uid="{A6BF114F-EFBA-45B5-8D48-A9C48B3DD5DB}"/>
    <cellStyle name="Migliaia 2 3 6 7" xfId="33003" xr:uid="{C09B5C1C-2351-4467-B0BD-6217DC61978E}"/>
    <cellStyle name="Migliaia 2 3 6 9" xfId="4655" xr:uid="{FCA6A049-843A-469B-A120-58D880607FBE}"/>
    <cellStyle name="Migliaia 2 3 7" xfId="727" xr:uid="{6B42FB55-0925-4C19-9BCA-E8466F325B9E}"/>
    <cellStyle name="Migliaia 2 3 7 2" xfId="7763" xr:uid="{6B1F2BFE-49DE-4372-99D2-D16B1E1E547D}"/>
    <cellStyle name="Migliaia 2 3 7 2 2" xfId="30192" xr:uid="{CEE1E3F1-DF57-4ACE-91A4-D3663D9CEAB3}"/>
    <cellStyle name="Migliaia 2 3 7 2 3" xfId="19902" xr:uid="{AE3EFCD4-4F2A-4EFE-9B10-03C5BE89F3F2}"/>
    <cellStyle name="Migliaia 2 3 7 2 4" xfId="32794" xr:uid="{5B9FC041-6035-407E-B835-6239B36075EE}"/>
    <cellStyle name="Migliaia 2 3 7 3" xfId="10886" xr:uid="{E490A143-6E0C-4DB6-94B1-46AE91610B92}"/>
    <cellStyle name="Migliaia 2 3 7 3 3" xfId="22881" xr:uid="{E6EDBF71-6E35-416D-ADB9-C593AF6859D5}"/>
    <cellStyle name="Migliaia 2 3 7 4" xfId="14089" xr:uid="{30EF57E4-375B-4BCC-9D5C-CF43992BD7EA}"/>
    <cellStyle name="Migliaia 2 3 7 4 3" xfId="24729" xr:uid="{6EC2BC6B-8DFD-4325-B4EB-DE70D2F19086}"/>
    <cellStyle name="Migliaia 2 3 7 5" xfId="27232" xr:uid="{36BF6753-A70A-4C7B-9349-8FA71EE5445C}"/>
    <cellStyle name="Migliaia 2 3 7 6" xfId="16933" xr:uid="{D6C7539E-4DE6-4473-B02F-334F4B7D4337}"/>
    <cellStyle name="Migliaia 2 3 7 9" xfId="4587" xr:uid="{B50DE0EE-6188-482E-8351-C678C66B5656}"/>
    <cellStyle name="Migliaia 2 3 8" xfId="4452" xr:uid="{B0F9FCF0-07FD-468D-8FF6-D484BB9C54C2}"/>
    <cellStyle name="Migliaia 2 3 8 2" xfId="7628" xr:uid="{D0549DB2-B921-4FDC-9462-85E38D9A090A}"/>
    <cellStyle name="Migliaia 2 3 8 2 2" xfId="30057" xr:uid="{96B058AE-38D8-459F-8487-ABACD83BD80D}"/>
    <cellStyle name="Migliaia 2 3 8 2 3" xfId="19767" xr:uid="{538E0AC7-4167-467A-BB6C-A8ADE5A643BC}"/>
    <cellStyle name="Migliaia 2 3 8 3" xfId="10751" xr:uid="{A5DB3825-139F-499C-8CFE-3EA07227554E}"/>
    <cellStyle name="Migliaia 2 3 8 3 3" xfId="22746" xr:uid="{AD3BFD3A-F172-4C16-A606-659BEA77C08F}"/>
    <cellStyle name="Migliaia 2 3 8 4" xfId="13743" xr:uid="{0DEB9293-2748-4F9C-9A53-112D77452D95}"/>
    <cellStyle name="Migliaia 2 3 8 4 3" xfId="24382" xr:uid="{BDD809A1-EC7F-45CA-84A3-4561988E2A2E}"/>
    <cellStyle name="Migliaia 2 3 8 5" xfId="27097" xr:uid="{FB7E3754-996B-4E4A-AF02-FBC4EF6E4C7F}"/>
    <cellStyle name="Migliaia 2 3 8 6" xfId="16798" xr:uid="{9A565EF3-40E8-4A11-B30B-10722F38B880}"/>
    <cellStyle name="Migliaia 2 3 8 7" xfId="32731" xr:uid="{8E41729E-8187-4809-9BE7-85152CA2BE25}"/>
    <cellStyle name="Migliaia 2 3 9" xfId="4243" xr:uid="{E3B28B23-C602-45BA-8B45-BF608E846739}"/>
    <cellStyle name="Migliaia 2 3 9 2" xfId="7418" xr:uid="{1087A9B9-A709-48C1-93B8-3C4874F2CC95}"/>
    <cellStyle name="Migliaia 2 3 9 2 2" xfId="29867" xr:uid="{E45DB95F-6FDF-44C7-AEE7-2A8D84948B64}"/>
    <cellStyle name="Migliaia 2 3 9 2 3" xfId="19577" xr:uid="{F9E0FFBD-3490-4849-9C7B-BFA5DB53A844}"/>
    <cellStyle name="Migliaia 2 3 9 3" xfId="10561" xr:uid="{5A8BE4C5-513F-4BB3-8006-03F582773B01}"/>
    <cellStyle name="Migliaia 2 3 9 3 3" xfId="22556" xr:uid="{6AF6405D-2891-4C95-BE3E-BC26D801C0AD}"/>
    <cellStyle name="Migliaia 2 3 9 4" xfId="14125" xr:uid="{A1843B3C-FE36-40FF-A8F6-FFDF58C32CDF}"/>
    <cellStyle name="Migliaia 2 3 9 4 3" xfId="24761" xr:uid="{83DE3EC3-7281-44B0-BAAB-639E768FA018}"/>
    <cellStyle name="Migliaia 2 3 9 5" xfId="26907" xr:uid="{5692E8D9-1678-432A-8003-D3DEAA960CF5}"/>
    <cellStyle name="Migliaia 2 3 9 6" xfId="16608" xr:uid="{D55350C4-CAF6-4C33-BCD7-454A1E64F7AB}"/>
    <cellStyle name="Migliaia 2 3 9 7" xfId="32718" xr:uid="{FBF20699-7A87-4A17-8012-907D3A7E850E}"/>
    <cellStyle name="Migliaia 2 3_BRESCIA" xfId="465" xr:uid="{8E81E8AF-AD0D-42A8-AEF3-BF15D0664D86}"/>
    <cellStyle name="Migliaia 2 30" xfId="2392" xr:uid="{DFE7FB11-FAB4-499B-AB91-4C5BE1257157}"/>
    <cellStyle name="Migliaia 2 30 2" xfId="5739" xr:uid="{DF565543-F728-4F46-9F3E-9E9062442337}"/>
    <cellStyle name="Migliaia 2 30 2 2" xfId="28255" xr:uid="{048A88D2-E143-428C-93E7-6FA80E5F0729}"/>
    <cellStyle name="Migliaia 2 30 2 3" xfId="17961" xr:uid="{3623CFBE-4073-4339-BE40-B8628E8FAA1E}"/>
    <cellStyle name="Migliaia 2 30 3" xfId="8945" xr:uid="{A0CB7B62-23E9-40CF-9328-0561EAE50E5F}"/>
    <cellStyle name="Migliaia 2 30 3 2" xfId="31215" xr:uid="{69655713-04AE-42CD-8022-8BD45C6DC7AC}"/>
    <cellStyle name="Migliaia 2 30 3 3" xfId="20939" xr:uid="{20CCD7F8-8291-4CDA-B9C0-927B01C06723}"/>
    <cellStyle name="Migliaia 2 30 4" xfId="25291" xr:uid="{9B462009-E011-40D9-B18C-C755CD5E8D5C}"/>
    <cellStyle name="Migliaia 2 30 5" xfId="14991" xr:uid="{C60732FB-922B-4D1C-9DA7-5A4E34D162A7}"/>
    <cellStyle name="Migliaia 2 31" xfId="2377" xr:uid="{0F4257F0-EB0A-4501-8356-69E2137A4953}"/>
    <cellStyle name="Migliaia 2 31 2" xfId="5724" xr:uid="{037A07F6-DDA0-4B3B-A496-76303EF2D2E3}"/>
    <cellStyle name="Migliaia 2 31 2 2" xfId="28240" xr:uid="{681EB34E-1131-4F5B-BDD3-0A2FD3A761B8}"/>
    <cellStyle name="Migliaia 2 31 2 3" xfId="17946" xr:uid="{8BE48D95-76C1-4213-A597-6F8CC10C447F}"/>
    <cellStyle name="Migliaia 2 31 3" xfId="8930" xr:uid="{E64621CB-BA4F-4135-BD09-5308633BB169}"/>
    <cellStyle name="Migliaia 2 31 3 2" xfId="31200" xr:uid="{8EF9B2FC-4C6F-4E3F-8155-54FBCD1B1027}"/>
    <cellStyle name="Migliaia 2 31 3 3" xfId="20924" xr:uid="{7580ABB9-7A20-440B-A40D-3653FFABEE7D}"/>
    <cellStyle name="Migliaia 2 31 4" xfId="25276" xr:uid="{9DB84B05-8AB8-48FC-A78F-E71CFE8FB134}"/>
    <cellStyle name="Migliaia 2 31 5" xfId="14976" xr:uid="{9842C3A1-521E-48D2-8496-11688442512A}"/>
    <cellStyle name="Migliaia 2 32" xfId="2358" xr:uid="{F3AB4912-109E-4BAD-A72A-1DFEC97D61D0}"/>
    <cellStyle name="Migliaia 2 32 2" xfId="5705" xr:uid="{939A410E-CFBD-4D6A-8B3D-431A03C92356}"/>
    <cellStyle name="Migliaia 2 32 2 2" xfId="28221" xr:uid="{ECCAFBEB-6F2F-4D50-A15B-75E27EA04920}"/>
    <cellStyle name="Migliaia 2 32 2 3" xfId="17927" xr:uid="{26279D27-C4F4-4CD2-AC91-BEF68CA3A4F2}"/>
    <cellStyle name="Migliaia 2 32 3" xfId="8911" xr:uid="{E4C7ECF6-459F-4455-863B-824FCD9CF4C4}"/>
    <cellStyle name="Migliaia 2 32 3 2" xfId="31181" xr:uid="{88E6DA24-5C8F-4B2E-8D29-4ACF2F07E1B0}"/>
    <cellStyle name="Migliaia 2 32 3 3" xfId="20905" xr:uid="{32CC63BF-07D9-45DC-96DE-B4291A19E44D}"/>
    <cellStyle name="Migliaia 2 32 4" xfId="25257" xr:uid="{E669C484-6904-43C1-A9EC-0099A35D3792}"/>
    <cellStyle name="Migliaia 2 32 5" xfId="14957" xr:uid="{94A928B4-518B-4A85-A99B-330B43F8D274}"/>
    <cellStyle name="Migliaia 2 33" xfId="2340" xr:uid="{410C402D-0C3A-461A-B200-8BAF4AB0441E}"/>
    <cellStyle name="Migliaia 2 33 2" xfId="5687" xr:uid="{1E8CC31E-0EF2-433C-829B-BD574CD3F090}"/>
    <cellStyle name="Migliaia 2 33 2 2" xfId="28203" xr:uid="{9683607F-73A2-4271-B7E9-6C52EA66DDBC}"/>
    <cellStyle name="Migliaia 2 33 2 3" xfId="17909" xr:uid="{EEAF7BC0-F68D-4A4A-9449-296A83130775}"/>
    <cellStyle name="Migliaia 2 33 3" xfId="8893" xr:uid="{0E1B4F48-C32E-47E7-923B-3E749FFC6D74}"/>
    <cellStyle name="Migliaia 2 33 3 2" xfId="31163" xr:uid="{DB22DD6B-BB04-47D2-9D7E-996304255870}"/>
    <cellStyle name="Migliaia 2 33 3 3" xfId="20887" xr:uid="{9C1F4508-ACBE-4FC2-8440-2FE4530CEE0B}"/>
    <cellStyle name="Migliaia 2 33 4" xfId="25239" xr:uid="{25619D51-E401-4F8C-9D79-AD5B1C121C9F}"/>
    <cellStyle name="Migliaia 2 33 5" xfId="14939" xr:uid="{15BE59BA-E067-4305-9816-F29AA30E3665}"/>
    <cellStyle name="Migliaia 2 34" xfId="2325" xr:uid="{4CBE71FE-5576-4EBC-B491-1935DE5C09E2}"/>
    <cellStyle name="Migliaia 2 34 2" xfId="5672" xr:uid="{4D5CA4CF-BB66-4E4D-8818-B9ABE2705569}"/>
    <cellStyle name="Migliaia 2 34 2 2" xfId="28188" xr:uid="{948BF5DD-8D52-4DAC-949C-26F9CECB0D80}"/>
    <cellStyle name="Migliaia 2 34 2 3" xfId="17894" xr:uid="{EF88CFB9-2B8D-4761-9120-2CA87EECFCC6}"/>
    <cellStyle name="Migliaia 2 34 3" xfId="8878" xr:uid="{A3B79D2E-8808-4941-873D-59F9EA8A2DB1}"/>
    <cellStyle name="Migliaia 2 34 3 2" xfId="31148" xr:uid="{0B7B6B50-7B0D-4E33-926B-BC49DB990890}"/>
    <cellStyle name="Migliaia 2 34 3 3" xfId="20872" xr:uid="{02FB9D2E-F917-4776-A096-5F589EB68674}"/>
    <cellStyle name="Migliaia 2 34 4" xfId="25224" xr:uid="{BFFA2DA3-6F16-4A4D-B4F1-5B83B09BA069}"/>
    <cellStyle name="Migliaia 2 34 5" xfId="14924" xr:uid="{76C32D0A-AEC3-4853-B2D5-D47833A3D635}"/>
    <cellStyle name="Migliaia 2 35" xfId="2304" xr:uid="{A01E4A72-DBF8-48B7-8AFC-DC12163EB407}"/>
    <cellStyle name="Migliaia 2 35 2" xfId="5651" xr:uid="{29B83620-B344-41B3-AD30-2F850D6BD47A}"/>
    <cellStyle name="Migliaia 2 35 2 2" xfId="28167" xr:uid="{53B9C306-AD2E-4470-B8D7-9DB417E7375C}"/>
    <cellStyle name="Migliaia 2 35 2 3" xfId="17873" xr:uid="{06931A69-56AF-4549-BBBD-F4BB2063B9FC}"/>
    <cellStyle name="Migliaia 2 35 3" xfId="8857" xr:uid="{8179F3E0-BF8E-4D32-A50C-E0DFE0C39161}"/>
    <cellStyle name="Migliaia 2 35 3 2" xfId="31127" xr:uid="{142785F4-89B9-45A2-B184-DB78A8D92F19}"/>
    <cellStyle name="Migliaia 2 35 3 3" xfId="20851" xr:uid="{C3455190-FAB4-43CF-B155-4D688DEF42E4}"/>
    <cellStyle name="Migliaia 2 35 4" xfId="25203" xr:uid="{88153947-A7CE-443B-980B-72A84F7656E9}"/>
    <cellStyle name="Migliaia 2 35 5" xfId="14903" xr:uid="{0ABDBAF9-3D77-4C07-89AE-560F3AC553A2}"/>
    <cellStyle name="Migliaia 2 36" xfId="2260" xr:uid="{22AD567E-74F3-46D7-AB0B-DDC8FCB74850}"/>
    <cellStyle name="Migliaia 2 36 2" xfId="5603" xr:uid="{DC7A3816-C132-43E6-97E3-35AB1957E6C3}"/>
    <cellStyle name="Migliaia 2 36 2 2" xfId="28119" xr:uid="{96381DAB-679E-4A22-B1E7-6F81D0D1E249}"/>
    <cellStyle name="Migliaia 2 36 2 3" xfId="17825" xr:uid="{ADCA93D9-060F-4159-849E-7AAF6CDBFB12}"/>
    <cellStyle name="Migliaia 2 36 3" xfId="8809" xr:uid="{7D4A5CD8-4BDC-492F-B61F-E5235C7A2A0C}"/>
    <cellStyle name="Migliaia 2 36 3 2" xfId="31079" xr:uid="{09BDD631-EAC2-43FE-AB8B-DEC5B706CEE4}"/>
    <cellStyle name="Migliaia 2 36 3 3" xfId="20803" xr:uid="{5A731033-1953-4DEC-950B-6734650BA0ED}"/>
    <cellStyle name="Migliaia 2 36 4" xfId="25155" xr:uid="{6052EC6E-3001-4B1C-A56E-ED58E0A29E06}"/>
    <cellStyle name="Migliaia 2 36 5" xfId="14855" xr:uid="{2CF70EE3-4C62-4866-9A4F-64B46AB9E9AF}"/>
    <cellStyle name="Migliaia 2 37" xfId="2167" xr:uid="{79B76795-A2B4-4479-BA2D-48B569F5003B}"/>
    <cellStyle name="Migliaia 2 37 2" xfId="5544" xr:uid="{092F0CD6-C695-4785-A530-8F2EBFE2A1BD}"/>
    <cellStyle name="Migliaia 2 37 2 2" xfId="28074" xr:uid="{8D42AAA1-B9DA-47F2-B8EE-FA1111859E08}"/>
    <cellStyle name="Migliaia 2 37 2 3" xfId="17780" xr:uid="{77228852-AF78-4385-B933-688E739C52AC}"/>
    <cellStyle name="Migliaia 2 37 3" xfId="8757" xr:uid="{B7133573-990F-4CF3-A35D-29E703E23CA2}"/>
    <cellStyle name="Migliaia 2 37 3 2" xfId="31034" xr:uid="{CF95FB6D-5FB7-4255-8F1F-50A868227DAB}"/>
    <cellStyle name="Migliaia 2 37 3 3" xfId="20758" xr:uid="{49FBB55D-2600-41BA-B4DE-1723A6D9BB0C}"/>
    <cellStyle name="Migliaia 2 37 4" xfId="25103" xr:uid="{0F3BBDA5-40FF-4CED-8708-B3CEAE98582E}"/>
    <cellStyle name="Migliaia 2 37 5" xfId="14803" xr:uid="{65D66698-1E78-4E6D-9944-3562C4E005C4}"/>
    <cellStyle name="Migliaia 2 38" xfId="2142" xr:uid="{9C73E126-43E9-404D-95E2-9A78B341DAA8}"/>
    <cellStyle name="Migliaia 2 38 2" xfId="5518" xr:uid="{74DEA7ED-E39E-43E0-92CD-611327602C96}"/>
    <cellStyle name="Migliaia 2 38 2 2" xfId="28057" xr:uid="{74E32328-E9E1-4566-B35F-E95B55BF126D}"/>
    <cellStyle name="Migliaia 2 38 2 3" xfId="17763" xr:uid="{75B39333-ABF9-4371-8F2C-47B3C1820E07}"/>
    <cellStyle name="Migliaia 2 38 3" xfId="8738" xr:uid="{BD91C215-70E2-4B8B-B3FE-4045D40248EE}"/>
    <cellStyle name="Migliaia 2 38 3 2" xfId="31017" xr:uid="{7D62201A-E5C3-4699-801B-D9A1D58C215B}"/>
    <cellStyle name="Migliaia 2 38 3 3" xfId="20741" xr:uid="{BB09A95A-CA32-4C07-8705-78E699E6D839}"/>
    <cellStyle name="Migliaia 2 38 4" xfId="25084" xr:uid="{BDE627FB-E117-46A4-9AA1-FE45FF29BDE7}"/>
    <cellStyle name="Migliaia 2 38 5" xfId="14784" xr:uid="{23383FD3-DCD8-47B8-8333-64D67419BA1D}"/>
    <cellStyle name="Migliaia 2 39" xfId="1973" xr:uid="{E2AA753E-A38D-4FBD-90F0-75A645D3E1BF}"/>
    <cellStyle name="Migliaia 2 39 2" xfId="5477" xr:uid="{6E2F7622-8349-43AC-8C21-38830AD92DCE}"/>
    <cellStyle name="Migliaia 2 39 2 2" xfId="28030" xr:uid="{6606BAAF-AF45-4ACC-B302-C0D030FB4A57}"/>
    <cellStyle name="Migliaia 2 39 2 3" xfId="17736" xr:uid="{E3828584-72C4-4B7F-904A-9391A81BFDBA}"/>
    <cellStyle name="Migliaia 2 39 3" xfId="8711" xr:uid="{52E3E510-F43B-47C3-8DAA-E34F8E208295}"/>
    <cellStyle name="Migliaia 2 39 3 2" xfId="30990" xr:uid="{DFF58709-23C4-48F3-BAA0-45AEDDD4AFC2}"/>
    <cellStyle name="Migliaia 2 39 3 3" xfId="20714" xr:uid="{7434C0F8-CD56-40C4-8FB0-BEAA90602242}"/>
    <cellStyle name="Migliaia 2 39 4" xfId="25057" xr:uid="{0A72E6F3-B2C2-420D-B8B0-0EF2857C8AFF}"/>
    <cellStyle name="Migliaia 2 39 5" xfId="14757" xr:uid="{86330537-8C56-4921-81F4-92FC45EB8145}"/>
    <cellStyle name="Migliaia 2 4" xfId="93" xr:uid="{1D02ADEB-6987-44BA-A175-C23EB733F932}"/>
    <cellStyle name="Migliaia 2 4 10" xfId="3156" xr:uid="{A1F74E24-136B-4BD5-8595-C5DCAC8524D0}"/>
    <cellStyle name="Migliaia 2 4 10 2" xfId="6480" xr:uid="{FDEA3469-1152-4810-A242-82387B5DDBA3}"/>
    <cellStyle name="Migliaia 2 4 10 2 2" xfId="28981" xr:uid="{E5F29833-752E-424A-A24E-0211FC8817AC}"/>
    <cellStyle name="Migliaia 2 4 10 2 3" xfId="18687" xr:uid="{FC54110F-5422-4B80-AF4E-65D37A648C54}"/>
    <cellStyle name="Migliaia 2 4 10 3" xfId="9671" xr:uid="{D3A8061B-4A14-4297-844F-DFFE16B0ABED}"/>
    <cellStyle name="Migliaia 2 4 10 3 2" xfId="31941" xr:uid="{4DE56D0D-9B91-463C-9B6B-8DAE97558767}"/>
    <cellStyle name="Migliaia 2 4 10 3 3" xfId="21665" xr:uid="{F9FE7320-65E0-40AD-98C1-AD04DE9AC362}"/>
    <cellStyle name="Migliaia 2 4 10 4" xfId="26017" xr:uid="{46BD6F49-840F-4749-8FFF-96D7D3C2CFCA}"/>
    <cellStyle name="Migliaia 2 4 10 5" xfId="15717" xr:uid="{762269BB-04F3-42F0-A54D-66A8FEF3FBED}"/>
    <cellStyle name="Migliaia 2 4 11" xfId="2436" xr:uid="{39067945-4756-4BEE-9F3E-124A07D455CB}"/>
    <cellStyle name="Migliaia 2 4 11 2" xfId="5782" xr:uid="{E4E5C8F4-3B2A-493C-BD3F-EB3594BC78E3}"/>
    <cellStyle name="Migliaia 2 4 11 2 2" xfId="28298" xr:uid="{6BB2DEA1-8417-49B5-AC70-2777CE610F9C}"/>
    <cellStyle name="Migliaia 2 4 11 2 3" xfId="18004" xr:uid="{6286F696-7A9F-4749-AC27-F1AAF4C00B68}"/>
    <cellStyle name="Migliaia 2 4 11 3" xfId="8988" xr:uid="{7C969C5A-9C54-42E6-9DCD-9FD776B4D793}"/>
    <cellStyle name="Migliaia 2 4 11 3 2" xfId="31258" xr:uid="{CF9A3253-8034-4AB0-ADB4-8FEE8CD7AF3C}"/>
    <cellStyle name="Migliaia 2 4 11 3 3" xfId="20982" xr:uid="{157DB01D-D4CC-435B-B23D-24525A20A6DB}"/>
    <cellStyle name="Migliaia 2 4 11 4" xfId="25334" xr:uid="{AAEE0412-885F-48E0-87EB-85ACD35C2A2D}"/>
    <cellStyle name="Migliaia 2 4 11 5" xfId="15034" xr:uid="{2F1EB4C9-212E-4DCD-B147-4B69157CB130}"/>
    <cellStyle name="Migliaia 2 4 12" xfId="1781" xr:uid="{9FEC4CAF-DAEB-4BD4-BC72-A10F6479B033}"/>
    <cellStyle name="Migliaia 2 4 12 2" xfId="5383" xr:uid="{756E9F50-E135-41B6-BF12-E598EE3EB62E}"/>
    <cellStyle name="Migliaia 2 4 12 2 2" xfId="27959" xr:uid="{B6178F37-CC29-48EE-8269-EA4C85985701}"/>
    <cellStyle name="Migliaia 2 4 12 2 3" xfId="17665" xr:uid="{35746B07-5500-4423-A277-C4B214235536}"/>
    <cellStyle name="Migliaia 2 4 12 3" xfId="8639" xr:uid="{498B9C85-CE68-42FD-8CCC-857BF6EADAF1}"/>
    <cellStyle name="Migliaia 2 4 12 3 2" xfId="30919" xr:uid="{9F166D95-E0F2-4A10-9096-BE233AACF1C8}"/>
    <cellStyle name="Migliaia 2 4 12 3 3" xfId="20643" xr:uid="{39CC6A79-E735-4A52-A019-0FBFEC9B36EE}"/>
    <cellStyle name="Migliaia 2 4 12 4" xfId="24985" xr:uid="{222CF309-6238-4775-9EEE-22F1FAFE56E8}"/>
    <cellStyle name="Migliaia 2 4 12 5" xfId="14685" xr:uid="{D6BB4408-8030-435F-A423-FFB060ABD2D4}"/>
    <cellStyle name="Migliaia 2 4 13" xfId="5293" xr:uid="{560F83F2-9669-46C6-8BF3-ACCED23DB689}"/>
    <cellStyle name="Migliaia 2 4 13 2" xfId="27832" xr:uid="{FB68875F-F24B-496A-9495-E2FF86132544}"/>
    <cellStyle name="Migliaia 2 4 13 3" xfId="17536" xr:uid="{1658495A-D40B-44EF-8A6A-AB70DC574609}"/>
    <cellStyle name="Migliaia 2 4 14" xfId="8575" xr:uid="{F6630CBD-E526-4399-A0B4-7AF9DE77B11E}"/>
    <cellStyle name="Migliaia 2 4 14 2" xfId="30790" xr:uid="{5D89BA20-D106-403F-9391-DEE21F1F5368}"/>
    <cellStyle name="Migliaia 2 4 14 3" xfId="20509" xr:uid="{A682929B-64BE-457E-BFD5-5725872134A1}"/>
    <cellStyle name="Migliaia 2 4 15" xfId="12440" xr:uid="{08C5A4AE-09A5-4482-99A6-0F9C6BD73D44}"/>
    <cellStyle name="Migliaia 2 4 15 3" xfId="23540" xr:uid="{CD71312B-BA4B-4502-B387-18C2FEE49A66}"/>
    <cellStyle name="Migliaia 2 4 16" xfId="14235" xr:uid="{AE85350A-6132-4EF2-847D-0C27D5C3E60D}"/>
    <cellStyle name="Migliaia 2 4 16 2" xfId="24921" xr:uid="{B8D0ED90-DF5B-4933-9347-3ECD4B9F57E9}"/>
    <cellStyle name="Migliaia 2 4 17" xfId="14621" xr:uid="{842AF874-B77D-4ADC-8636-3C03E6A7DB0A}"/>
    <cellStyle name="Migliaia 2 4 2" xfId="124" xr:uid="{35FE6FBE-9136-4120-ADC3-E2E9750DC0A9}"/>
    <cellStyle name="Migliaia 2 4 2 11" xfId="1232" xr:uid="{8E181454-B207-4E50-AC9F-C60F4535C8A0}"/>
    <cellStyle name="Migliaia 2 4 2 2" xfId="181" xr:uid="{5E49A5A0-1F85-47D1-BD63-74E46FB00113}"/>
    <cellStyle name="Migliaia 2 4 2 2 2" xfId="588" xr:uid="{D5A5C19E-509C-4F04-AB6B-9DEFE2E177FF}"/>
    <cellStyle name="Migliaia 2 4 2 2 2 2" xfId="1134" xr:uid="{1615FE5D-BDAC-48A0-A3DB-466215CFBA89}"/>
    <cellStyle name="Migliaia 2 4 2 2 2 2 2" xfId="30567" xr:uid="{848A9C42-D1CD-4007-A1F5-6C03B060F630}"/>
    <cellStyle name="Migliaia 2 4 2 2 2 2 3" xfId="14517" xr:uid="{A5653549-9E2F-499D-A052-5A63E06F612F}"/>
    <cellStyle name="Migliaia 2 4 2 2 2 3" xfId="20277" xr:uid="{0FA2CB07-C941-4333-B764-0FCE087C3324}"/>
    <cellStyle name="Migliaia 2 4 2 2 2 4" xfId="33087" xr:uid="{67131839-8BF7-4533-A9BA-4128EC5D414B}"/>
    <cellStyle name="Migliaia 2 4 2 2 2 6" xfId="1462" xr:uid="{0F9DC461-599D-4DAF-BB9C-C74C6C915B2F}"/>
    <cellStyle name="Migliaia 2 4 2 2 3" xfId="988" xr:uid="{A593744E-C2E1-44F1-9A66-A043952E866F}"/>
    <cellStyle name="Migliaia 2 4 2 2 3 3" xfId="23257" xr:uid="{F9541B60-FE36-49BC-BA49-4FE43A2F204D}"/>
    <cellStyle name="Migliaia 2 4 2 2 3 5" xfId="11259" xr:uid="{898A68A5-3E93-4BB0-B3E0-6C5A3FB8CFFC}"/>
    <cellStyle name="Migliaia 2 4 2 2 4" xfId="14370" xr:uid="{92E2058A-D00E-4F2D-873C-F998B8D99AB2}"/>
    <cellStyle name="Migliaia 2 4 2 2 4 2" xfId="27605" xr:uid="{10C0866A-A0FF-4268-AE8B-5685441C8677}"/>
    <cellStyle name="Migliaia 2 4 2 2 5" xfId="17309" xr:uid="{C705E2F4-0269-4256-8D25-D9C38F5907B1}"/>
    <cellStyle name="Migliaia 2 4 2 2 7" xfId="1315" xr:uid="{141C8A1B-61E2-43F3-9F21-DD57754CC144}"/>
    <cellStyle name="Migliaia 2 4 2 3" xfId="252" xr:uid="{7BDD6D24-F787-4E9A-88A9-7E46C231F37B}"/>
    <cellStyle name="Migliaia 2 4 2 3 2" xfId="906" xr:uid="{BB5597D8-E1F2-415A-9021-17B70F0321EB}"/>
    <cellStyle name="Migliaia 2 4 2 3 2 2" xfId="29490" xr:uid="{E6300780-3DE4-4D46-9EF8-AE1E8E7FD85A}"/>
    <cellStyle name="Migliaia 2 4 2 3 2 3" xfId="33158" xr:uid="{779C95C8-8A61-497C-8E3E-9FE413B94B4F}"/>
    <cellStyle name="Migliaia 2 4 2 3 3" xfId="19197" xr:uid="{EEDA64B2-93BB-4BB8-8A9D-2E35EB44C5C1}"/>
    <cellStyle name="Migliaia 2 4 2 3 7" xfId="7019" xr:uid="{4C696958-97EB-4A35-9650-E26C8820944B}"/>
    <cellStyle name="Migliaia 2 4 2 4" xfId="312" xr:uid="{28FF487A-678D-4D30-9AD7-A4935AD4CC3C}"/>
    <cellStyle name="Migliaia 2 4 2 4 2" xfId="32451" xr:uid="{B26C3804-8284-4C36-B9F7-49EBA0DB88EB}"/>
    <cellStyle name="Migliaia 2 4 2 4 2 2" xfId="33218" xr:uid="{50F747F1-0983-4C03-9343-45AF7848C100}"/>
    <cellStyle name="Migliaia 2 4 2 4 3" xfId="22176" xr:uid="{A455D320-5AC9-4E0B-B228-4B1306503BFC}"/>
    <cellStyle name="Migliaia 2 4 2 4 6" xfId="10182" xr:uid="{ACB6FB51-9D52-4315-9FF2-D95464E5C3DE}"/>
    <cellStyle name="Migliaia 2 4 2 5" xfId="12791" xr:uid="{A55DC018-F759-487E-9B73-24FB3387FF85}"/>
    <cellStyle name="Migliaia 2 4 2 5 2" xfId="33031" xr:uid="{70F4ED00-7A36-4DB4-A42A-13C9E332FF82}"/>
    <cellStyle name="Migliaia 2 4 2 5 3" xfId="23661" xr:uid="{7E57A114-6462-437C-894A-EE48683B44D1}"/>
    <cellStyle name="Migliaia 2 4 2 6" xfId="14287" xr:uid="{140696D6-753B-461E-A121-C62C04E1B942}"/>
    <cellStyle name="Migliaia 2 4 2 6 2" xfId="26527" xr:uid="{7CF98754-99E5-4988-B58D-7BA1AA7CD2B2}"/>
    <cellStyle name="Migliaia 2 4 2 7" xfId="16228" xr:uid="{CB19B838-EF2A-496F-83FD-4E5A17A2FAC0}"/>
    <cellStyle name="Migliaia 2 4 2 8" xfId="32824" xr:uid="{AEAB2730-DF3A-4C61-B97D-D83E3542BF14}"/>
    <cellStyle name="Migliaia 2 4 20" xfId="1180" xr:uid="{B951229F-6955-4824-AECD-DBE6CAF7FC3F}"/>
    <cellStyle name="Migliaia 2 4 3" xfId="156" xr:uid="{47DB34B0-801A-4782-93EB-43DC92B4A897}"/>
    <cellStyle name="Migliaia 2 4 3 2" xfId="349" xr:uid="{5F05A8C3-6554-486B-8217-370A599DFE81}"/>
    <cellStyle name="Migliaia 2 4 3 2 2" xfId="574" xr:uid="{07975F18-B2A4-4453-8467-0447943BC4C9}"/>
    <cellStyle name="Migliaia 2 4 3 2 2 2" xfId="1120" xr:uid="{A14AFF24-0989-46A0-A324-4E0A6413F0B8}"/>
    <cellStyle name="Migliaia 2 4 3 2 2 2 3" xfId="8264" xr:uid="{C93575BF-E6DF-42AF-A0B8-FE0597749F04}"/>
    <cellStyle name="Migliaia 2 4 3 2 2 3" xfId="14502" xr:uid="{10F46F5C-C555-431C-A3D1-1A4EB728621E}"/>
    <cellStyle name="Migliaia 2 4 3 2 2 3 2" xfId="20387" xr:uid="{3F5B5237-4434-4B80-AF62-88457E1A98C9}"/>
    <cellStyle name="Migliaia 2 4 3 2 2 6" xfId="1447" xr:uid="{3AACA47C-3C3B-4C77-BEB6-C132385076DF}"/>
    <cellStyle name="Migliaia 2 4 3 2 3" xfId="1028" xr:uid="{268DD0E1-9CB6-4418-BE0C-DD6294BF8824}"/>
    <cellStyle name="Migliaia 2 4 3 2 3 3" xfId="23367" xr:uid="{473332F4-735B-42A0-9C36-2C69978066D2}"/>
    <cellStyle name="Migliaia 2 4 3 2 3 5" xfId="1494" xr:uid="{0BB10A72-B0DB-4DCB-837F-64921A0D73A3}"/>
    <cellStyle name="Migliaia 2 4 3 2 4" xfId="14410" xr:uid="{617C51DE-8EC5-4D40-86E5-AC9AC3CE638B}"/>
    <cellStyle name="Migliaia 2 4 3 2 4 2" xfId="27713" xr:uid="{D1578192-1439-454D-B015-38F1D55759C2}"/>
    <cellStyle name="Migliaia 2 4 3 2 5" xfId="17419" xr:uid="{471F6BE1-25A5-421C-BCCE-7419FB8C1782}"/>
    <cellStyle name="Migliaia 2 4 3 2 6" xfId="500" xr:uid="{71BC018F-981F-4288-89E0-82CDA57561AB}"/>
    <cellStyle name="Migliaia 2 4 3 2 7" xfId="1355" xr:uid="{0DA176F3-FD54-4283-8436-7019A12351A7}"/>
    <cellStyle name="Migliaia 2 4 3 2 8" xfId="33062" xr:uid="{6F5DA708-C27B-44A8-86C4-18A6DD7897F8}"/>
    <cellStyle name="Migliaia 2 4 3 3" xfId="927" xr:uid="{4B599BB3-90F5-4B45-9639-27D08A830141}"/>
    <cellStyle name="Migliaia 2 4 3 3 2" xfId="29369" xr:uid="{B1645B4B-ADA4-4EF1-9F79-58363F8AB408}"/>
    <cellStyle name="Migliaia 2 4 3 3 3" xfId="19076" xr:uid="{7A78900F-5D57-40F3-9517-B092A61B33A8}"/>
    <cellStyle name="Migliaia 2 4 3 3 6" xfId="6897" xr:uid="{FDA35FF5-37E8-4BD1-9E6A-CDB75A6FBD14}"/>
    <cellStyle name="Migliaia 2 4 3 4" xfId="10061" xr:uid="{233DCBFD-2573-4E2E-824C-FDB3E08BE04B}"/>
    <cellStyle name="Migliaia 2 4 3 4 2" xfId="32330" xr:uid="{0F8FD2DB-B1CC-4771-A871-5DFEA2B3EE5A}"/>
    <cellStyle name="Migliaia 2 4 3 4 3" xfId="22055" xr:uid="{863D1ADD-8A44-446D-8225-CF58ECA2A1F5}"/>
    <cellStyle name="Migliaia 2 4 3 5" xfId="13137" xr:uid="{DD97CA79-51C1-4CA1-866E-75325B77E026}"/>
    <cellStyle name="Migliaia 2 4 3 5 3" xfId="23962" xr:uid="{17831DED-5928-47FD-919F-A0294658011E}"/>
    <cellStyle name="Migliaia 2 4 3 6" xfId="14308" xr:uid="{A276A30D-121D-4AF5-83E3-AFA78B96975C}"/>
    <cellStyle name="Migliaia 2 4 3 6 2" xfId="26406" xr:uid="{4F3062FA-D777-47D7-B75A-2E4981FF3086}"/>
    <cellStyle name="Migliaia 2 4 3 7" xfId="16107" xr:uid="{94FB4FB2-BB38-4499-906C-8833F166FCFD}"/>
    <cellStyle name="Migliaia 2 4 3 9" xfId="1253" xr:uid="{A80E4353-EF26-4D32-AF2E-D316570FF36E}"/>
    <cellStyle name="Migliaia 2 4 4" xfId="223" xr:uid="{7473735F-BC7C-4E45-BA61-23597CAE5FE7}"/>
    <cellStyle name="Migliaia 2 4 4 2" xfId="551" xr:uid="{0F2BFF6A-0D71-4CB7-BFC5-334A3496C327}"/>
    <cellStyle name="Migliaia 2 4 4 2 2" xfId="1092" xr:uid="{36A7892F-EC4A-46FD-9B08-6F39ABF5D2D2}"/>
    <cellStyle name="Migliaia 2 4 4 2 2 2" xfId="30463" xr:uid="{BFA0DF9B-FC16-4295-AC3F-B2C82C1A1F9F}"/>
    <cellStyle name="Migliaia 2 4 4 2 2 3" xfId="14474" xr:uid="{BBB3025E-3DCC-4A8F-9AC1-6B4C371EE551}"/>
    <cellStyle name="Migliaia 2 4 4 2 3" xfId="20173" xr:uid="{F74FE2C6-55A6-4917-AA3D-C2D448A6F062}"/>
    <cellStyle name="Migliaia 2 4 4 2 4" xfId="33129" xr:uid="{FD824654-BC0D-41D8-85BE-F23F3EDE52DE}"/>
    <cellStyle name="Migliaia 2 4 4 2 6" xfId="1419" xr:uid="{2A76F0DE-664C-4E56-98B6-EFD26660D738}"/>
    <cellStyle name="Migliaia 2 4 4 3" xfId="990" xr:uid="{D5DFFDAC-4678-480F-8E08-6E2C3B9F6177}"/>
    <cellStyle name="Migliaia 2 4 4 3 3" xfId="23153" xr:uid="{679088F1-45B3-4D6E-9535-48C924523815}"/>
    <cellStyle name="Migliaia 2 4 4 3 5" xfId="11155" xr:uid="{DFC3C3CA-431D-4594-BD56-447F93ABE555}"/>
    <cellStyle name="Migliaia 2 4 4 4" xfId="13872" xr:uid="{0DF728A8-A616-4F8F-97AF-689E81E89330}"/>
    <cellStyle name="Migliaia 2 4 4 4 3" xfId="24512" xr:uid="{1224AA30-51BB-4665-B2AB-300E33EC2BE0}"/>
    <cellStyle name="Migliaia 2 4 4 5" xfId="14372" xr:uid="{2B798A99-2356-4E08-B2B5-000BB9D506DA}"/>
    <cellStyle name="Migliaia 2 4 4 5 2" xfId="27504" xr:uid="{6D9F8044-1490-4C80-89CE-7710F4F5548C}"/>
    <cellStyle name="Migliaia 2 4 4 6" xfId="17205" xr:uid="{5296D136-B65E-444A-AA67-AB1FB03BC79E}"/>
    <cellStyle name="Migliaia 2 4 4 7" xfId="476" xr:uid="{A3A6D8B8-ED6C-47B6-889F-BBAD9051E2AD}"/>
    <cellStyle name="Migliaia 2 4 4 8" xfId="1317" xr:uid="{2649437A-F0BC-4361-B02E-EEEF86450FAA}"/>
    <cellStyle name="Migliaia 2 4 5" xfId="284" xr:uid="{90050766-0DBB-4181-93CC-36C469353C4C}"/>
    <cellStyle name="Migliaia 2 4 5 2" xfId="845" xr:uid="{1EA7581A-EEE0-4A2F-AADB-181C2EF1FAE4}"/>
    <cellStyle name="Migliaia 2 4 5 2 2" xfId="30331" xr:uid="{B6F8A3A4-7321-47BD-BCCD-4E23720B40C9}"/>
    <cellStyle name="Migliaia 2 4 5 2 3" xfId="20042" xr:uid="{B8AD2B2A-7B9D-4AFB-AC20-8DA0BA15FD63}"/>
    <cellStyle name="Migliaia 2 4 5 2 4" xfId="33190" xr:uid="{B916198F-05DA-4A08-AF42-2EE9E4CFE352}"/>
    <cellStyle name="Migliaia 2 4 5 2 5" xfId="7903" xr:uid="{FC8D933C-7898-4938-AD4B-4163E1DBB5D9}"/>
    <cellStyle name="Migliaia 2 4 5 3" xfId="11026" xr:uid="{AAB18F90-D2A7-437D-A0CA-372CD519206F}"/>
    <cellStyle name="Migliaia 2 4 5 3 3" xfId="23021" xr:uid="{870D9B20-C7B0-41E0-9F67-13591876F06C}"/>
    <cellStyle name="Migliaia 2 4 5 4" xfId="13752" xr:uid="{FCF41355-6B1A-462F-8FDB-D7395AC9E417}"/>
    <cellStyle name="Migliaia 2 4 5 4 3" xfId="24392" xr:uid="{A387F096-D7A0-4713-8F75-5B590BE2E4D9}"/>
    <cellStyle name="Migliaia 2 4 5 5" xfId="27372" xr:uid="{D3122658-6950-464B-A2E8-73FE41645969}"/>
    <cellStyle name="Migliaia 2 4 5 6" xfId="17073" xr:uid="{CA597B26-AFF3-48A0-A508-F229E888CBB2}"/>
    <cellStyle name="Migliaia 2 4 5 9" xfId="4727" xr:uid="{C2129746-819A-4BDE-97E1-302F04E79307}"/>
    <cellStyle name="Migliaia 2 4 6" xfId="728" xr:uid="{E0891ECF-B80E-476C-8784-3FE9FD295984}"/>
    <cellStyle name="Migliaia 2 4 6 2" xfId="7701" xr:uid="{E8916F8D-A27D-46A6-9BFD-377B09CC3A2A}"/>
    <cellStyle name="Migliaia 2 4 6 2 2" xfId="30130" xr:uid="{9E5BC09B-6112-401F-8AD4-FD4B42E4347C}"/>
    <cellStyle name="Migliaia 2 4 6 2 3" xfId="19840" xr:uid="{F723D0AA-7E1B-4AD1-AD91-EBF3F99D448E}"/>
    <cellStyle name="Migliaia 2 4 6 3" xfId="10824" xr:uid="{1D125320-5FAB-4428-8F71-CCDA0F829178}"/>
    <cellStyle name="Migliaia 2 4 6 3 3" xfId="22819" xr:uid="{4F6362B9-C789-4261-981F-A4E7FF18CEF9}"/>
    <cellStyle name="Migliaia 2 4 6 4" xfId="14077" xr:uid="{F2427E60-25CD-4028-9546-47FC9B16CF88}"/>
    <cellStyle name="Migliaia 2 4 6 4 3" xfId="24716" xr:uid="{58EEC348-7ADC-4F8A-93E1-0FF4F3EAFBAC}"/>
    <cellStyle name="Migliaia 2 4 6 5" xfId="27170" xr:uid="{41AC1841-9C23-4F40-8C69-4FDE2745D4F7}"/>
    <cellStyle name="Migliaia 2 4 6 6" xfId="16871" xr:uid="{50D7157F-A3FB-4DEA-8F33-2EC6906DB7EF}"/>
    <cellStyle name="Migliaia 2 4 6 7" xfId="33004" xr:uid="{607AFD16-4E52-443F-B9F1-3440F1965EDF}"/>
    <cellStyle name="Migliaia 2 4 6 8" xfId="4525" xr:uid="{EB600868-E8A0-4952-B89F-0E8CE28CB949}"/>
    <cellStyle name="Migliaia 2 4 7" xfId="4327" xr:uid="{1A446333-7990-4A06-B8D6-C3D6B26A72F4}"/>
    <cellStyle name="Migliaia 2 4 7 2" xfId="7502" xr:uid="{D2B68540-B9CF-4978-A114-F96B42E86CF1}"/>
    <cellStyle name="Migliaia 2 4 7 2 2" xfId="29938" xr:uid="{B016605C-20C9-45E2-999C-04A86FCEE492}"/>
    <cellStyle name="Migliaia 2 4 7 2 3" xfId="19648" xr:uid="{D88222D6-C0D8-41EC-84C5-B4F68DB9BE70}"/>
    <cellStyle name="Migliaia 2 4 7 3" xfId="10632" xr:uid="{096C01D2-568D-4DA3-88A8-E59E2184714F}"/>
    <cellStyle name="Migliaia 2 4 7 3 3" xfId="22627" xr:uid="{052424DD-9E3E-42CF-B092-B9099BA878E9}"/>
    <cellStyle name="Migliaia 2 4 7 4" xfId="14169" xr:uid="{116C9152-5E1E-4945-82C2-6FB99FA7726A}"/>
    <cellStyle name="Migliaia 2 4 7 4 3" xfId="24805" xr:uid="{13488655-2B06-496B-9C58-979E9A0EAC60}"/>
    <cellStyle name="Migliaia 2 4 7 5" xfId="26978" xr:uid="{F033A4B4-742F-4848-BF3F-A4060156DB64}"/>
    <cellStyle name="Migliaia 2 4 7 6" xfId="16679" xr:uid="{E08733E0-D54C-4C2A-8FFD-906D47EEDEF4}"/>
    <cellStyle name="Migliaia 2 4 8" xfId="4146" xr:uid="{1B1C0C5A-F045-47E6-9321-D63B90380B52}"/>
    <cellStyle name="Migliaia 2 4 8 2" xfId="7321" xr:uid="{D72A9A27-7F67-4572-8843-FA1BB5F1C667}"/>
    <cellStyle name="Migliaia 2 4 8 2 2" xfId="29785" xr:uid="{6DBC3AB6-C81C-47DF-8AAD-0B2ACF9E6F4D}"/>
    <cellStyle name="Migliaia 2 4 8 2 3" xfId="19495" xr:uid="{037525B1-9878-4F4B-A15F-68E1899314BB}"/>
    <cellStyle name="Migliaia 2 4 8 3" xfId="10479" xr:uid="{D774CAD2-197D-4CAC-ACE8-25BF5A5ECEBC}"/>
    <cellStyle name="Migliaia 2 4 8 3 3" xfId="22474" xr:uid="{E11DEC87-2009-40FC-B59B-C4C49BCD6995}"/>
    <cellStyle name="Migliaia 2 4 8 4" xfId="26825" xr:uid="{E67AB0DE-8800-4EEE-94CE-772AB42F4043}"/>
    <cellStyle name="Migliaia 2 4 8 5" xfId="16526" xr:uid="{2C0EDBA2-7D06-450D-A875-8D31DF7CDF64}"/>
    <cellStyle name="Migliaia 2 4 9" xfId="3376" xr:uid="{B80E3BEB-3B6D-49CB-8175-A41477EEDCB3}"/>
    <cellStyle name="Migliaia 2 4 9 2" xfId="6733" xr:uid="{858F658B-0A8B-4FA6-9A7E-9F07840096CC}"/>
    <cellStyle name="Migliaia 2 4 9 2 2" xfId="29233" xr:uid="{75C169FC-CB31-4C23-995F-A0E4BDDAA8DF}"/>
    <cellStyle name="Migliaia 2 4 9 2 3" xfId="18940" xr:uid="{27C2ABCA-6F0C-4A77-B57D-DC9711AB7BD9}"/>
    <cellStyle name="Migliaia 2 4 9 3" xfId="9924" xr:uid="{1A49C91B-A350-46AD-ADC0-F55DC31E039D}"/>
    <cellStyle name="Migliaia 2 4 9 3 2" xfId="32194" xr:uid="{F7CE1FB3-E1DD-4715-8877-E80448E9D3B2}"/>
    <cellStyle name="Migliaia 2 4 9 3 3" xfId="21918" xr:uid="{85660208-0609-42E5-BB6E-C07B9746B945}"/>
    <cellStyle name="Migliaia 2 4 9 4" xfId="26269" xr:uid="{4063DBA7-19AB-47AA-B7A5-B32B6C9C1657}"/>
    <cellStyle name="Migliaia 2 4 9 5" xfId="15970" xr:uid="{38303981-BA3E-4B03-812E-184F27E3C8A2}"/>
    <cellStyle name="Migliaia 2 4_BRESCIA" xfId="470" xr:uid="{BDDABF82-0404-4A3E-9497-294EAB64205C}"/>
    <cellStyle name="Migliaia 2 40" xfId="1911" xr:uid="{566FFC75-54CE-4571-81E8-7BDC52F371FC}"/>
    <cellStyle name="Migliaia 2 40 2" xfId="5448" xr:uid="{8A6C1F59-F6BB-41B9-B8DB-7A62E7B047CF}"/>
    <cellStyle name="Migliaia 2 40 2 2" xfId="28009" xr:uid="{E2A9E9FE-B142-47B6-A999-7B84C3627304}"/>
    <cellStyle name="Migliaia 2 40 2 3" xfId="17715" xr:uid="{89468EB4-9DDC-4820-9FFD-9687DC27AA95}"/>
    <cellStyle name="Migliaia 2 40 3" xfId="8690" xr:uid="{38D2A0FC-F60B-4BBA-ABE5-64AA1FA33735}"/>
    <cellStyle name="Migliaia 2 40 3 2" xfId="30969" xr:uid="{62137F23-FAE0-4B8C-9667-09DA6E43DD31}"/>
    <cellStyle name="Migliaia 2 40 3 3" xfId="20693" xr:uid="{30343531-E458-4D35-A27E-A275F64E2758}"/>
    <cellStyle name="Migliaia 2 40 4" xfId="25036" xr:uid="{967A6BFF-8C0D-4991-94DA-42DA0D90FA86}"/>
    <cellStyle name="Migliaia 2 40 5" xfId="14736" xr:uid="{8A251956-8B34-4E53-ADE0-32C3B4D76366}"/>
    <cellStyle name="Migliaia 2 41" xfId="1859" xr:uid="{CD43DF25-531A-402B-B82D-B69CF5DF513B}"/>
    <cellStyle name="Migliaia 2 41 2" xfId="5429" xr:uid="{8ED84E54-88F6-4350-9AFC-A2CA795EBA26}"/>
    <cellStyle name="Migliaia 2 41 2 2" xfId="27997" xr:uid="{FB225CF9-B65B-4881-B896-3F16E35E881D}"/>
    <cellStyle name="Migliaia 2 41 2 3" xfId="17703" xr:uid="{34CAEBA6-ADD6-47AE-A028-B3DA7841E38D}"/>
    <cellStyle name="Migliaia 2 41 3" xfId="8678" xr:uid="{366E7BAD-844A-4653-A6EE-1B0A39724218}"/>
    <cellStyle name="Migliaia 2 41 3 2" xfId="30957" xr:uid="{7105773F-36FE-4A7A-B153-145F50F20DF1}"/>
    <cellStyle name="Migliaia 2 41 3 3" xfId="20681" xr:uid="{65169B58-2995-4CA6-8F79-958CC94D4390}"/>
    <cellStyle name="Migliaia 2 41 4" xfId="25024" xr:uid="{7DF5B5E6-47F7-4FA8-81B2-C1E95888F153}"/>
    <cellStyle name="Migliaia 2 41 5" xfId="14724" xr:uid="{ACCA4D3F-3383-4EA5-9110-EE6A84CFEF53}"/>
    <cellStyle name="Migliaia 2 42" xfId="1793" xr:uid="{D4D748EA-8E1B-447C-A057-18AC0787EE79}"/>
    <cellStyle name="Migliaia 2 42 2" xfId="5396" xr:uid="{3C103526-F354-49A7-A5BD-632D976F795F}"/>
    <cellStyle name="Migliaia 2 42 2 2" xfId="27971" xr:uid="{979C1A03-852F-4A71-BF60-B0E861AC2A65}"/>
    <cellStyle name="Migliaia 2 42 2 3" xfId="17677" xr:uid="{0D8EBE85-C17A-4775-BACF-79ABB8AF70DC}"/>
    <cellStyle name="Migliaia 2 42 3" xfId="8652" xr:uid="{AE74F661-EBE4-42F6-9F32-A1701D57105D}"/>
    <cellStyle name="Migliaia 2 42 3 2" xfId="30931" xr:uid="{6CD1D94C-ED24-42C2-9479-A44A95BAFEA3}"/>
    <cellStyle name="Migliaia 2 42 3 3" xfId="20655" xr:uid="{0C92FC57-77B1-419B-A272-80F64CA093F5}"/>
    <cellStyle name="Migliaia 2 42 4" xfId="24998" xr:uid="{7CF22016-DAAD-4BEC-95A0-02CDCC0CD8AE}"/>
    <cellStyle name="Migliaia 2 42 5" xfId="14698" xr:uid="{B3A5C90A-9E08-41F0-9802-44AB1F1F8A5E}"/>
    <cellStyle name="Migliaia 2 43" xfId="1757" xr:uid="{4A63A95D-3AFF-48B2-BFEB-7EAD780D12F7}"/>
    <cellStyle name="Migliaia 2 43 2" xfId="5367" xr:uid="{2453B48F-0ADB-49F7-B201-6DC0A3B1A5AC}"/>
    <cellStyle name="Migliaia 2 43 2 2" xfId="27950" xr:uid="{3361E7B6-7B7E-4FC2-9A36-B97665220C8F}"/>
    <cellStyle name="Migliaia 2 43 2 3" xfId="17656" xr:uid="{D853ECE4-4B15-4B07-8E27-7F6B450DBF8B}"/>
    <cellStyle name="Migliaia 2 43 3" xfId="8630" xr:uid="{4EFE9A83-F31D-44CC-B531-5570AA0664DC}"/>
    <cellStyle name="Migliaia 2 43 3 2" xfId="30910" xr:uid="{C1E1B671-3586-4106-9D5F-A07057EA904D}"/>
    <cellStyle name="Migliaia 2 43 3 3" xfId="20634" xr:uid="{29651A9E-4520-4E50-889D-3BA9853D93A1}"/>
    <cellStyle name="Migliaia 2 43 4" xfId="24976" xr:uid="{390DB71D-A499-460E-B9EA-B7B1C6580FA9}"/>
    <cellStyle name="Migliaia 2 43 5" xfId="14676" xr:uid="{C980E89E-3048-4E37-9C59-BFF32C6BC3AB}"/>
    <cellStyle name="Migliaia 2 44" xfId="1741" xr:uid="{5C15823B-2036-43A7-93C4-FCDBB029B3F8}"/>
    <cellStyle name="Migliaia 2 44 2" xfId="5357" xr:uid="{51FFC81C-6AF4-4D63-81EE-63F6BF3A51E8}"/>
    <cellStyle name="Migliaia 2 44 2 2" xfId="27947" xr:uid="{21462613-0CCC-45F2-B65E-E56109E60420}"/>
    <cellStyle name="Migliaia 2 44 2 3" xfId="17653" xr:uid="{DA68E5FC-D62C-48CA-BC32-1EC07770EE14}"/>
    <cellStyle name="Migliaia 2 44 3" xfId="8627" xr:uid="{8F17B281-880C-4EB1-AC99-8150BD436121}"/>
    <cellStyle name="Migliaia 2 44 3 2" xfId="30907" xr:uid="{CA3F307E-F8B3-452F-8F97-4ACD94471BCF}"/>
    <cellStyle name="Migliaia 2 44 3 3" xfId="20631" xr:uid="{60F35F20-3757-4098-94DF-D39CFA02C44F}"/>
    <cellStyle name="Migliaia 2 44 4" xfId="24973" xr:uid="{E036652C-E890-4C26-8480-C2EDD1EAD21D}"/>
    <cellStyle name="Migliaia 2 44 5" xfId="14673" xr:uid="{8CB35983-408C-41B7-B185-F1F9F8BB3CF1}"/>
    <cellStyle name="Migliaia 2 45" xfId="1652" xr:uid="{4250F76E-B52B-43FB-AB6C-F2C641A22DDC}"/>
    <cellStyle name="Migliaia 2 45 2" xfId="5272" xr:uid="{060D5BCD-545B-448E-BEA2-056305C93E36}"/>
    <cellStyle name="Migliaia 2 45 2 2" xfId="27887" xr:uid="{48AE3094-1198-4311-9387-382ABB99FDE7}"/>
    <cellStyle name="Migliaia 2 45 2 3" xfId="17593" xr:uid="{607C7F38-6801-4064-B0D6-4CCA3F214B90}"/>
    <cellStyle name="Migliaia 2 45 3" xfId="8556" xr:uid="{59F58357-D402-4853-86AB-8FA095E3E01B}"/>
    <cellStyle name="Migliaia 2 45 3 2" xfId="30847" xr:uid="{A9686B9D-CE98-4138-A324-4D36564869BF}"/>
    <cellStyle name="Migliaia 2 45 3 3" xfId="20571" xr:uid="{8790C79C-29EC-48EA-98FB-D15993BAAEC8}"/>
    <cellStyle name="Migliaia 2 45 4" xfId="24902" xr:uid="{F8B49A05-175F-49C6-9237-9B9BF98DD3FB}"/>
    <cellStyle name="Migliaia 2 45 5" xfId="14602" xr:uid="{9DE00BF0-6F6D-436D-822F-4B8BA4CA38B2}"/>
    <cellStyle name="Migliaia 2 46" xfId="1561" xr:uid="{FEC5D21E-990E-4C59-8D27-AC0D519A47C1}"/>
    <cellStyle name="Migliaia 2 46 2" xfId="5215" xr:uid="{CB9D7EC8-3F5A-43AC-814E-1E30E18E72E3}"/>
    <cellStyle name="Migliaia 2 46 3" xfId="8506" xr:uid="{74E08F7C-7A0A-40D6-B5D2-F92ECD33550A}"/>
    <cellStyle name="Migliaia 2 47" xfId="8379" xr:uid="{7F2D0788-B9B1-4448-AB60-3B8F155C5D26}"/>
    <cellStyle name="Migliaia 2 47 2" xfId="8495" xr:uid="{EAB1D50B-E2E0-4814-89B6-957CF0B9605D}"/>
    <cellStyle name="Migliaia 2 47 3" xfId="20494" xr:uid="{85550C7B-FEDD-4DD4-ABF1-A5A1D997906C}"/>
    <cellStyle name="Migliaia 2 48" xfId="5197" xr:uid="{7254CFA8-B448-46D3-9DB2-D5592D0A7814}"/>
    <cellStyle name="Migliaia 2 48 3" xfId="23479" xr:uid="{ABE09100-6B41-4F67-B35F-E04A6F5F5619}"/>
    <cellStyle name="Migliaia 2 49" xfId="8474" xr:uid="{31BBD72C-F319-4275-B7D8-C54416E387C9}"/>
    <cellStyle name="Migliaia 2 5" xfId="101" xr:uid="{DB9061B2-1F5A-4ABD-80AE-BF1B6C020DAD}"/>
    <cellStyle name="Migliaia 2 5 10" xfId="32816" xr:uid="{181BC8DD-BB7A-4722-A2E1-5D98C9781AD9}"/>
    <cellStyle name="Migliaia 2 5 13" xfId="1183" xr:uid="{BFE1C483-184E-4A94-8D69-8599384AEF53}"/>
    <cellStyle name="Migliaia 2 5 2" xfId="129" xr:uid="{796E9330-7F80-43C1-80F8-16C065AE83AF}"/>
    <cellStyle name="Migliaia 2 5 2 2" xfId="186" xr:uid="{0FEF182C-D172-4516-BABA-6BDBE6202D7A}"/>
    <cellStyle name="Migliaia 2 5 2 2 2" xfId="584" xr:uid="{C962C512-F3D5-4FED-B70B-9B7E4D5DC9D2}"/>
    <cellStyle name="Migliaia 2 5 2 2 2 2" xfId="1130" xr:uid="{34771BBC-CE3C-4C32-BA96-414452D6E38C}"/>
    <cellStyle name="Migliaia 2 5 2 2 2 2 3" xfId="8309" xr:uid="{95B68848-27F4-4CD1-BA4E-545127BDD192}"/>
    <cellStyle name="Migliaia 2 5 2 2 2 3" xfId="14513" xr:uid="{B4BE34E5-3051-4A32-8BF1-B305FEE38CD7}"/>
    <cellStyle name="Migliaia 2 5 2 2 2 3 2" xfId="20433" xr:uid="{EC3BD8E8-359F-49CC-AF08-98120BBD3A71}"/>
    <cellStyle name="Migliaia 2 5 2 2 2 4" xfId="33092" xr:uid="{F802C670-A57F-4BBA-A8E2-A21C96EB46F5}"/>
    <cellStyle name="Migliaia 2 5 2 2 2 6" xfId="1458" xr:uid="{09F19290-2718-4E3D-8AC1-D2F26567FE95}"/>
    <cellStyle name="Migliaia 2 5 2 2 3" xfId="985" xr:uid="{10879B19-EA59-439F-BF7C-ED598411461C}"/>
    <cellStyle name="Migliaia 2 5 2 2 3 3" xfId="23413" xr:uid="{F727F099-27B7-45B1-BC10-1B49C47B022E}"/>
    <cellStyle name="Migliaia 2 5 2 2 3 6" xfId="11413" xr:uid="{D5E8459A-7F1F-4B5E-9089-C05FEEAA0C50}"/>
    <cellStyle name="Migliaia 2 5 2 2 4" xfId="5102" xr:uid="{1EE857D6-B580-4ACE-9376-1E645EF7850B}"/>
    <cellStyle name="Migliaia 2 5 2 2 4 3" xfId="24161" xr:uid="{613B229A-48DB-4397-8012-7190867AA9F1}"/>
    <cellStyle name="Migliaia 2 5 2 2 5" xfId="14367" xr:uid="{FFEB85A8-A219-43F8-805F-1580140BF989}"/>
    <cellStyle name="Migliaia 2 5 2 2 5 2" xfId="27759" xr:uid="{F6DEE225-9AE5-46A4-AC81-336CAEFF7C2B}"/>
    <cellStyle name="Migliaia 2 5 2 2 6" xfId="17465" xr:uid="{A14875FB-BCCD-409F-8478-79F2CB58D684}"/>
    <cellStyle name="Migliaia 2 5 2 2 8" xfId="1312" xr:uid="{9B58C03A-8CB1-442E-AC68-0D809457260C}"/>
    <cellStyle name="Migliaia 2 5 2 3" xfId="257" xr:uid="{FB2E69A6-4BF8-4254-97E3-85907A2D3750}"/>
    <cellStyle name="Migliaia 2 5 2 3 2" xfId="1156" xr:uid="{DD368CAE-D6ED-4C84-A369-0D323BA97E83}"/>
    <cellStyle name="Migliaia 2 5 2 3 2 2" xfId="29571" xr:uid="{5EEC1190-A502-4FA6-9378-7B034D870BA4}"/>
    <cellStyle name="Migliaia 2 5 2 3 2 3" xfId="14537" xr:uid="{E11B9BFD-6BE4-4D5E-9315-4E8CDEA509B3}"/>
    <cellStyle name="Migliaia 2 5 2 3 2 4" xfId="33163" xr:uid="{A89D6C59-7D2F-4ACB-96AA-6D1D1BCCE8E6}"/>
    <cellStyle name="Migliaia 2 5 2 3 3" xfId="19279" xr:uid="{D121D68D-3F9E-4F21-8CE8-1DBFEFADBA11}"/>
    <cellStyle name="Migliaia 2 5 2 3 3 2" xfId="32964" xr:uid="{21C37E57-A4D6-4EEB-8B4B-61402A42C1DC}"/>
    <cellStyle name="Migliaia 2 5 2 3 4" xfId="715" xr:uid="{15B6DEA8-7A89-47D9-8611-66D842A313FD}"/>
    <cellStyle name="Migliaia 2 5 2 3 6" xfId="1481" xr:uid="{AE0513C1-8CCF-49EB-A737-60FC9E0D3916}"/>
    <cellStyle name="Migliaia 2 5 2 4" xfId="317" xr:uid="{F6A37AF4-4D1F-4601-A804-C76BFFF52851}"/>
    <cellStyle name="Migliaia 2 5 2 4 2" xfId="913" xr:uid="{F8DB8A60-B553-4016-A2BF-47D2EBDF014A}"/>
    <cellStyle name="Migliaia 2 5 2 4 2 2" xfId="32533" xr:uid="{D54F9792-C972-4572-BE71-13C25C42A836}"/>
    <cellStyle name="Migliaia 2 5 2 4 2 3" xfId="33223" xr:uid="{FBE6747A-D27B-425D-A492-FA2A99DF2A1F}"/>
    <cellStyle name="Migliaia 2 5 2 4 3" xfId="22258" xr:uid="{CD7660FD-4858-4266-8266-250E834606E1}"/>
    <cellStyle name="Migliaia 2 5 2 4 3 2" xfId="32985" xr:uid="{9592A842-380E-4EFA-859A-5C1F4C4DED38}"/>
    <cellStyle name="Migliaia 2 5 2 4 6" xfId="10263" xr:uid="{974A18EB-0F91-4BE8-8524-C3E49186B1E9}"/>
    <cellStyle name="Migliaia 2 5 2 5" xfId="781" xr:uid="{8ED04981-0678-4708-824F-C35E76CEC309}"/>
    <cellStyle name="Migliaia 2 5 2 5 2" xfId="33036" xr:uid="{28C8868F-05F7-4602-8D80-B608BB0FFAF9}"/>
    <cellStyle name="Migliaia 2 5 2 5 3" xfId="23744" xr:uid="{7158863D-30A5-43AC-9E72-4E7559F81431}"/>
    <cellStyle name="Migliaia 2 5 2 5 5" xfId="12923" xr:uid="{A4C7DA71-62CA-4849-9BCF-96D9F4CEBDD0}"/>
    <cellStyle name="Migliaia 2 5 2 6" xfId="14294" xr:uid="{763E4E2B-FF10-40F7-8F4C-A0EE5ABA9486}"/>
    <cellStyle name="Migliaia 2 5 2 6 2" xfId="26609" xr:uid="{511EF4E7-5D6F-40DF-946A-040D63B4D529}"/>
    <cellStyle name="Migliaia 2 5 2 7" xfId="16310" xr:uid="{0AFBAF08-2051-4A11-8126-F972828F3288}"/>
    <cellStyle name="Migliaia 2 5 2 8" xfId="32831" xr:uid="{2EA6E0D9-F7AE-48DD-B2D7-5A272B93F2EB}"/>
    <cellStyle name="Migliaia 2 5 2 9" xfId="1239" xr:uid="{80C15344-B7F5-441B-9FEF-E2B6351716BE}"/>
    <cellStyle name="Migliaia 2 5 3" xfId="162" xr:uid="{07E66E29-B46D-4161-A5CE-17D37AAED38F}"/>
    <cellStyle name="Migliaia 2 5 3 2" xfId="354" xr:uid="{AE395794-7EBB-4997-BBAC-6028CCB416BC}"/>
    <cellStyle name="Migliaia 2 5 3 2 2" xfId="1088" xr:uid="{00F40A0F-83FC-479E-9A54-CD83392C1A41}"/>
    <cellStyle name="Migliaia 2 5 3 2 2 2" xfId="30506" xr:uid="{8EE1960B-A522-43D8-8295-BA7E1F3D658B}"/>
    <cellStyle name="Migliaia 2 5 3 2 2 3" xfId="20216" xr:uid="{955F97E2-4C7C-4A10-96FE-0FF2165A2868}"/>
    <cellStyle name="Migliaia 2 5 3 2 2 5" xfId="8076" xr:uid="{6EC86D9C-3102-43A5-B72A-1F9A53B7080D}"/>
    <cellStyle name="Migliaia 2 5 3 2 3" xfId="11198" xr:uid="{53175A7E-7370-4299-BF64-9C5D944E1E48}"/>
    <cellStyle name="Migliaia 2 5 3 2 3 3" xfId="23196" xr:uid="{CCF97720-CE4F-41BE-BCCB-FB766E331712}"/>
    <cellStyle name="Migliaia 2 5 3 2 4" xfId="4889" xr:uid="{0E6F4F75-CC7A-4BAF-8713-BAD2631F0555}"/>
    <cellStyle name="Migliaia 2 5 3 2 5" xfId="14470" xr:uid="{C04BB0C4-CA7A-4C55-8F05-DAA99BC6241A}"/>
    <cellStyle name="Migliaia 2 5 3 2 5 2" xfId="17248" xr:uid="{69E3A959-D0A3-4928-B696-714F9C91F1BF}"/>
    <cellStyle name="Migliaia 2 5 3 2 6" xfId="33068" xr:uid="{C518F2DA-B03E-41E8-A88C-B743D96E8F77}"/>
    <cellStyle name="Migliaia 2 5 3 2 8" xfId="1415" xr:uid="{E38289E8-2F20-4EC0-8916-EADCB7D7896A}"/>
    <cellStyle name="Migliaia 2 5 3 3" xfId="981" xr:uid="{E4E20BF8-B08F-41CB-9B6C-25281A731E75}"/>
    <cellStyle name="Migliaia 2 5 3 3 2" xfId="29408" xr:uid="{86DDE32B-40EA-475C-B42C-06476EB10B03}"/>
    <cellStyle name="Migliaia 2 5 3 3 3" xfId="19115" xr:uid="{156BE242-1D71-4C24-BDE5-107184EE7074}"/>
    <cellStyle name="Migliaia 2 5 3 3 6" xfId="6937" xr:uid="{697926F2-8628-4BAF-B85A-0B5F7943E894}"/>
    <cellStyle name="Migliaia 2 5 3 4" xfId="10100" xr:uid="{3BD94714-E9FA-4DF8-B53E-17F372571AAF}"/>
    <cellStyle name="Migliaia 2 5 3 4 2" xfId="32369" xr:uid="{D2D1F960-778A-4655-8050-83EA5EAEE829}"/>
    <cellStyle name="Migliaia 2 5 3 4 3" xfId="22094" xr:uid="{FC0495AD-7D01-4B66-B4CA-907C0DDA966C}"/>
    <cellStyle name="Migliaia 2 5 3 5" xfId="3781" xr:uid="{8FC07353-2E04-4DB6-ADD4-F36008960238}"/>
    <cellStyle name="Migliaia 2 5 3 5 3" xfId="24001" xr:uid="{3EBFBCD6-E668-4311-9020-2C067B4D61ED}"/>
    <cellStyle name="Migliaia 2 5 3 6" xfId="14363" xr:uid="{FF1D0920-BCE6-4BFC-A044-9FC5EDB1296F}"/>
    <cellStyle name="Migliaia 2 5 3 6 2" xfId="26445" xr:uid="{D58A7BBD-79F1-449F-BDD9-1DE3D7AD9C07}"/>
    <cellStyle name="Migliaia 2 5 3 7" xfId="16146" xr:uid="{10D04109-02A8-4C3D-BFE0-8AE0BC13D289}"/>
    <cellStyle name="Migliaia 2 5 3 9" xfId="1308" xr:uid="{B4CC26CC-3BF0-4B18-B5B8-620D3F274CC6}"/>
    <cellStyle name="Migliaia 2 5 4" xfId="229" xr:uid="{CBB9B27E-F099-4980-A90F-68AB4B3B6C3E}"/>
    <cellStyle name="Migliaia 2 5 4 2" xfId="1150" xr:uid="{D2A4CE79-E4E4-42C6-9B73-DAD8FB761857}"/>
    <cellStyle name="Migliaia 2 5 4 2 2" xfId="29151" xr:uid="{EB838913-F863-4955-9282-462A6B51B01B}"/>
    <cellStyle name="Migliaia 2 5 4 2 3" xfId="18858" xr:uid="{89D31246-D930-4609-B97B-17C56214A5E5}"/>
    <cellStyle name="Migliaia 2 5 4 2 4" xfId="33135" xr:uid="{5DB4752A-792A-4151-AA34-9F3653D270D9}"/>
    <cellStyle name="Migliaia 2 5 4 2 5" xfId="6651" xr:uid="{D8F113DC-75D8-4A42-9B52-4165D9C230ED}"/>
    <cellStyle name="Migliaia 2 5 4 3" xfId="9842" xr:uid="{AC9DD61B-1DB5-4AD0-B38C-CA1EE5CA7D2C}"/>
    <cellStyle name="Migliaia 2 5 4 3 2" xfId="32112" xr:uid="{62E1FB8A-5ED5-49A4-89FE-553AB093922B}"/>
    <cellStyle name="Migliaia 2 5 4 3 3" xfId="21836" xr:uid="{C62DE696-C5E6-4A65-A21D-D2AB2810198C}"/>
    <cellStyle name="Migliaia 2 5 4 3 4" xfId="32952" xr:uid="{FF4F5FCB-0A3F-4A66-A18C-A48FEA67962D}"/>
    <cellStyle name="Migliaia 2 5 4 4" xfId="14531" xr:uid="{66DDD7B5-F2EE-47CE-82CF-422562CB7458}"/>
    <cellStyle name="Migliaia 2 5 4 4 2" xfId="26188" xr:uid="{07DA9B4B-AFC2-417C-AD9B-386BFD80012A}"/>
    <cellStyle name="Migliaia 2 5 4 5" xfId="15888" xr:uid="{87836E74-8455-4449-8280-10A938972B0B}"/>
    <cellStyle name="Migliaia 2 5 4 6" xfId="702" xr:uid="{15ACAB7B-4384-4E30-8A87-B30A33F2B6A1}"/>
    <cellStyle name="Migliaia 2 5 4 8" xfId="1475" xr:uid="{6E32A9C1-B2AE-474C-A12D-1704F19DF4DE}"/>
    <cellStyle name="Migliaia 2 5 5" xfId="289" xr:uid="{7D957912-32E6-4966-9EBF-73E5D96F78A4}"/>
    <cellStyle name="Migliaia 2 5 5 2" xfId="866" xr:uid="{27F27D83-3361-4107-899C-831EE44C5AC6}"/>
    <cellStyle name="Migliaia 2 5 5 2 2" xfId="28899" xr:uid="{E23C7B66-2922-4C96-9696-4D72B4B38B47}"/>
    <cellStyle name="Migliaia 2 5 5 2 3" xfId="33195" xr:uid="{C26BD5C5-32EB-4123-A1DB-2D97E55337AE}"/>
    <cellStyle name="Migliaia 2 5 5 3" xfId="18605" xr:uid="{B8547DA2-0DE5-41F3-91AD-5F5351DB33AC}"/>
    <cellStyle name="Migliaia 2 5 5 3 2" xfId="32973" xr:uid="{29AF1BA1-2C9F-49BB-BC15-7E0B445C44B1}"/>
    <cellStyle name="Migliaia 2 5 5 7" xfId="6398" xr:uid="{A97BE63F-6208-4EC4-A95C-0D7A46A0CB7D}"/>
    <cellStyle name="Migliaia 2 5 6" xfId="732" xr:uid="{C1765AA7-7765-4C06-AA6C-B293B610F6DA}"/>
    <cellStyle name="Migliaia 2 5 6 2" xfId="31859" xr:uid="{AB161E05-8CDB-48AB-8692-F63EC8C21947}"/>
    <cellStyle name="Migliaia 2 5 6 3" xfId="21583" xr:uid="{C6C3DDC2-9D16-4733-BDF4-0E37E7859DA4}"/>
    <cellStyle name="Migliaia 2 5 6 4" xfId="33009" xr:uid="{4E83093E-01E0-43EE-81B7-BCF47A7841CD}"/>
    <cellStyle name="Migliaia 2 5 6 7" xfId="9589" xr:uid="{309E0513-6529-456B-976A-4B92EC7D5E52}"/>
    <cellStyle name="Migliaia 2 5 7" xfId="12711" xr:uid="{DF14B688-BA56-4E4D-85B0-B03762CFDEB7}"/>
    <cellStyle name="Migliaia 2 5 7 2" xfId="32915" xr:uid="{A0D24FF0-442A-42FC-AE9D-D02AE78AFB28}"/>
    <cellStyle name="Migliaia 2 5 7 3" xfId="23579" xr:uid="{709CAF8F-D71D-481F-A988-609828F41577}"/>
    <cellStyle name="Migliaia 2 5 8" xfId="14238" xr:uid="{F50488E7-ED2B-44DF-A62D-20D184A032EF}"/>
    <cellStyle name="Migliaia 2 5 8 2" xfId="25935" xr:uid="{6E0F5947-987E-4A20-9558-CFB8ED6D567A}"/>
    <cellStyle name="Migliaia 2 5 9" xfId="15635" xr:uid="{C56773F7-BD1D-4618-9557-8D698B967E36}"/>
    <cellStyle name="Migliaia 2 50" xfId="14228" xr:uid="{C7DB9707-1CF6-4F5A-8E5D-6EF390C01D9A}"/>
    <cellStyle name="Migliaia 2 50 2" xfId="14552" xr:uid="{C7A6A0EF-40E5-4BD4-9A52-D8802F970A25}"/>
    <cellStyle name="Migliaia 2 6" xfId="106" xr:uid="{3F74F7AF-DC90-4397-99BC-9D026DAD1BC2}"/>
    <cellStyle name="Migliaia 2 6 10" xfId="1187" xr:uid="{5EE62070-6D85-42DB-95E3-D1B4F802BA4E}"/>
    <cellStyle name="Migliaia 2 6 10 2" xfId="32818" xr:uid="{13F27A01-A393-4B4C-B5E0-33BED1C1266F}"/>
    <cellStyle name="Migliaia 2 6 2" xfId="132" xr:uid="{91FDD553-9734-4ABC-BD39-C0B1F002B58F}"/>
    <cellStyle name="Migliaia 2 6 2 2" xfId="140" xr:uid="{1B9478DB-8D50-4931-BE54-C7DB657ED41E}"/>
    <cellStyle name="Migliaia 2 6 2 2 2" xfId="428" xr:uid="{4936AAB2-1F91-4210-BD7C-12757E8FC5D1}"/>
    <cellStyle name="Migliaia 2 6 2 2 2 2" xfId="939" xr:uid="{BA6E561B-617B-4516-BC9B-08F0F0D48837}"/>
    <cellStyle name="Migliaia 2 6 2 2 2 2 2" xfId="32788" xr:uid="{0AA354D6-2DD3-4F24-8BBD-B56D0E88388B}"/>
    <cellStyle name="Migliaia 2 6 2 2 2 3" xfId="8177" xr:uid="{05C03BC0-0113-4211-BF24-C9694D932114}"/>
    <cellStyle name="Migliaia 2 6 2 2 2 4" xfId="33046" xr:uid="{F3AE61CB-E0F6-4560-9D44-741CAE5F6746}"/>
    <cellStyle name="Migliaia 2 6 2 2 3" xfId="790" xr:uid="{17C1BEDC-58B3-4904-9752-76E8F2A55580}"/>
    <cellStyle name="Migliaia 2 6 2 2 3 2" xfId="20304" xr:uid="{9B83ACDA-C5EE-4F84-934B-5B4A4F3A2151}"/>
    <cellStyle name="Migliaia 2 6 2 2 3 3" xfId="14320" xr:uid="{39A9C55A-C22A-4D5C-A71C-6A265A9DC202}"/>
    <cellStyle name="Migliaia 2 6 2 2 4" xfId="32699" xr:uid="{05102781-8797-45B6-8F22-F690D1453B7C}"/>
    <cellStyle name="Migliaia 2 6 2 2 7" xfId="1265" xr:uid="{63BD0CDA-3593-4344-8D68-5C3E95899DDD}"/>
    <cellStyle name="Migliaia 2 6 2 3" xfId="260" xr:uid="{AA28C65D-40A3-49D7-8C1B-1075390604DE}"/>
    <cellStyle name="Migliaia 2 6 2 3 2" xfId="1140" xr:uid="{ACF81CD7-65B1-4B66-A908-DD4BA93DFB9B}"/>
    <cellStyle name="Migliaia 2 6 2 3 2 2" xfId="33166" xr:uid="{79660233-9438-4A52-9403-21216A94FEC8}"/>
    <cellStyle name="Migliaia 2 6 2 3 2 3" xfId="11286" xr:uid="{2D2EF4CC-65AD-4E5A-A688-D1B17ACB6A98}"/>
    <cellStyle name="Migliaia 2 6 2 3 3" xfId="14523" xr:uid="{9562E6CE-BC49-444B-8216-70A2DA584341}"/>
    <cellStyle name="Migliaia 2 6 2 3 3 2" xfId="23284" xr:uid="{D19971AA-0AA1-471C-B32F-8E9CB7D823EF}"/>
    <cellStyle name="Migliaia 2 6 2 3 5" xfId="1468" xr:uid="{F73B21CF-610E-4F86-BDCD-A3AA5B8DD270}"/>
    <cellStyle name="Migliaia 2 6 2 4" xfId="320" xr:uid="{3240333F-A51A-45D2-BC45-30B5130CAD4E}"/>
    <cellStyle name="Migliaia 2 6 2 4 2" xfId="1157" xr:uid="{E83D8C5D-4BE3-405C-B8E2-FEFBFCD8F156}"/>
    <cellStyle name="Migliaia 2 6 2 4 2 2" xfId="14538" xr:uid="{1343E86C-D8B7-45A8-A392-861D52E6FEC6}"/>
    <cellStyle name="Migliaia 2 6 2 4 2 3" xfId="33226" xr:uid="{8A912F1B-5C90-4905-88AA-4ECA8E786003}"/>
    <cellStyle name="Migliaia 2 6 2 4 3" xfId="716" xr:uid="{4ECFDE78-23B0-4A86-9B7C-72616CCA12CA}"/>
    <cellStyle name="Migliaia 2 6 2 4 3 2" xfId="32986" xr:uid="{93D927ED-6F42-411E-9217-4198743A1367}"/>
    <cellStyle name="Migliaia 2 6 2 4 4" xfId="1482" xr:uid="{2F1A6AFE-3EB1-40B4-9B6A-D878B004A617}"/>
    <cellStyle name="Migliaia 2 6 2 5" xfId="374" xr:uid="{BBDA94E6-6ECD-49A2-817A-66CEBE933F7B}"/>
    <cellStyle name="Migliaia 2 6 2 5 2" xfId="848" xr:uid="{9F300C5A-6743-4775-842A-5B3F210D53A3}"/>
    <cellStyle name="Migliaia 2 6 2 5 2 2" xfId="17336" xr:uid="{7DBF0D59-47D2-4BD3-B42D-415D13A16E91}"/>
    <cellStyle name="Migliaia 2 6 2 5 3" xfId="14251" xr:uid="{7F773C27-47EA-44E1-9488-B278B14BD7B5}"/>
    <cellStyle name="Migliaia 2 6 2 5 4" xfId="33039" xr:uid="{9C594075-8B13-440F-911B-E0DE428E165A}"/>
    <cellStyle name="Migliaia 2 6 2 6" xfId="739" xr:uid="{0952AD4A-9EDD-4FAE-9B2D-6E0C5AD471D5}"/>
    <cellStyle name="Migliaia 2 6 2 6 2" xfId="32729" xr:uid="{781A2FDB-0253-4CB5-95FF-80E22706B2BA}"/>
    <cellStyle name="Migliaia 2 6 2 7" xfId="1196" xr:uid="{2852286B-03B7-401C-A0B7-06D3F7308E2C}"/>
    <cellStyle name="Migliaia 2 6 2 7 2" xfId="32691" xr:uid="{EC1FBE41-687C-4779-8992-537B01A30FD0}"/>
    <cellStyle name="Migliaia 2 6 2 8" xfId="32837" xr:uid="{A4C6787D-3701-47BB-B45C-708C99F92052}"/>
    <cellStyle name="Migliaia 2 6 3" xfId="233" xr:uid="{CFE9E08D-441B-4BEC-8310-1E565DF78795}"/>
    <cellStyle name="Migliaia 2 6 3 2" xfId="359" xr:uid="{C688854E-3A09-4CB2-AE6D-4B370EF65D36}"/>
    <cellStyle name="Migliaia 2 6 3 2 2" xfId="457" xr:uid="{1ADAD8CB-5DB5-412C-BD47-238D066133C2}"/>
    <cellStyle name="Migliaia 2 6 3 2 2 2" xfId="968" xr:uid="{FFFD3966-C529-4B34-911B-71D9B8BC9DE1}"/>
    <cellStyle name="Migliaia 2 6 3 2 2 3" xfId="14349" xr:uid="{D808A403-8EA6-44B4-85CB-1FCE0438FA38}"/>
    <cellStyle name="Migliaia 2 6 3 2 2 4" xfId="32766" xr:uid="{E7D1782C-EAD8-4237-BC4E-498E16F8348B}"/>
    <cellStyle name="Migliaia 2 6 3 2 3" xfId="819" xr:uid="{35ECE9C3-CEF0-4EBF-A7CC-23DF32BFDBEF}"/>
    <cellStyle name="Migliaia 2 6 3 2 3 2" xfId="29309" xr:uid="{C38395F5-AA1B-43A7-B2F5-C3C6386B6F14}"/>
    <cellStyle name="Migliaia 2 6 3 2 4" xfId="33139" xr:uid="{6907A721-8D80-4878-B42B-0380D54D4839}"/>
    <cellStyle name="Migliaia 2 6 3 2 5" xfId="1294" xr:uid="{CCD9B34E-E35D-4895-A7FE-A237DD5E3693}"/>
    <cellStyle name="Migliaia 2 6 3 3" xfId="405" xr:uid="{3DCE2C20-C4A9-4C56-AD70-92D3EE41658C}"/>
    <cellStyle name="Migliaia 2 6 3 3 2" xfId="900" xr:uid="{F9162B50-0BDB-4AE2-AEA1-763963DC018A}"/>
    <cellStyle name="Migliaia 2 6 3 3 3" xfId="6816" xr:uid="{8713F82C-E534-41F9-B1AC-7505BA3AACB2}"/>
    <cellStyle name="Migliaia 2 6 3 4" xfId="762" xr:uid="{72DDB15C-65EB-4A8A-854A-F7DED79B62FC}"/>
    <cellStyle name="Migliaia 2 6 3 4 2" xfId="32682" xr:uid="{06F2AE01-27CB-48AD-B6E1-4AC495A03214}"/>
    <cellStyle name="Migliaia 2 6 3 4 3" xfId="14281" xr:uid="{24032B8C-0E6A-4863-85C6-2407AB9101B9}"/>
    <cellStyle name="Migliaia 2 6 3 7" xfId="1226" xr:uid="{0CC0D49C-B6A2-41E8-A8FA-C2531228386B}"/>
    <cellStyle name="Migliaia 2 6 4" xfId="293" xr:uid="{0F17F02C-6E09-4E01-803C-6A393B2CC053}"/>
    <cellStyle name="Migliaia 2 6 4 2" xfId="420" xr:uid="{278257DC-D8CF-4D58-ABD1-3AF3F7BEE675}"/>
    <cellStyle name="Migliaia 2 6 4 2 2" xfId="931" xr:uid="{6971892B-45DC-4964-B1B0-AF673057571F}"/>
    <cellStyle name="Migliaia 2 6 4 2 2 2" xfId="32779" xr:uid="{A8D31155-E3E4-44B3-A524-BF83DB8BD2B8}"/>
    <cellStyle name="Migliaia 2 6 4 2 3" xfId="10000" xr:uid="{74118827-91CF-46DC-B153-EE9F7B9F3F9C}"/>
    <cellStyle name="Migliaia 2 6 4 2 4" xfId="33199" xr:uid="{4F31311B-FB4C-4216-A791-1140FF75653F}"/>
    <cellStyle name="Migliaia 2 6 4 3" xfId="782" xr:uid="{B0176E05-5D82-4087-B37C-8629AF0E62D3}"/>
    <cellStyle name="Migliaia 2 6 4 3 2" xfId="21994" xr:uid="{2319FC5B-EE23-434F-808D-E48CBB7DEA7B}"/>
    <cellStyle name="Migliaia 2 6 4 3 3" xfId="14312" xr:uid="{F79B857D-4AE0-4544-886D-BBD66FA9C19D}"/>
    <cellStyle name="Migliaia 2 6 4 5" xfId="1257" xr:uid="{BA880B55-1E0F-4021-95CD-4E2C5AA6FFC0}"/>
    <cellStyle name="Migliaia 2 6 5" xfId="710" xr:uid="{B7346071-B404-418F-A698-717B15F43A37}"/>
    <cellStyle name="Migliaia 2 6 5 2" xfId="1151" xr:uid="{D62BF159-19E2-415F-856B-43869A8A1EC4}"/>
    <cellStyle name="Migliaia 2 6 5 2 3" xfId="14532" xr:uid="{F81AF0B2-8B06-4375-B94E-37AEDAC4DF8C}"/>
    <cellStyle name="Migliaia 2 6 5 3" xfId="23901" xr:uid="{AEF09C26-265F-42D6-93E6-32BBDD833E90}"/>
    <cellStyle name="Migliaia 2 6 5 4" xfId="33012" xr:uid="{D35E8B16-595C-4E63-9B87-FB0F9AEC05A6}"/>
    <cellStyle name="Migliaia 2 6 5 5" xfId="1476" xr:uid="{5F04C562-DBB6-4E0D-905A-0F0755CCB19B}"/>
    <cellStyle name="Migliaia 2 6 6" xfId="391" xr:uid="{15395583-1695-4015-B1C7-99A069C363F3}"/>
    <cellStyle name="Migliaia 2 6 6 2" xfId="882" xr:uid="{33D5B805-9774-4991-A0B0-167EC09661F5}"/>
    <cellStyle name="Migliaia 2 6 6 2 2" xfId="26345" xr:uid="{B6C91DD8-C12C-44F7-AA28-98BB21B167F2}"/>
    <cellStyle name="Migliaia 2 6 6 3" xfId="14242" xr:uid="{29EEED34-5481-4F13-8042-007C80B6E9F4}"/>
    <cellStyle name="Migliaia 2 6 7" xfId="733" xr:uid="{6C2400A3-33A7-4FD3-ACD8-AEFA287D9E75}"/>
    <cellStyle name="Migliaia 2 6 7 3" xfId="16046" xr:uid="{DD1DD828-78C6-4160-A7F4-A510CFEBDE6C}"/>
    <cellStyle name="Migliaia 2 6 8" xfId="32723" xr:uid="{1CF7F814-D496-41C8-9B41-80B5FF9BBF54}"/>
    <cellStyle name="Migliaia 2 6 9" xfId="32673" xr:uid="{0E7FD8F3-338E-437D-A95E-EE4419EEE917}"/>
    <cellStyle name="Migliaia 2 68" xfId="1173" xr:uid="{B802AFF9-8A05-4F81-916E-0B55EA3503EE}"/>
    <cellStyle name="Migliaia 2 7" xfId="116" xr:uid="{EEDC708C-3932-4222-A407-2199A6981D56}"/>
    <cellStyle name="Migliaia 2 7 2" xfId="142" xr:uid="{7096477D-36D5-4007-9807-56BB5279D902}"/>
    <cellStyle name="Migliaia 2 7 2 2" xfId="581" xr:uid="{B409B30A-A127-401E-B949-F6D85127DC80}"/>
    <cellStyle name="Migliaia 2 7 2 2 2" xfId="1127" xr:uid="{989CCD7A-A988-43D4-A1BD-70057E426E4F}"/>
    <cellStyle name="Migliaia 2 7 2 2 2 2" xfId="14510" xr:uid="{D09134EF-1D85-49C7-B160-2F089D2243FA}"/>
    <cellStyle name="Migliaia 2 7 2 2 2 3" xfId="32781" xr:uid="{ADA3B903-6635-44D6-BC54-84D525B52C1F}"/>
    <cellStyle name="Migliaia 2 7 2 2 3" xfId="30385" xr:uid="{C2F371FC-BAD9-413A-82A3-AD530A605A0C}"/>
    <cellStyle name="Migliaia 2 7 2 2 4" xfId="33048" xr:uid="{24905342-271A-435D-BD20-FEBE43527C8C}"/>
    <cellStyle name="Migliaia 2 7 2 2 6" xfId="1455" xr:uid="{49DDB12F-6D52-44A5-A00B-706FCBE16221}"/>
    <cellStyle name="Migliaia 2 7 2 3" xfId="459" xr:uid="{49D5B578-DDA7-47F8-AE70-D251EA26341B}"/>
    <cellStyle name="Migliaia 2 7 2 3 2" xfId="970" xr:uid="{13688C86-7F35-49A9-BD98-1CF7A56EF7CF}"/>
    <cellStyle name="Migliaia 2 7 2 3 2 2" xfId="32807" xr:uid="{140995EE-0041-490A-B62B-239E5F4F6211}"/>
    <cellStyle name="Migliaia 2 7 2 3 3" xfId="7957" xr:uid="{41C17F81-D0FA-47B7-BFA0-7925C9997E10}"/>
    <cellStyle name="Migliaia 2 7 2 4" xfId="821" xr:uid="{027819A8-012F-4157-B27F-530FD43F384A}"/>
    <cellStyle name="Migliaia 2 7 2 4 2" xfId="14351" xr:uid="{02895FBC-CEFA-4A82-BD03-DAD48C1377AA}"/>
    <cellStyle name="Migliaia 2 7 2 4 3" xfId="32751" xr:uid="{89C9FB64-C1D5-4456-8C7C-1A2383DAB589}"/>
    <cellStyle name="Migliaia 2 7 2 5" xfId="32692" xr:uid="{F8A7042B-F335-4A6D-92D4-8F4710F3B05A}"/>
    <cellStyle name="Migliaia 2 7 2 6" xfId="1296" xr:uid="{8A2B6FA7-CEC8-4AFA-95CE-FA2A251945E4}"/>
    <cellStyle name="Migliaia 2 7 3" xfId="244" xr:uid="{F41AD0D5-6EAB-4A35-A9CB-E660F2198496}"/>
    <cellStyle name="Migliaia 2 7 3 2" xfId="1152" xr:uid="{D0874C35-5E18-422C-9758-28FC4001C6BC}"/>
    <cellStyle name="Migliaia 2 7 3 2 2" xfId="33150" xr:uid="{C0644A70-9877-43EE-A70B-FC7EE1DE6AAE}"/>
    <cellStyle name="Migliaia 2 7 3 2 3" xfId="14533" xr:uid="{0DC7EE43-11A1-44BC-918F-CE5330FFC83B}"/>
    <cellStyle name="Migliaia 2 7 3 3" xfId="23075" xr:uid="{CBACFB58-C6AD-445A-B56E-5ED3D8B57B8E}"/>
    <cellStyle name="Migliaia 2 7 3 3 2" xfId="32959" xr:uid="{BB4B4121-80A8-470C-97E9-A8362BC5F062}"/>
    <cellStyle name="Migliaia 2 7 3 4" xfId="711" xr:uid="{4AC73901-6EC6-4BD8-B2B2-E638579CF6D1}"/>
    <cellStyle name="Migliaia 2 7 3 6" xfId="1477" xr:uid="{4B1244A4-A1C4-4983-A0B8-C6ED6D552A1E}"/>
    <cellStyle name="Migliaia 2 7 4" xfId="304" xr:uid="{0A632EB8-D8F7-4B11-A2D5-6A68EBA1E50F}"/>
    <cellStyle name="Migliaia 2 7 4 2" xfId="872" xr:uid="{9E9EC5E2-53BF-4343-B9C5-52CE604ED4B6}"/>
    <cellStyle name="Migliaia 2 7 4 2 2" xfId="33210" xr:uid="{8BC56ADD-2BE4-4631-8332-C9ED1F84DD05}"/>
    <cellStyle name="Migliaia 2 7 4 2 3" xfId="13816" xr:uid="{54CE7406-764C-41D3-ADC9-AA7792C784F1}"/>
    <cellStyle name="Migliaia 2 7 4 3" xfId="24455" xr:uid="{D82ED5F6-CBEC-4737-823D-804A8D125D91}"/>
    <cellStyle name="Migliaia 2 7 4 3 2" xfId="32980" xr:uid="{80CCBFF1-E5EF-4752-ADC8-EFED70EB5A21}"/>
    <cellStyle name="Migliaia 2 7 4 5" xfId="1490" xr:uid="{965DE778-F7B8-46C2-9ABD-623EE33342E2}"/>
    <cellStyle name="Migliaia 2 7 5" xfId="764" xr:uid="{BE2C5864-ADD5-4351-960C-FE32DACDE25F}"/>
    <cellStyle name="Migliaia 2 7 5 2" xfId="27426" xr:uid="{DFEA3D50-783F-401B-88C6-905400A3725E}"/>
    <cellStyle name="Migliaia 2 7 5 3" xfId="14243" xr:uid="{929B6FA8-1C69-4CDE-937D-DE3D96469772}"/>
    <cellStyle name="Migliaia 2 7 5 4" xfId="33023" xr:uid="{28AA0D7D-7349-4AFA-A703-82982D4B4D74}"/>
    <cellStyle name="Migliaia 2 7 6" xfId="17127" xr:uid="{5C7641B6-5D5A-4771-9BCE-AF01C6C67B70}"/>
    <cellStyle name="Migliaia 2 7 6 2" xfId="32921" xr:uid="{0D1EEA62-9097-479E-A017-8497443E410E}"/>
    <cellStyle name="Migliaia 2 7 7" xfId="32684" xr:uid="{0FBF6DBB-EC02-447C-B2CF-ACF73DE5838A}"/>
    <cellStyle name="Migliaia 2 7 8" xfId="32820" xr:uid="{ECB370F3-BACA-412C-AE2B-8A193DC0A590}"/>
    <cellStyle name="Migliaia 2 7 9" xfId="1188" xr:uid="{5E7F00BC-72D4-48DD-82C7-9940FB4D28AA}"/>
    <cellStyle name="Migliaia 2 8" xfId="216" xr:uid="{0649D302-3863-4C3D-ACCB-CB793B994BE7}"/>
    <cellStyle name="Migliaia 2 8 2" xfId="342" xr:uid="{6475DB38-A9A3-42E5-9A70-9B73103F1768}"/>
    <cellStyle name="Migliaia 2 8 2 2" xfId="1103" xr:uid="{B5F82EF2-0B20-4983-BD32-2C676BB8711B}"/>
    <cellStyle name="Migliaia 2 8 2 2 4" xfId="7825" xr:uid="{CBC862B4-091B-4C83-B311-085E2961714B}"/>
    <cellStyle name="Migliaia 2 8 2 3" xfId="14485" xr:uid="{0FE7163F-85D5-42FF-BE2B-DA2D48A42628}"/>
    <cellStyle name="Migliaia 2 8 2 3 2" xfId="19964" xr:uid="{F3B848F3-709B-4DD5-9125-C9EFB0A6AC04}"/>
    <cellStyle name="Migliaia 2 8 2 4" xfId="33122" xr:uid="{820F9523-232B-4F80-9F08-1EDC0422D7CF}"/>
    <cellStyle name="Migliaia 2 8 2 5" xfId="1430" xr:uid="{75738544-7F4D-4A11-8A99-E838BE41FFCF}"/>
    <cellStyle name="Migliaia 2 8 3" xfId="417" xr:uid="{87892BC7-B774-4580-8EAC-375E936A2B5C}"/>
    <cellStyle name="Migliaia 2 8 3 2" xfId="921" xr:uid="{35711149-B32D-4A1B-A959-4E7F08DEF52A}"/>
    <cellStyle name="Migliaia 2 8 3 2 2" xfId="32790" xr:uid="{721E08BE-A8F2-437C-A78F-0753F3DCAB19}"/>
    <cellStyle name="Migliaia 2 8 3 3" xfId="22943" xr:uid="{7E33F867-B1AD-4146-B58E-166008289765}"/>
    <cellStyle name="Migliaia 2 8 3 6" xfId="10948" xr:uid="{7545365E-7893-43A6-A04D-9A211FD3784C}"/>
    <cellStyle name="Migliaia 2 8 4" xfId="774" xr:uid="{6D35DE08-8368-4F6D-A525-4C9F03B6546A}"/>
    <cellStyle name="Migliaia 2 8 4 3" xfId="24627" xr:uid="{274B35AC-9E96-4DF1-B424-A010EDB47EF2}"/>
    <cellStyle name="Migliaia 2 8 4 4" xfId="4649" xr:uid="{922257CF-68A8-4E53-B288-F7AFFE477CC5}"/>
    <cellStyle name="Migliaia 2 8 5" xfId="14302" xr:uid="{6F846B9C-2AE6-4CDD-84A2-3939029FEF3D}"/>
    <cellStyle name="Migliaia 2 8 5 2" xfId="27294" xr:uid="{93F041FE-3CD9-4E78-BA84-E953305D23BC}"/>
    <cellStyle name="Migliaia 2 8 6" xfId="16995" xr:uid="{2A305A80-8AD4-4E6D-A3C4-DF71B7EC4D95}"/>
    <cellStyle name="Migliaia 2 8 9" xfId="1247" xr:uid="{4C20319B-CA63-428D-8E74-132F8D535B07}"/>
    <cellStyle name="Migliaia 2 9" xfId="277" xr:uid="{7991CD7F-4C6F-4704-96C2-E574DF60EA79}"/>
    <cellStyle name="Migliaia 2 9 2" xfId="1071" xr:uid="{19C29AC6-1A34-4BD8-B4B9-4293BDE8449D}"/>
    <cellStyle name="Migliaia 2 9 2 2" xfId="30184" xr:uid="{400C45A3-66AE-48B5-82A7-62891F5DF614}"/>
    <cellStyle name="Migliaia 2 9 2 3" xfId="19894" xr:uid="{82B85E04-2D89-4C4D-9A4D-B3485E51605B}"/>
    <cellStyle name="Migliaia 2 9 2 4" xfId="33183" xr:uid="{372E2574-C596-4630-B9A7-40030D1280E8}"/>
    <cellStyle name="Migliaia 2 9 2 7" xfId="7755" xr:uid="{93E67757-D7F9-46EC-966E-473C350FD210}"/>
    <cellStyle name="Migliaia 2 9 3" xfId="10878" xr:uid="{ACEAB6D6-2E98-4C4C-B2CF-FD4E769C8699}"/>
    <cellStyle name="Migliaia 2 9 3 2" xfId="32802" xr:uid="{A3D66ACD-BA6F-4963-BB22-06C195A5CED4}"/>
    <cellStyle name="Migliaia 2 9 3 3" xfId="22873" xr:uid="{3F96BE9E-730A-4582-8363-41EB4E5DB2C7}"/>
    <cellStyle name="Migliaia 2 9 3 4" xfId="32969" xr:uid="{7632A52D-7574-4606-BA9D-0F5D63F7DECC}"/>
    <cellStyle name="Migliaia 2 9 4" xfId="4579" xr:uid="{9191CE6B-7943-48A0-BB12-9D67709691AD}"/>
    <cellStyle name="Migliaia 2 9 4 3" xfId="24372" xr:uid="{4A1AE069-4C2C-4A45-8B95-6A81401F744B}"/>
    <cellStyle name="Migliaia 2 9 5" xfId="14453" xr:uid="{895F455D-868E-40EE-AAB0-434CFB717A47}"/>
    <cellStyle name="Migliaia 2 9 5 2" xfId="27224" xr:uid="{D4C802FB-933C-48E0-B0F1-7E006F1A1A7C}"/>
    <cellStyle name="Migliaia 2 9 6" xfId="16925" xr:uid="{9B9056E3-F80C-46E2-A57B-6B4171F7FE1A}"/>
    <cellStyle name="Migliaia 2 9 9" xfId="1398" xr:uid="{EFCA6C85-3AA5-4112-BD61-F90D25B14318}"/>
    <cellStyle name="Migliaia 2_BRESCIA" xfId="466" xr:uid="{D83E059D-A3DC-42D7-9F26-A9CC0998FA52}"/>
    <cellStyle name="Migliaia 20" xfId="2873" xr:uid="{91701DF4-45C8-46EF-8C05-89F78B5807F4}"/>
    <cellStyle name="Migliaia 20 10" xfId="3068" xr:uid="{78A563E1-8E0D-4293-A8EB-A8D250F13B88}"/>
    <cellStyle name="Migliaia 20 10 2" xfId="6357" xr:uid="{9B607E7B-1110-4BC9-9C1F-B0347A1AD8FA}"/>
    <cellStyle name="Migliaia 20 10 2 2" xfId="28858" xr:uid="{8D1FF50E-A04B-46A5-B59D-1E804BBCD7EB}"/>
    <cellStyle name="Migliaia 20 10 2 3" xfId="18564" xr:uid="{DDE5D097-9511-444B-B6C5-0FC00CF253EE}"/>
    <cellStyle name="Migliaia 20 10 3" xfId="9548" xr:uid="{2A649A32-4B5B-4533-AC42-676838997BFC}"/>
    <cellStyle name="Migliaia 20 10 3 2" xfId="31818" xr:uid="{6F7D416E-B11D-4E61-958A-5514794235A2}"/>
    <cellStyle name="Migliaia 20 10 3 3" xfId="21542" xr:uid="{498E479F-8ECB-4041-B1D6-3BD23DF6E2C4}"/>
    <cellStyle name="Migliaia 20 10 4" xfId="25894" xr:uid="{DB99F20F-D5A1-429D-871E-3D83DB436659}"/>
    <cellStyle name="Migliaia 20 10 5" xfId="15594" xr:uid="{A57BE634-3861-42E5-9F42-6E3C6B4FA538}"/>
    <cellStyle name="Migliaia 20 11" xfId="2954" xr:uid="{D3D9FB27-A0B4-416E-BFD1-C0FD1937F4E5}"/>
    <cellStyle name="Migliaia 20 11 2" xfId="6246" xr:uid="{97673F37-0913-4B2E-B40E-EE3E0CCA27BE}"/>
    <cellStyle name="Migliaia 20 11 2 2" xfId="28747" xr:uid="{CD36AAD6-E0F9-4142-9154-AFECF3DC1857}"/>
    <cellStyle name="Migliaia 20 11 2 3" xfId="18453" xr:uid="{40417766-F72B-4993-BD7F-6E91455409E6}"/>
    <cellStyle name="Migliaia 20 11 3" xfId="9437" xr:uid="{EA0AE11C-2341-4BAE-B8EE-21DAEA30DC72}"/>
    <cellStyle name="Migliaia 20 11 3 2" xfId="31707" xr:uid="{7AA13E70-A824-4B34-934B-1798F1BA1482}"/>
    <cellStyle name="Migliaia 20 11 3 3" xfId="21431" xr:uid="{9F4C2374-4629-47A3-B80B-0EF94C8C3626}"/>
    <cellStyle name="Migliaia 20 11 4" xfId="25783" xr:uid="{D47F1595-EF76-47A8-AA0E-5A352F3DE089}"/>
    <cellStyle name="Migliaia 20 11 5" xfId="15483" xr:uid="{59FECA11-9E6A-413B-893E-44CF11F8E8E8}"/>
    <cellStyle name="Migliaia 20 12" xfId="6159" xr:uid="{81BF4AFC-9237-4AE1-8516-FFC9D539768E}"/>
    <cellStyle name="Migliaia 20 12 2" xfId="28660" xr:uid="{713EDF09-F8F8-4A3C-A16C-2F9C825A1898}"/>
    <cellStyle name="Migliaia 20 12 3" xfId="18366" xr:uid="{C4458A6A-B323-47DE-8BBE-A119F6CA1E52}"/>
    <cellStyle name="Migliaia 20 13" xfId="9350" xr:uid="{DC01DCC2-1285-474A-B56A-ECEC7567EA27}"/>
    <cellStyle name="Migliaia 20 13 2" xfId="31620" xr:uid="{87A016C1-CB0D-4DAD-A8EF-C91104CAD6DD}"/>
    <cellStyle name="Migliaia 20 13 3" xfId="21344" xr:uid="{DC5F2096-BBF0-47FA-9DCA-5B97168A012A}"/>
    <cellStyle name="Migliaia 20 14" xfId="12422" xr:uid="{DC36E62C-A09B-4156-A442-593AEA054920}"/>
    <cellStyle name="Migliaia 20 14 3" xfId="23522" xr:uid="{B7330135-ABED-4450-871E-E2C455CA8DD4}"/>
    <cellStyle name="Migliaia 20 15" xfId="25696" xr:uid="{1BE57907-8FB4-45D4-ACD3-005B82265010}"/>
    <cellStyle name="Migliaia 20 16" xfId="15396" xr:uid="{3D09BC3F-88BC-45B9-926B-5685B466BA16}"/>
    <cellStyle name="Migliaia 20 2" xfId="3175" xr:uid="{C0D95A93-5394-4D73-BB03-95811BDB2C09}"/>
    <cellStyle name="Migliaia 20 2 2" xfId="4045" xr:uid="{920E3005-5C22-4858-A79C-CA7883398475}"/>
    <cellStyle name="Migliaia 20 2 2 2" xfId="4938" xr:uid="{5D502DC7-525E-455E-A373-9EC541FF975F}"/>
    <cellStyle name="Migliaia 20 2 2 2 2" xfId="8126" xr:uid="{F037C9D6-8623-44E5-8BFF-2DAC6B9075C5}"/>
    <cellStyle name="Migliaia 20 2 2 2 2 2" xfId="30549" xr:uid="{BA915430-F1D5-4F1B-8774-9E062FCECEA8}"/>
    <cellStyle name="Migliaia 20 2 2 2 2 3" xfId="20259" xr:uid="{D607C323-1412-40D1-86D0-C71284B1E766}"/>
    <cellStyle name="Migliaia 20 2 2 2 3" xfId="11241" xr:uid="{F0059A68-410F-4DD8-920A-DFE6804BE005}"/>
    <cellStyle name="Migliaia 20 2 2 2 3 3" xfId="23239" xr:uid="{C0B45085-B48D-4889-804B-DBF02EBA71C0}"/>
    <cellStyle name="Migliaia 20 2 2 2 4" xfId="13644" xr:uid="{E01595D9-2DA7-4B9B-A819-09A398647001}"/>
    <cellStyle name="Migliaia 20 2 2 2 4 3" xfId="24282" xr:uid="{A37C802E-B40A-4FE6-A0EF-96865CCC0DDA}"/>
    <cellStyle name="Migliaia 20 2 2 2 5" xfId="27588" xr:uid="{662F5563-7C16-42C7-917F-10344F6BF215}"/>
    <cellStyle name="Migliaia 20 2 2 2 6" xfId="17291" xr:uid="{760A8E87-EFC4-4E86-88AE-925FB634F401}"/>
    <cellStyle name="Migliaia 20 2 2 3" xfId="7218" xr:uid="{706B8079-B898-413D-8CBA-E077B2865689}"/>
    <cellStyle name="Migliaia 20 2 2 3 2" xfId="29691" xr:uid="{19447EC7-7F85-4E3D-8547-E81069590890}"/>
    <cellStyle name="Migliaia 20 2 2 3 3" xfId="19400" xr:uid="{024C55C5-F532-4F8B-87A0-A8A15146556F}"/>
    <cellStyle name="Migliaia 20 2 2 4" xfId="10384" xr:uid="{84C81FB9-7814-4A61-8458-AD3598D938EF}"/>
    <cellStyle name="Migliaia 20 2 2 4 2" xfId="32653" xr:uid="{D025DBA9-6705-4711-9ABE-4382E5FF9B59}"/>
    <cellStyle name="Migliaia 20 2 2 4 3" xfId="22379" xr:uid="{4472F0F6-1A58-426A-86A9-F468E9D4417A}"/>
    <cellStyle name="Migliaia 20 2 2 5" xfId="13040" xr:uid="{92281D8E-C68D-4581-A0C6-072F6051A107}"/>
    <cellStyle name="Migliaia 20 2 2 5 3" xfId="23865" xr:uid="{EC473DB0-98C5-40C8-B09B-8ECAB58B4A20}"/>
    <cellStyle name="Migliaia 20 2 2 6" xfId="26730" xr:uid="{96235EEB-04A0-4F17-A931-4E6943FC1F25}"/>
    <cellStyle name="Migliaia 20 2 2 7" xfId="16431" xr:uid="{58FC242F-8D60-40E6-A802-ABC8092132AB}"/>
    <cellStyle name="Migliaia 20 2 3" xfId="3890" xr:uid="{C50F41F6-3032-46D4-B632-E2EC59188A8B}"/>
    <cellStyle name="Migliaia 20 2 3 2" xfId="4377" xr:uid="{FBC55D2D-A2D5-45F0-B10F-05DA5C3D022E}"/>
    <cellStyle name="Migliaia 20 2 3 2 2" xfId="7552" xr:uid="{EDD036AC-BAB4-4E5C-86DF-864E436D4C54}"/>
    <cellStyle name="Migliaia 20 2 3 2 2 2" xfId="29981" xr:uid="{864FEB96-A45D-4B65-8538-3263D19447B6}"/>
    <cellStyle name="Migliaia 20 2 3 2 2 3" xfId="19691" xr:uid="{5A447507-C6C1-44B6-8010-CD00116DEE2B}"/>
    <cellStyle name="Migliaia 20 2 3 2 3" xfId="10675" xr:uid="{CA8B1F61-B3F8-4783-AF88-AB29CC279BFD}"/>
    <cellStyle name="Migliaia 20 2 3 2 3 3" xfId="22670" xr:uid="{93DC9B7D-085E-4D99-8330-BFF65AF0890C}"/>
    <cellStyle name="Migliaia 20 2 3 2 4" xfId="27021" xr:uid="{D9F34B2D-F247-4906-90A2-1CFB5D27B4E5}"/>
    <cellStyle name="Migliaia 20 2 3 2 5" xfId="16722" xr:uid="{C25FA0FC-9D2A-45C5-92B9-FC54819EDAE9}"/>
    <cellStyle name="Migliaia 20 2 3 3" xfId="7060" xr:uid="{AC59E0D1-C6A8-4EC3-A2AE-10712381D3B2}"/>
    <cellStyle name="Migliaia 20 2 3 3 2" xfId="29530" xr:uid="{BD7E0B60-4F68-4067-B6A3-C318A12DB70F}"/>
    <cellStyle name="Migliaia 20 2 3 3 3" xfId="19238" xr:uid="{5795B81E-07C2-4B83-8E8F-65F05B5F868C}"/>
    <cellStyle name="Migliaia 20 2 3 4" xfId="10222" xr:uid="{E7DEB847-0B1F-47FC-A918-FD8E4DB74CD9}"/>
    <cellStyle name="Migliaia 20 2 3 4 2" xfId="32492" xr:uid="{FC9DF312-9992-409B-A5D0-C21679EAF5B9}"/>
    <cellStyle name="Migliaia 20 2 3 4 3" xfId="22217" xr:uid="{FCE6121A-DAF9-4080-9582-569DCF26BD49}"/>
    <cellStyle name="Migliaia 20 2 3 5" xfId="13482" xr:uid="{49D6D314-1A1A-4E1F-B2B0-9CAEEC3DA137}"/>
    <cellStyle name="Migliaia 20 2 3 5 3" xfId="24120" xr:uid="{DF5CE155-C710-4E94-B062-C13A19C7219B}"/>
    <cellStyle name="Migliaia 20 2 3 6" xfId="26568" xr:uid="{548E5F24-27E2-4DF4-A88A-F65D6BA3BDE7}"/>
    <cellStyle name="Migliaia 20 2 3 7" xfId="16269" xr:uid="{CB65CCFA-4CA8-4350-B331-C4347B61973E}"/>
    <cellStyle name="Migliaia 20 2 4" xfId="3417" xr:uid="{63E5A9DE-FC96-4570-9F1B-06A309229AE6}"/>
    <cellStyle name="Migliaia 20 2 4 2" xfId="6774" xr:uid="{DCF154CD-DB95-4EDD-BAAE-49B50096D659}"/>
    <cellStyle name="Migliaia 20 2 4 2 2" xfId="29274" xr:uid="{CAFF8DDC-1530-429B-B985-D65451DC5430}"/>
    <cellStyle name="Migliaia 20 2 4 2 3" xfId="18981" xr:uid="{CEAD01A0-052B-436A-9BC6-79247959D899}"/>
    <cellStyle name="Migliaia 20 2 4 3" xfId="9965" xr:uid="{B49322F2-02D2-40C1-95A3-E7E005A7383E}"/>
    <cellStyle name="Migliaia 20 2 4 3 2" xfId="32235" xr:uid="{5F3E088B-1131-4438-BC50-4B50C004F058}"/>
    <cellStyle name="Migliaia 20 2 4 3 3" xfId="21959" xr:uid="{66D5E612-A12E-4C8B-93F6-FC7118743B34}"/>
    <cellStyle name="Migliaia 20 2 4 4" xfId="26310" xr:uid="{AFE7CEE1-6C9F-4F34-9218-86275A0316E5}"/>
    <cellStyle name="Migliaia 20 2 4 5" xfId="16011" xr:uid="{64A4788A-C213-42B8-AB34-B337557FA623}"/>
    <cellStyle name="Migliaia 20 2 5" xfId="6521" xr:uid="{0F5554CA-AD81-4DBA-A084-A0356BE5191A}"/>
    <cellStyle name="Migliaia 20 2 5 2" xfId="29022" xr:uid="{D7DCFCEB-A138-431B-9A80-C57A572E0A82}"/>
    <cellStyle name="Migliaia 20 2 5 3" xfId="18728" xr:uid="{A80043FD-9A7E-40B6-A97B-D6725D482A7A}"/>
    <cellStyle name="Migliaia 20 2 6" xfId="9712" xr:uid="{1F8400DA-3E3C-4599-9FE4-AAF607FA26EA}"/>
    <cellStyle name="Migliaia 20 2 6 2" xfId="31982" xr:uid="{5CC281F0-B7E6-4349-9DB6-EE63ADA1D935}"/>
    <cellStyle name="Migliaia 20 2 6 3" xfId="21706" xr:uid="{981B8729-6BD4-405F-9C10-EE346BAABEB8}"/>
    <cellStyle name="Migliaia 20 2 7" xfId="12831" xr:uid="{D228B834-64E6-4069-8154-6F3D6CDC112C}"/>
    <cellStyle name="Migliaia 20 2 7 3" xfId="23702" xr:uid="{0DFCB295-0DC3-43EB-95A8-63EA8227755C}"/>
    <cellStyle name="Migliaia 20 2 8" xfId="26058" xr:uid="{69A615C1-BF89-4573-85C2-7E240A3297DC}"/>
    <cellStyle name="Migliaia 20 2 9" xfId="15758" xr:uid="{D12F4CCA-5A2B-4B32-AA31-18CBC510878E}"/>
    <cellStyle name="Migliaia 20 3" xfId="3129" xr:uid="{0A49E375-AA5B-4B35-893F-E301E3B753D9}"/>
    <cellStyle name="Migliaia 20 3 2" xfId="3994" xr:uid="{F11D64A7-340B-4003-8291-B8DA457BF697}"/>
    <cellStyle name="Migliaia 20 3 2 2" xfId="5025" xr:uid="{89942BE8-B530-4FB2-9F3B-6B81ADB314D3}"/>
    <cellStyle name="Migliaia 20 3 2 2 2" xfId="8223" xr:uid="{88050887-58CE-486B-A089-88E6668F41C1}"/>
    <cellStyle name="Migliaia 20 3 2 2 2 2" xfId="30635" xr:uid="{09F35201-BE3A-461C-A5A5-ECBC474468A9}"/>
    <cellStyle name="Migliaia 20 3 2 2 2 3" xfId="20346" xr:uid="{F28F5A87-74A0-4808-90E5-F17555A585EF}"/>
    <cellStyle name="Migliaia 20 3 2 2 3" xfId="11328" xr:uid="{4D5914E6-DADB-4301-AFC4-5ADB66A444C8}"/>
    <cellStyle name="Migliaia 20 3 2 2 3 3" xfId="23326" xr:uid="{316AB02C-AC15-4CDA-9569-C6C8990760EC}"/>
    <cellStyle name="Migliaia 20 3 2 2 4" xfId="13566" xr:uid="{C27184B9-EF46-48D2-A873-ABC39E79C8F0}"/>
    <cellStyle name="Migliaia 20 3 2 2 4 3" xfId="24202" xr:uid="{C2B5B0FE-40B9-4E59-8FA7-DBC936B00242}"/>
    <cellStyle name="Migliaia 20 3 2 2 5" xfId="27672" xr:uid="{5AC3D359-5C10-4D55-8B3F-C1D31CA1B0E7}"/>
    <cellStyle name="Migliaia 20 3 2 2 6" xfId="17378" xr:uid="{32DE7E3D-B8CC-4323-B0C6-3995CB78C081}"/>
    <cellStyle name="Migliaia 20 3 2 3" xfId="7140" xr:uid="{F618E56E-8283-4782-A0C0-626AD03C0519}"/>
    <cellStyle name="Migliaia 20 3 2 3 2" xfId="29611" xr:uid="{188B1F2E-52D2-46E8-8A1A-6A612876C667}"/>
    <cellStyle name="Migliaia 20 3 2 3 3" xfId="19320" xr:uid="{18922062-FD3C-47C5-BB89-F45BB7212AE1}"/>
    <cellStyle name="Migliaia 20 3 2 4" xfId="10304" xr:uid="{FF56B55D-BE2D-490E-AD8B-13399979C62B}"/>
    <cellStyle name="Migliaia 20 3 2 4 2" xfId="32573" xr:uid="{75183D3C-687D-424C-B258-88295E250AE0}"/>
    <cellStyle name="Migliaia 20 3 2 4 3" xfId="22299" xr:uid="{8C62FDE0-385C-449E-9F0E-7C4D9192A664}"/>
    <cellStyle name="Migliaia 20 3 2 5" xfId="12963" xr:uid="{F73466BC-0CBD-4112-A1CB-022933D8FD64}"/>
    <cellStyle name="Migliaia 20 3 2 5 3" xfId="23785" xr:uid="{82B182AD-4F5F-4443-9A29-C1D0B5BC7345}"/>
    <cellStyle name="Migliaia 20 3 2 6" xfId="26650" xr:uid="{9DE52082-A873-4530-89A5-C624B23932E9}"/>
    <cellStyle name="Migliaia 20 3 2 7" xfId="16351" xr:uid="{2DAC4FD6-4FDB-4FFB-9DE8-FA27701D9806}"/>
    <cellStyle name="Migliaia 20 3 3" xfId="3815" xr:uid="{6886462A-20F0-4A3E-925F-A8A1C8397D31}"/>
    <cellStyle name="Migliaia 20 3 3 2" xfId="6978" xr:uid="{834D5511-86FF-4231-9935-20823DBE47C1}"/>
    <cellStyle name="Migliaia 20 3 3 2 2" xfId="29449" xr:uid="{61587496-7950-4818-A0E7-3056D7958CA8}"/>
    <cellStyle name="Migliaia 20 3 3 2 3" xfId="19156" xr:uid="{BB5188AF-787F-4DB8-8EE4-F3DE87980430}"/>
    <cellStyle name="Migliaia 20 3 3 3" xfId="10141" xr:uid="{B53232C2-E6BF-47ED-B12A-DA7EDF6E56B2}"/>
    <cellStyle name="Migliaia 20 3 3 3 2" xfId="32410" xr:uid="{B9384107-3CFF-43AD-8867-CE64B709AABA}"/>
    <cellStyle name="Migliaia 20 3 3 3 3" xfId="22135" xr:uid="{B1C71384-5290-4925-9590-CB5AD152DA5B}"/>
    <cellStyle name="Migliaia 20 3 3 4" xfId="13406" xr:uid="{32CC66C0-9A62-4746-BAEF-E54380661B06}"/>
    <cellStyle name="Migliaia 20 3 3 4 3" xfId="24042" xr:uid="{203C9EB2-2F9E-4169-AAFF-5F9B0497909C}"/>
    <cellStyle name="Migliaia 20 3 3 5" xfId="26486" xr:uid="{A73344BE-266B-4314-9E60-1A5034FC5834}"/>
    <cellStyle name="Migliaia 20 3 3 6" xfId="16187" xr:uid="{05457018-A940-47D0-9211-531FEF225455}"/>
    <cellStyle name="Migliaia 20 3 4" xfId="3335" xr:uid="{CBD84F5C-ADC0-4B8C-A37F-E26A297FF55A}"/>
    <cellStyle name="Migliaia 20 3 4 2" xfId="6692" xr:uid="{565989F6-BD9F-4F2B-AC4A-5E23912F9FF3}"/>
    <cellStyle name="Migliaia 20 3 4 2 2" xfId="29192" xr:uid="{3CACD634-3D08-463D-8FE7-E2B58BBC42C4}"/>
    <cellStyle name="Migliaia 20 3 4 2 3" xfId="18899" xr:uid="{B44958CB-3362-48A0-A6BB-1F6FD453A59A}"/>
    <cellStyle name="Migliaia 20 3 4 3" xfId="9883" xr:uid="{C35677FC-3907-44D7-AE7E-2215AECB61E3}"/>
    <cellStyle name="Migliaia 20 3 4 3 2" xfId="32153" xr:uid="{0CCE29C1-76D3-4CF9-986C-F91E0484195A}"/>
    <cellStyle name="Migliaia 20 3 4 3 3" xfId="21877" xr:uid="{0FA7D6DE-2204-4BC7-B13E-9C4E4DD76CB5}"/>
    <cellStyle name="Migliaia 20 3 4 4" xfId="26228" xr:uid="{F7ACC4C2-F013-4C10-BF41-A41C99723064}"/>
    <cellStyle name="Migliaia 20 3 4 5" xfId="15929" xr:uid="{D47A1C0B-F17D-4DB6-BE44-2E2E3033C7E7}"/>
    <cellStyle name="Migliaia 20 3 5" xfId="6439" xr:uid="{E2BE55EE-615C-4B2A-AC1D-00303F9CD005}"/>
    <cellStyle name="Migliaia 20 3 5 2" xfId="28940" xr:uid="{A54101AF-590C-4093-BAD0-DAB3EF2424EB}"/>
    <cellStyle name="Migliaia 20 3 5 3" xfId="18646" xr:uid="{FCCCE84C-E4A7-4A17-A359-B123714A4EE1}"/>
    <cellStyle name="Migliaia 20 3 6" xfId="9630" xr:uid="{C93D1EEF-DCE6-4DF0-93B6-94B2A4C4ED76}"/>
    <cellStyle name="Migliaia 20 3 6 2" xfId="31900" xr:uid="{BA8F6CB2-1028-47BB-B403-48CA786C54C4}"/>
    <cellStyle name="Migliaia 20 3 6 3" xfId="21624" xr:uid="{5CF0D2CF-6446-41AF-807A-07DC0F112085}"/>
    <cellStyle name="Migliaia 20 3 7" xfId="12751" xr:uid="{4363C1EE-82F0-4B48-AFA3-10CBE12FA896}"/>
    <cellStyle name="Migliaia 20 3 7 3" xfId="23620" xr:uid="{02F43FA3-065E-4B03-9DC0-D4C6EE897D0F}"/>
    <cellStyle name="Migliaia 20 3 8" xfId="25976" xr:uid="{B175241F-CBC0-45FB-B2EE-74555CAA6E9F}"/>
    <cellStyle name="Migliaia 20 3 9" xfId="15676" xr:uid="{CCB78E65-F180-4CCD-B347-1A09C78CE97E}"/>
    <cellStyle name="Migliaia 20 4" xfId="3491" xr:uid="{8CB840BD-1107-41A2-9E34-90C9013E10E2}"/>
    <cellStyle name="Migliaia 20 4 2" xfId="4810" xr:uid="{65B12919-AE0D-4ED9-930C-5908C59B06E4}"/>
    <cellStyle name="Migliaia 20 4 2 2" xfId="7996" xr:uid="{EEB69C18-80B2-47A5-BB45-24262F11EED8}"/>
    <cellStyle name="Migliaia 20 4 2 2 2" xfId="30426" xr:uid="{A85CB1C4-44F0-4F62-9777-218CD6B1B717}"/>
    <cellStyle name="Migliaia 20 4 2 2 3" xfId="20136" xr:uid="{40332261-46B1-4549-AAB4-47BAB3A222CE}"/>
    <cellStyle name="Migliaia 20 4 2 3" xfId="11118" xr:uid="{3C9DCF90-A97B-40CF-994A-0F2C4FC8413A}"/>
    <cellStyle name="Migliaia 20 4 2 3 3" xfId="23116" xr:uid="{7427A911-7232-4D8D-B721-0AA210DC37FA}"/>
    <cellStyle name="Migliaia 20 4 2 4" xfId="27467" xr:uid="{2D7964FE-BD27-414B-8FB8-0836EFC1A6A2}"/>
    <cellStyle name="Migliaia 20 4 2 5" xfId="17168" xr:uid="{745E3E90-285B-4CDD-A202-5D0D47CEF3A8}"/>
    <cellStyle name="Migliaia 20 4 3" xfId="6865" xr:uid="{BCA77C79-073F-48C2-970D-75D0456FAE8B}"/>
    <cellStyle name="Migliaia 20 4 3 2" xfId="29351" xr:uid="{53A758C8-6F3C-4569-8A23-32F44FAFFBB5}"/>
    <cellStyle name="Migliaia 20 4 3 3" xfId="19058" xr:uid="{ADD3496E-3280-40AA-AC97-C21D7CA582D6}"/>
    <cellStyle name="Migliaia 20 4 4" xfId="10043" xr:uid="{DB3A386C-9030-45B4-980D-349377EF82EC}"/>
    <cellStyle name="Migliaia 20 4 4 2" xfId="32312" xr:uid="{4A5D6D96-5E5F-4CF3-9661-3BF8C63C9225}"/>
    <cellStyle name="Migliaia 20 4 4 3" xfId="22037" xr:uid="{DB4FB537-0F94-4D86-915B-2DE1C1777BB5}"/>
    <cellStyle name="Migliaia 20 4 5" xfId="13118" xr:uid="{A9D1BBA6-5B0D-477A-9105-4FD8B0B7B95C}"/>
    <cellStyle name="Migliaia 20 4 5 3" xfId="23944" xr:uid="{CB4B71BA-0E7B-4EAA-B326-2423CCD16B2A}"/>
    <cellStyle name="Migliaia 20 4 6" xfId="26388" xr:uid="{6167BB80-EC8F-48DF-8BD2-54BDA5FCF61D}"/>
    <cellStyle name="Migliaia 20 4 7" xfId="16089" xr:uid="{EB9E81CD-5617-47C0-8DCC-EEB5D1003349}"/>
    <cellStyle name="Migliaia 20 5" xfId="4690" xr:uid="{8D10C0CA-36A1-47E0-B0F0-F1D954D99B8C}"/>
    <cellStyle name="Migliaia 20 5 2" xfId="7866" xr:uid="{2A4A90F5-9E80-4893-B352-21CF27CF6AD1}"/>
    <cellStyle name="Migliaia 20 5 2 2" xfId="30294" xr:uid="{5BE77409-0516-4C30-A2AC-CE510C8D2C15}"/>
    <cellStyle name="Migliaia 20 5 2 3" xfId="20005" xr:uid="{76D316C6-92F3-4F06-96B9-916E7DF0F38F}"/>
    <cellStyle name="Migliaia 20 5 3" xfId="10989" xr:uid="{CC158E12-A4DA-4783-8043-08D633FF4881}"/>
    <cellStyle name="Migliaia 20 5 3 3" xfId="22984" xr:uid="{727CA288-A820-492B-B5CD-E8279F584160}"/>
    <cellStyle name="Migliaia 20 5 4" xfId="13783" xr:uid="{0CDB9BA3-45C2-4958-83C4-81054C496802}"/>
    <cellStyle name="Migliaia 20 5 4 3" xfId="24422" xr:uid="{02A684D5-5111-425B-9605-F12411E2D0BC}"/>
    <cellStyle name="Migliaia 20 5 5" xfId="27335" xr:uid="{88DEFDA1-C6C3-4DDB-9999-AC3D3F2EE008}"/>
    <cellStyle name="Migliaia 20 5 6" xfId="17036" xr:uid="{D4F514F6-B50D-4516-9EA7-07FACFDB55FC}"/>
    <cellStyle name="Migliaia 20 6" xfId="4487" xr:uid="{13EB393C-6100-4783-9563-C9C38A88E1FF}"/>
    <cellStyle name="Migliaia 20 6 2" xfId="7663" xr:uid="{E512B761-3EAD-4B37-AA36-58FF952BAB5A}"/>
    <cellStyle name="Migliaia 20 6 2 2" xfId="30092" xr:uid="{26C81C41-7A97-4350-B46D-CC7361DC44FB}"/>
    <cellStyle name="Migliaia 20 6 2 3" xfId="19802" xr:uid="{7C739AC9-6609-4626-B23F-27EC2FB44F27}"/>
    <cellStyle name="Migliaia 20 6 3" xfId="10786" xr:uid="{4D98AD94-64BF-4671-AB9E-E845F52B039E}"/>
    <cellStyle name="Migliaia 20 6 3 3" xfId="22781" xr:uid="{29823D83-A2B7-440B-88B3-E85E9490EFAA}"/>
    <cellStyle name="Migliaia 20 6 4" xfId="13945" xr:uid="{A0DF2EE1-E86A-4DA3-B268-7E5E24103F6F}"/>
    <cellStyle name="Migliaia 20 6 4 3" xfId="24585" xr:uid="{69C33226-B98D-4B22-9106-6A67B29198D5}"/>
    <cellStyle name="Migliaia 20 6 5" xfId="27132" xr:uid="{C7E48EE9-F7A5-4318-B61B-0FE9D9394DB8}"/>
    <cellStyle name="Migliaia 20 6 6" xfId="16833" xr:uid="{F4C6DFDE-C2F7-4BD7-9A48-E58C08141CB0}"/>
    <cellStyle name="Migliaia 20 7" xfId="4284" xr:uid="{8BCA4C80-DB1B-43A8-A9CD-FE997720698E}"/>
    <cellStyle name="Migliaia 20 7 2" xfId="7459" xr:uid="{11E54974-64B1-4DE1-A201-55896262B5CE}"/>
    <cellStyle name="Migliaia 20 7 2 2" xfId="29902" xr:uid="{E4B373DB-84ED-484B-903A-E4EE4D9F3691}"/>
    <cellStyle name="Migliaia 20 7 2 3" xfId="19612" xr:uid="{0A862D6A-6AC0-4C8F-A091-6A5A42D0A17A}"/>
    <cellStyle name="Migliaia 20 7 3" xfId="10596" xr:uid="{A0C98FD8-066D-42D1-9269-99899D162840}"/>
    <cellStyle name="Migliaia 20 7 3 3" xfId="22591" xr:uid="{DD957C8B-9D40-4B54-B8BD-44E3C7A12263}"/>
    <cellStyle name="Migliaia 20 7 4" xfId="26942" xr:uid="{4DF687AF-E78D-40D7-8E7C-F397C3D3F375}"/>
    <cellStyle name="Migliaia 20 7 5" xfId="16643" xr:uid="{BC3B63B4-8D95-4C77-A629-E5A348FDFA24}"/>
    <cellStyle name="Migliaia 20 8" xfId="4190" xr:uid="{B1FF924E-818F-4AA4-A86F-55CB4305142D}"/>
    <cellStyle name="Migliaia 20 8 2" xfId="7365" xr:uid="{86523075-1FF7-4AF9-9777-9815CF55FBBA}"/>
    <cellStyle name="Migliaia 20 8 2 2" xfId="29828" xr:uid="{B88EE9DE-4DDE-4659-B4BB-6BF092BC61AB}"/>
    <cellStyle name="Migliaia 20 8 2 3" xfId="19538" xr:uid="{3BFF22E0-E6D0-4960-A7F7-CC4146370EBE}"/>
    <cellStyle name="Migliaia 20 8 3" xfId="10522" xr:uid="{5DB23B89-796A-4C45-8E25-2DD931B0D654}"/>
    <cellStyle name="Migliaia 20 8 3 3" xfId="22517" xr:uid="{31F4561B-F0D2-46CB-B743-3C3F378D0F57}"/>
    <cellStyle name="Migliaia 20 8 4" xfId="26868" xr:uid="{4C19D593-83A4-4011-BD19-F0AF88A601FE}"/>
    <cellStyle name="Migliaia 20 8 5" xfId="16569" xr:uid="{88D0B8E1-1089-4933-8497-B5A6F17985A5}"/>
    <cellStyle name="Migliaia 20 9" xfId="3253" xr:uid="{5EFD3429-09E6-42B8-AF57-3A17C167C9B0}"/>
    <cellStyle name="Migliaia 20 9 2" xfId="6608" xr:uid="{6BF0A6CB-D900-455C-A3AB-0C9A06BD8211}"/>
    <cellStyle name="Migliaia 20 9 2 2" xfId="29108" xr:uid="{21923B60-D3E3-466D-9C51-822E386104E1}"/>
    <cellStyle name="Migliaia 20 9 2 3" xfId="18815" xr:uid="{D4150DFE-1398-425F-98A6-A64B4B8944B0}"/>
    <cellStyle name="Migliaia 20 9 3" xfId="9799" xr:uid="{86551C51-7D97-4510-A3D3-7E7C1D4FDC74}"/>
    <cellStyle name="Migliaia 20 9 3 2" xfId="32069" xr:uid="{14CF4426-30D9-4206-86DD-F7F82F6F44A6}"/>
    <cellStyle name="Migliaia 20 9 3 3" xfId="21793" xr:uid="{BA0DC77A-0765-47BD-8ADA-F293C5BD6DAE}"/>
    <cellStyle name="Migliaia 20 9 4" xfId="26145" xr:uid="{A67AA403-0BB6-40C2-8AC1-095B5B7FCF4A}"/>
    <cellStyle name="Migliaia 20 9 5" xfId="15845" xr:uid="{BE0C18C7-3EB4-48AF-8E9B-1396D685095C}"/>
    <cellStyle name="Migliaia 21" xfId="2875" xr:uid="{55B026E6-AB77-4E2D-A37F-92AAC25A10B3}"/>
    <cellStyle name="Migliaia 21 10" xfId="3070" xr:uid="{8C5FFFF1-1093-46F8-83A4-4BD0D0B3E6D2}"/>
    <cellStyle name="Migliaia 21 10 2" xfId="6359" xr:uid="{79408C29-06C4-457E-A813-47C90CFAED07}"/>
    <cellStyle name="Migliaia 21 10 2 2" xfId="28860" xr:uid="{C8BD4056-604E-4D57-8E7A-3C14A3817558}"/>
    <cellStyle name="Migliaia 21 10 2 3" xfId="18566" xr:uid="{110B0A10-4B12-4B8F-AA81-CC5FCD569004}"/>
    <cellStyle name="Migliaia 21 10 3" xfId="9550" xr:uid="{704FDEAC-D86E-4A3D-B85E-466F2A012B64}"/>
    <cellStyle name="Migliaia 21 10 3 2" xfId="31820" xr:uid="{20A61AD0-F62B-4681-BA9F-575790ED75EB}"/>
    <cellStyle name="Migliaia 21 10 3 3" xfId="21544" xr:uid="{11EFDEF0-213C-4C27-897A-0B606336FE63}"/>
    <cellStyle name="Migliaia 21 10 4" xfId="25896" xr:uid="{F69F031C-8FD0-44A6-991A-20AB917F5474}"/>
    <cellStyle name="Migliaia 21 10 5" xfId="15596" xr:uid="{0E69AC71-69E9-49A2-B270-1CBC1B0681C7}"/>
    <cellStyle name="Migliaia 21 11" xfId="2956" xr:uid="{23823D71-5CAB-4581-ACA6-FAA88744F196}"/>
    <cellStyle name="Migliaia 21 11 2" xfId="6248" xr:uid="{E4FCA9AE-ECB9-4AD4-81DF-724D961D2F26}"/>
    <cellStyle name="Migliaia 21 11 2 2" xfId="28749" xr:uid="{19E43E05-C912-4FE8-9E83-477BB327E566}"/>
    <cellStyle name="Migliaia 21 11 2 3" xfId="18455" xr:uid="{6E3D3EA2-644E-4716-A6FD-D5062F8ADB16}"/>
    <cellStyle name="Migliaia 21 11 3" xfId="9439" xr:uid="{5383D8A7-18EC-4E74-8165-86E185EE7241}"/>
    <cellStyle name="Migliaia 21 11 3 2" xfId="31709" xr:uid="{1DF5FA69-9371-4090-B017-0775B39E1AE0}"/>
    <cellStyle name="Migliaia 21 11 3 3" xfId="21433" xr:uid="{78023053-9FF9-4FDC-86A2-71BA815CD67A}"/>
    <cellStyle name="Migliaia 21 11 4" xfId="25785" xr:uid="{27351720-0EC3-411F-8891-1DED095DED42}"/>
    <cellStyle name="Migliaia 21 11 5" xfId="15485" xr:uid="{C3686D8E-091A-4CF5-97DE-9DCD81EF2CB0}"/>
    <cellStyle name="Migliaia 21 12" xfId="6161" xr:uid="{F70C8F9C-66CC-4CCB-99E6-473D70367EF3}"/>
    <cellStyle name="Migliaia 21 12 2" xfId="28662" xr:uid="{44B6B3A9-1D46-4AB6-BD02-E7BDDB3F58FA}"/>
    <cellStyle name="Migliaia 21 12 3" xfId="18368" xr:uid="{DAC7CF03-197E-487B-B275-C6DA28C24E12}"/>
    <cellStyle name="Migliaia 21 13" xfId="9352" xr:uid="{ACEF3F25-02AD-4F7E-B94B-E0E499894523}"/>
    <cellStyle name="Migliaia 21 13 2" xfId="31622" xr:uid="{4E2A993C-574D-4140-9D10-14E95FC6D976}"/>
    <cellStyle name="Migliaia 21 13 3" xfId="21346" xr:uid="{C32882ED-C03D-41DA-84D3-19DF38FBEFE8}"/>
    <cellStyle name="Migliaia 21 14" xfId="12421" xr:uid="{3507DB3D-F119-4735-BC8F-A79C088468C7}"/>
    <cellStyle name="Migliaia 21 14 3" xfId="23521" xr:uid="{140D9760-DA98-46CA-BDF9-D7EBCB0ADC25}"/>
    <cellStyle name="Migliaia 21 15" xfId="25698" xr:uid="{7C9212EB-574A-4624-B431-FC0F360E4FF5}"/>
    <cellStyle name="Migliaia 21 16" xfId="15398" xr:uid="{3D7920B2-9763-47B9-B646-98A05A27180C}"/>
    <cellStyle name="Migliaia 21 2" xfId="3177" xr:uid="{CAEDFEC6-2411-4256-808D-A01E88B64C97}"/>
    <cellStyle name="Migliaia 21 2 2" xfId="4047" xr:uid="{276FFB56-FE87-4666-BB54-F8DC246E2EA7}"/>
    <cellStyle name="Migliaia 21 2 2 2" xfId="4937" xr:uid="{07AC4919-BD09-46B8-BFD8-CF4B975C63CB}"/>
    <cellStyle name="Migliaia 21 2 2 2 2" xfId="8125" xr:uid="{B7A44D18-C1CD-461D-8383-DE27E18C5686}"/>
    <cellStyle name="Migliaia 21 2 2 2 2 2" xfId="30548" xr:uid="{54B2234D-648B-4EC8-A70D-44C2A1E0D758}"/>
    <cellStyle name="Migliaia 21 2 2 2 2 3" xfId="20258" xr:uid="{BAFC8D4F-6308-4F3C-AC6C-F466759E864F}"/>
    <cellStyle name="Migliaia 21 2 2 2 3" xfId="11240" xr:uid="{447BAF39-A9FF-4A07-8A53-B9E528ED3C36}"/>
    <cellStyle name="Migliaia 21 2 2 2 3 3" xfId="23238" xr:uid="{AD8FCCDD-C543-4568-BD4D-C094C31EF1E8}"/>
    <cellStyle name="Migliaia 21 2 2 2 4" xfId="13646" xr:uid="{779379FC-68A1-424D-86B9-C1BC4B52543F}"/>
    <cellStyle name="Migliaia 21 2 2 2 4 3" xfId="24284" xr:uid="{06A793C8-F8F2-4D71-B230-FE56FD336C1C}"/>
    <cellStyle name="Migliaia 21 2 2 2 5" xfId="27587" xr:uid="{66976DD0-862D-4C1E-B74C-74B9E3B1CCE2}"/>
    <cellStyle name="Migliaia 21 2 2 2 6" xfId="17290" xr:uid="{CCA180D7-8C4F-46AB-891C-138C94DB547A}"/>
    <cellStyle name="Migliaia 21 2 2 3" xfId="7220" xr:uid="{BB3DA2B1-3251-4D58-834A-FB9FE94DF289}"/>
    <cellStyle name="Migliaia 21 2 2 3 2" xfId="29693" xr:uid="{B5CE6759-0757-4CCD-B19D-576657E3B553}"/>
    <cellStyle name="Migliaia 21 2 2 3 3" xfId="19402" xr:uid="{A1E9D2A1-E122-459A-B57C-710C49343D6C}"/>
    <cellStyle name="Migliaia 21 2 2 4" xfId="10386" xr:uid="{0C3F9C70-753F-4433-9A8F-C4FF1D7B7838}"/>
    <cellStyle name="Migliaia 21 2 2 4 3" xfId="22381" xr:uid="{3EB8C31C-6F0F-4C59-8BC5-6ACE7F800429}"/>
    <cellStyle name="Migliaia 21 2 2 5" xfId="13042" xr:uid="{F37CCD50-9371-4D80-95F8-43727D6D0F77}"/>
    <cellStyle name="Migliaia 21 2 2 5 3" xfId="23867" xr:uid="{63072ED8-853B-4BE7-912A-EEC8188A8A9C}"/>
    <cellStyle name="Migliaia 21 2 2 6" xfId="26732" xr:uid="{33A467D3-07E0-4CB4-9EE8-243A3B1C8BA2}"/>
    <cellStyle name="Migliaia 21 2 2 7" xfId="16433" xr:uid="{BDC4FB84-5444-45BE-8D85-FDA2B965923A}"/>
    <cellStyle name="Migliaia 21 2 3" xfId="3892" xr:uid="{B6ECD5B8-9718-4C5B-8AF0-057921286FB3}"/>
    <cellStyle name="Migliaia 21 2 3 2" xfId="4376" xr:uid="{D9241CAB-4B4F-4BF2-A3F1-E1B9B43F195F}"/>
    <cellStyle name="Migliaia 21 2 3 2 2" xfId="7551" xr:uid="{A01C7EA4-C0B0-4F95-A5CD-DD6AEBB68A25}"/>
    <cellStyle name="Migliaia 21 2 3 2 2 2" xfId="29980" xr:uid="{DBF5E813-1557-4500-8B42-DBD0BB592D69}"/>
    <cellStyle name="Migliaia 21 2 3 2 2 3" xfId="19690" xr:uid="{31BAC6E2-B1D6-4EDD-81F2-E152FCA3FDC9}"/>
    <cellStyle name="Migliaia 21 2 3 2 3" xfId="10674" xr:uid="{1DB11727-96D4-4869-9562-525515F9C653}"/>
    <cellStyle name="Migliaia 21 2 3 2 3 3" xfId="22669" xr:uid="{719D8431-17EF-4967-A447-F234557225B1}"/>
    <cellStyle name="Migliaia 21 2 3 2 4" xfId="27020" xr:uid="{032A26A8-CF32-4D6B-9665-94CC5FF91503}"/>
    <cellStyle name="Migliaia 21 2 3 2 5" xfId="16721" xr:uid="{A7A220C9-FEE6-49F9-91BE-1118FDB68939}"/>
    <cellStyle name="Migliaia 21 2 3 3" xfId="7062" xr:uid="{B1C1F935-08B8-4FD3-97CF-C0C284E2FB9D}"/>
    <cellStyle name="Migliaia 21 2 3 3 2" xfId="29532" xr:uid="{44F562B8-932C-4A7A-87F2-E56C98042BC2}"/>
    <cellStyle name="Migliaia 21 2 3 3 3" xfId="19240" xr:uid="{B76FFAA3-73E4-4C05-87E1-0A0FC1EDE44F}"/>
    <cellStyle name="Migliaia 21 2 3 4" xfId="10224" xr:uid="{D0CEB1FD-6473-4113-A963-A0D0FD22D0CA}"/>
    <cellStyle name="Migliaia 21 2 3 4 2" xfId="32494" xr:uid="{51CC195B-85B8-40B9-865F-D8B5038C2608}"/>
    <cellStyle name="Migliaia 21 2 3 4 3" xfId="22219" xr:uid="{2C78A8D5-5AA3-4B5B-B66F-8EC0A4D331FC}"/>
    <cellStyle name="Migliaia 21 2 3 5" xfId="13484" xr:uid="{FA99ACB9-2463-417A-AD6E-C735E421EAA6}"/>
    <cellStyle name="Migliaia 21 2 3 5 3" xfId="24122" xr:uid="{C21E4609-67DA-41D4-9E18-482F58FD69AB}"/>
    <cellStyle name="Migliaia 21 2 3 6" xfId="26570" xr:uid="{FF8511E9-9D90-42BF-AEB5-08D525C115C0}"/>
    <cellStyle name="Migliaia 21 2 3 7" xfId="16271" xr:uid="{A9977016-9B8D-4AB7-B7A6-C7F0B1AE9851}"/>
    <cellStyle name="Migliaia 21 2 4" xfId="3419" xr:uid="{DA245E71-7AA5-4C69-B616-E768137043B5}"/>
    <cellStyle name="Migliaia 21 2 4 2" xfId="6776" xr:uid="{131A36E3-5F77-46B0-B05D-78279E47C508}"/>
    <cellStyle name="Migliaia 21 2 4 2 2" xfId="29276" xr:uid="{05A4AD72-DCBC-4068-AC5C-D2F41883B644}"/>
    <cellStyle name="Migliaia 21 2 4 2 3" xfId="18983" xr:uid="{D16B13D5-EEE9-456C-A260-BEF548EF6718}"/>
    <cellStyle name="Migliaia 21 2 4 3" xfId="9967" xr:uid="{D3B966A4-EB80-4E39-B690-856CF3AF1F22}"/>
    <cellStyle name="Migliaia 21 2 4 3 2" xfId="32237" xr:uid="{495CBF57-D64D-48F1-87DF-D617BFAA1AAC}"/>
    <cellStyle name="Migliaia 21 2 4 3 3" xfId="21961" xr:uid="{0AD0E425-636A-4808-8549-D4A3E767C77A}"/>
    <cellStyle name="Migliaia 21 2 4 4" xfId="26312" xr:uid="{3944DFC7-10BD-42D9-BCC5-0837E95FEF2C}"/>
    <cellStyle name="Migliaia 21 2 4 5" xfId="16013" xr:uid="{7D96EB5E-6E55-45C6-B0FF-936E666C9A9D}"/>
    <cellStyle name="Migliaia 21 2 5" xfId="6523" xr:uid="{1D4FA28E-C373-4DF2-9E6D-BC98C326D2CF}"/>
    <cellStyle name="Migliaia 21 2 5 2" xfId="29024" xr:uid="{DA58FE5C-C7EE-40DD-B1E0-DA0842EDA410}"/>
    <cellStyle name="Migliaia 21 2 5 3" xfId="18730" xr:uid="{77897F47-7F24-4B7C-B487-93643A33AA29}"/>
    <cellStyle name="Migliaia 21 2 6" xfId="9714" xr:uid="{7E42C95C-E059-4467-B2DE-7F5C76130C18}"/>
    <cellStyle name="Migliaia 21 2 6 2" xfId="31984" xr:uid="{3FF80F52-FF6A-468C-AB22-61D0EC832109}"/>
    <cellStyle name="Migliaia 21 2 6 3" xfId="21708" xr:uid="{581F8066-3D63-4235-90BD-2B7CF1A2071E}"/>
    <cellStyle name="Migliaia 21 2 7" xfId="12833" xr:uid="{92E4767D-57E2-481D-A091-71DC5A69715E}"/>
    <cellStyle name="Migliaia 21 2 7 3" xfId="23704" xr:uid="{873F910B-A7A2-4EEE-A6AC-E968D5C19F73}"/>
    <cellStyle name="Migliaia 21 2 8" xfId="26060" xr:uid="{7915528F-B96E-4D9D-AC54-090D121EFA39}"/>
    <cellStyle name="Migliaia 21 2 9" xfId="15760" xr:uid="{2665A798-D64B-4533-AF7C-3D5F50BC7755}"/>
    <cellStyle name="Migliaia 21 3" xfId="3131" xr:uid="{858F5BA2-BF6E-4D7A-86EC-7F8004DBE82E}"/>
    <cellStyle name="Migliaia 21 3 2" xfId="3996" xr:uid="{0D92F289-294B-4404-A092-62B77FD83653}"/>
    <cellStyle name="Migliaia 21 3 2 2" xfId="5027" xr:uid="{0CD2F680-E5BB-4229-A2E1-1D9CD7B930E2}"/>
    <cellStyle name="Migliaia 21 3 2 2 2" xfId="8225" xr:uid="{3537DC86-618A-4112-8038-D9BF273DD202}"/>
    <cellStyle name="Migliaia 21 3 2 2 2 2" xfId="30637" xr:uid="{2EBA1655-D4BE-4A72-BF01-F3CEEFC18D78}"/>
    <cellStyle name="Migliaia 21 3 2 2 2 3" xfId="20348" xr:uid="{5B2F89AC-E7C9-4380-B3F3-9FAA071D4E50}"/>
    <cellStyle name="Migliaia 21 3 2 2 3" xfId="11330" xr:uid="{94D07CC5-D5B4-4197-A080-49FE62AF04BB}"/>
    <cellStyle name="Migliaia 21 3 2 2 3 3" xfId="23328" xr:uid="{04197F61-CDA9-44D3-A928-49FA47A5C005}"/>
    <cellStyle name="Migliaia 21 3 2 2 4" xfId="13568" xr:uid="{0358ED17-C45A-41A4-AF51-695873498932}"/>
    <cellStyle name="Migliaia 21 3 2 2 4 3" xfId="24204" xr:uid="{9923FA84-F261-40E1-91C4-D0ADD6D05FC6}"/>
    <cellStyle name="Migliaia 21 3 2 2 5" xfId="27674" xr:uid="{C55EDCCF-ADFF-4EED-B7F9-BEA25049B4D6}"/>
    <cellStyle name="Migliaia 21 3 2 2 6" xfId="17380" xr:uid="{3C94F8B3-E017-4A83-9BE5-A7DF1D422C22}"/>
    <cellStyle name="Migliaia 21 3 2 3" xfId="7142" xr:uid="{20A483DE-EA95-4EB0-9026-C5ABA6D97128}"/>
    <cellStyle name="Migliaia 21 3 2 3 2" xfId="29613" xr:uid="{9D532846-D30A-463A-97AE-7EF3367F7C45}"/>
    <cellStyle name="Migliaia 21 3 2 3 3" xfId="19322" xr:uid="{209A09A1-3318-473F-A57C-46E8EA245B02}"/>
    <cellStyle name="Migliaia 21 3 2 4" xfId="10306" xr:uid="{CEB7F7A6-2662-4CB6-B754-AB5A2F30271F}"/>
    <cellStyle name="Migliaia 21 3 2 4 2" xfId="32575" xr:uid="{03628B28-F63C-4760-8BF3-40CF1E092057}"/>
    <cellStyle name="Migliaia 21 3 2 4 3" xfId="22301" xr:uid="{BEA569F4-5659-4803-96D4-4B2ED3D35B81}"/>
    <cellStyle name="Migliaia 21 3 2 5" xfId="12965" xr:uid="{79937C5C-CDBE-4BC2-9A1D-3EC3703EF58F}"/>
    <cellStyle name="Migliaia 21 3 2 5 3" xfId="23787" xr:uid="{35170990-A08E-46FA-9F9F-8D5F959E14C1}"/>
    <cellStyle name="Migliaia 21 3 2 6" xfId="26652" xr:uid="{B2184F2C-3D5F-4F61-9D73-2A0ADB86E72B}"/>
    <cellStyle name="Migliaia 21 3 2 7" xfId="16353" xr:uid="{2FEC65C4-D196-4E21-9DA4-157A8A0A9D5C}"/>
    <cellStyle name="Migliaia 21 3 3" xfId="3817" xr:uid="{1C213032-6114-4413-8A62-D3A7BAB6682D}"/>
    <cellStyle name="Migliaia 21 3 3 2" xfId="6980" xr:uid="{6E9E1BEE-9A13-4E94-A29A-028702D7BCE3}"/>
    <cellStyle name="Migliaia 21 3 3 2 2" xfId="29451" xr:uid="{0F2982B6-8F7E-48E0-83FE-3EC188D61426}"/>
    <cellStyle name="Migliaia 21 3 3 2 3" xfId="19158" xr:uid="{A0C9F806-CE24-4B79-9B17-B4E010689C5F}"/>
    <cellStyle name="Migliaia 21 3 3 3" xfId="10143" xr:uid="{CE18736B-D5F5-4271-B72A-6688F9C81726}"/>
    <cellStyle name="Migliaia 21 3 3 3 2" xfId="32412" xr:uid="{3C37F53B-6ABE-4582-B5F8-E61219940990}"/>
    <cellStyle name="Migliaia 21 3 3 3 3" xfId="22137" xr:uid="{925CA1E3-DFE6-40F5-A739-110307056A5A}"/>
    <cellStyle name="Migliaia 21 3 3 4" xfId="13408" xr:uid="{B21888E7-9FE6-41F3-8D4F-60D6CA7032A3}"/>
    <cellStyle name="Migliaia 21 3 3 4 3" xfId="24044" xr:uid="{846BE68E-C238-4475-8ABF-97D432258062}"/>
    <cellStyle name="Migliaia 21 3 3 5" xfId="26488" xr:uid="{0216B2BD-7C1B-4522-98B0-462BC33A32C8}"/>
    <cellStyle name="Migliaia 21 3 3 6" xfId="16189" xr:uid="{C0A7615F-60BE-44FB-BE00-0965B64149EB}"/>
    <cellStyle name="Migliaia 21 3 4" xfId="3337" xr:uid="{B0F0CE3B-D68D-40CC-90BF-B62DAC3D3266}"/>
    <cellStyle name="Migliaia 21 3 4 2" xfId="6694" xr:uid="{F0B12E3F-C14C-460A-864F-F7E7C77D817E}"/>
    <cellStyle name="Migliaia 21 3 4 2 2" xfId="29194" xr:uid="{C210AAFE-D5E3-4E7F-AB5F-54794D88C76E}"/>
    <cellStyle name="Migliaia 21 3 4 2 3" xfId="18901" xr:uid="{00E9C583-FC3A-4E60-A2F0-D9067630B5E7}"/>
    <cellStyle name="Migliaia 21 3 4 3" xfId="9885" xr:uid="{C74C38F1-AD48-4F9C-A59E-F3AF1DEC25E2}"/>
    <cellStyle name="Migliaia 21 3 4 3 2" xfId="32155" xr:uid="{337CBC8D-B9FE-4979-BFE6-5A080CD52F4E}"/>
    <cellStyle name="Migliaia 21 3 4 3 3" xfId="21879" xr:uid="{F5FABDD3-278B-448F-9765-1FCFF9900816}"/>
    <cellStyle name="Migliaia 21 3 4 4" xfId="26230" xr:uid="{25C354B9-2672-43FA-A582-A455E7C0283B}"/>
    <cellStyle name="Migliaia 21 3 4 5" xfId="15931" xr:uid="{99CFB8F0-964B-4DA4-9AA3-BC2EAE89F580}"/>
    <cellStyle name="Migliaia 21 3 5" xfId="6441" xr:uid="{AE672D5D-079D-4024-83D6-90A0AFABA7F9}"/>
    <cellStyle name="Migliaia 21 3 5 2" xfId="28942" xr:uid="{13AC8A3B-B68D-457A-9306-34AE6D3CB435}"/>
    <cellStyle name="Migliaia 21 3 5 3" xfId="18648" xr:uid="{D1238ADB-D101-4DD2-8782-5F48DFBB62BD}"/>
    <cellStyle name="Migliaia 21 3 6" xfId="9632" xr:uid="{7AB0DA94-7D61-4981-8E29-63ADD9F06B02}"/>
    <cellStyle name="Migliaia 21 3 6 2" xfId="31902" xr:uid="{2A48AE65-8119-441F-B8AB-85ECA76346B0}"/>
    <cellStyle name="Migliaia 21 3 6 3" xfId="21626" xr:uid="{7A064FE4-7D37-4496-A2CA-2A5D4C801618}"/>
    <cellStyle name="Migliaia 21 3 7" xfId="12753" xr:uid="{AA317DA7-E04C-4534-BC6F-D24654D14AD3}"/>
    <cellStyle name="Migliaia 21 3 7 3" xfId="23622" xr:uid="{245A0FC8-606B-44BA-A5D3-0FCD9F1947BF}"/>
    <cellStyle name="Migliaia 21 3 8" xfId="25978" xr:uid="{1A9DC12D-6882-4AC3-9B25-A43ABCB8EF04}"/>
    <cellStyle name="Migliaia 21 3 9" xfId="15678" xr:uid="{6FCEF927-3168-4B3C-8188-4C382F448177}"/>
    <cellStyle name="Migliaia 21 4" xfId="3490" xr:uid="{B5601A04-D264-4D45-8594-4E57B468E58C}"/>
    <cellStyle name="Migliaia 21 4 2" xfId="4812" xr:uid="{817A16BD-14DA-4D0D-8329-4B33F749B6C9}"/>
    <cellStyle name="Migliaia 21 4 2 2" xfId="7998" xr:uid="{82F46ACC-19CA-4AAB-9A35-79761C44676B}"/>
    <cellStyle name="Migliaia 21 4 2 2 2" xfId="30428" xr:uid="{7FE57699-EFF7-4806-BA18-E4D1D4DDA00F}"/>
    <cellStyle name="Migliaia 21 4 2 2 3" xfId="20138" xr:uid="{EE080D69-D8E1-4C6F-AE97-75E63AE617AA}"/>
    <cellStyle name="Migliaia 21 4 2 3" xfId="11120" xr:uid="{CD505AB4-50D9-4F57-B1B1-D7D97494C325}"/>
    <cellStyle name="Migliaia 21 4 2 3 3" xfId="23118" xr:uid="{B8F7DDB1-9811-4675-9747-0C7DE551CA2E}"/>
    <cellStyle name="Migliaia 21 4 2 4" xfId="27469" xr:uid="{AD5C00A5-FBBB-47A5-A0AC-E0376E8DD860}"/>
    <cellStyle name="Migliaia 21 4 2 5" xfId="17170" xr:uid="{4FE8CB11-C22E-44DA-B8FB-BC82607E44BF}"/>
    <cellStyle name="Migliaia 21 4 3" xfId="6864" xr:uid="{F462CA47-4BB5-4106-ADA9-F7C9E149E717}"/>
    <cellStyle name="Migliaia 21 4 3 2" xfId="29350" xr:uid="{D0178DED-D348-4907-95AB-35596AFEA04F}"/>
    <cellStyle name="Migliaia 21 4 3 3" xfId="19057" xr:uid="{1C3BBB4E-9D0B-4899-9B0F-69CF794EE4DB}"/>
    <cellStyle name="Migliaia 21 4 4" xfId="10042" xr:uid="{B5AB36E0-F0BB-4A57-9569-2CB34E2E8BC1}"/>
    <cellStyle name="Migliaia 21 4 4 2" xfId="32311" xr:uid="{93FD9EE4-5656-4656-A23B-3B3C01B0738B}"/>
    <cellStyle name="Migliaia 21 4 4 3" xfId="22036" xr:uid="{CDD2E186-D5E2-489B-8DD7-C911B4D81244}"/>
    <cellStyle name="Migliaia 21 4 5" xfId="13117" xr:uid="{358BD4F5-AC59-472E-986D-3854CA5A8F9C}"/>
    <cellStyle name="Migliaia 21 4 5 3" xfId="23943" xr:uid="{7F04BF2D-8116-4BC4-AEDC-92A7BE2F6C3C}"/>
    <cellStyle name="Migliaia 21 4 6" xfId="26387" xr:uid="{60D53D2B-4DF7-44E0-BC67-17E8C85EBA42}"/>
    <cellStyle name="Migliaia 21 4 7" xfId="16088" xr:uid="{281CF0A9-AB22-4CB9-8E2F-CA141609564A}"/>
    <cellStyle name="Migliaia 21 5" xfId="4692" xr:uid="{8703DE43-CBE8-43E1-B310-7CFC5C4A94F7}"/>
    <cellStyle name="Migliaia 21 5 2" xfId="7868" xr:uid="{BAB96FEB-E4A9-4885-9A60-D73BF07B011A}"/>
    <cellStyle name="Migliaia 21 5 2 2" xfId="30296" xr:uid="{2468856E-CE6D-448E-8E1F-BCEBC43F32DD}"/>
    <cellStyle name="Migliaia 21 5 2 3" xfId="20007" xr:uid="{84B0A9ED-A767-4150-81BE-1F02A702911C}"/>
    <cellStyle name="Migliaia 21 5 3" xfId="10991" xr:uid="{5A21B7D3-DC0A-4396-88CB-B3473D1839D0}"/>
    <cellStyle name="Migliaia 21 5 3 3" xfId="22986" xr:uid="{7D9A9273-2F7B-46CD-8602-5854E015E70B}"/>
    <cellStyle name="Migliaia 21 5 4" xfId="13976" xr:uid="{DAE97B75-C887-42D4-BD24-E862A305F5BC}"/>
    <cellStyle name="Migliaia 21 5 4 3" xfId="24613" xr:uid="{6DCF9FEB-2EFF-4E2A-86CF-E09B3F2D01E5}"/>
    <cellStyle name="Migliaia 21 5 5" xfId="27337" xr:uid="{8CE90D13-DD7C-4595-A6F9-9C0279263CCB}"/>
    <cellStyle name="Migliaia 21 5 6" xfId="17038" xr:uid="{A9C91F13-13A4-44D4-B12D-75515F29C143}"/>
    <cellStyle name="Migliaia 21 6" xfId="4489" xr:uid="{80B04E01-6995-473E-80C0-38074CB8AE31}"/>
    <cellStyle name="Migliaia 21 6 2" xfId="7665" xr:uid="{8F283F2F-44B0-4D73-8A9F-072FB3881D5D}"/>
    <cellStyle name="Migliaia 21 6 2 2" xfId="30094" xr:uid="{1EF667CB-A152-48D2-9D7A-2BD544200794}"/>
    <cellStyle name="Migliaia 21 6 2 3" xfId="19804" xr:uid="{0C508A62-5FCB-450F-B286-52ADEBAB8706}"/>
    <cellStyle name="Migliaia 21 6 3" xfId="10788" xr:uid="{0632AB54-54F7-477B-8127-017ECE5C02D9}"/>
    <cellStyle name="Migliaia 21 6 3 3" xfId="22783" xr:uid="{4E28F66D-1723-46DB-8737-80E6894425A4}"/>
    <cellStyle name="Migliaia 21 6 4" xfId="13975" xr:uid="{CF85B436-9429-4752-9EB3-E4ACAF92B1C4}"/>
    <cellStyle name="Migliaia 21 6 4 3" xfId="24612" xr:uid="{FCC66506-7763-4CDD-BD2D-C5817833C96E}"/>
    <cellStyle name="Migliaia 21 6 5" xfId="27134" xr:uid="{61F5D2B1-0B1C-4509-A32A-E181B7D9DF2B}"/>
    <cellStyle name="Migliaia 21 6 6" xfId="16835" xr:uid="{6691AFE5-CB5E-4E50-A845-ECF421B0DE40}"/>
    <cellStyle name="Migliaia 21 7" xfId="4286" xr:uid="{AA357722-70F6-4EDC-A328-60D1D1C0EC1B}"/>
    <cellStyle name="Migliaia 21 7 2" xfId="7461" xr:uid="{D97A6461-4DED-4D48-AE7B-B4B05E268F97}"/>
    <cellStyle name="Migliaia 21 7 2 2" xfId="29904" xr:uid="{25D10E0D-2B3C-4140-B179-BD6C730B9F61}"/>
    <cellStyle name="Migliaia 21 7 2 3" xfId="19614" xr:uid="{C8D40B14-9EE2-42B9-84D0-D1D8A57F2E57}"/>
    <cellStyle name="Migliaia 21 7 3" xfId="10598" xr:uid="{90FB3498-65F1-4931-9450-A8653B16133E}"/>
    <cellStyle name="Migliaia 21 7 3 3" xfId="22593" xr:uid="{A21D264C-CCAF-471E-8FA6-FE5C09FFC82C}"/>
    <cellStyle name="Migliaia 21 7 4" xfId="26944" xr:uid="{A7CEA2E3-5F67-46D4-A4EC-F5787D0BF7C0}"/>
    <cellStyle name="Migliaia 21 7 5" xfId="16645" xr:uid="{CE74D6F0-75A5-4D6A-9AE1-7420BCA4212C}"/>
    <cellStyle name="Migliaia 21 8" xfId="4189" xr:uid="{BE654C78-9322-4B90-8353-A9EA02EBF683}"/>
    <cellStyle name="Migliaia 21 8 2" xfId="7364" xr:uid="{95334DC4-486A-409D-B51B-FBE3D9DF2DC0}"/>
    <cellStyle name="Migliaia 21 8 2 2" xfId="29827" xr:uid="{D5DE1530-1C57-4F49-B0D4-29B55EB45A2A}"/>
    <cellStyle name="Migliaia 21 8 2 3" xfId="19537" xr:uid="{A59AFDF7-DE7A-4BA3-A74E-856EE16AA5F8}"/>
    <cellStyle name="Migliaia 21 8 3" xfId="10521" xr:uid="{B36ED424-6FBD-4C9A-B4B0-347DA98D7BC4}"/>
    <cellStyle name="Migliaia 21 8 3 3" xfId="22516" xr:uid="{A3D3F966-80D9-4F73-B968-FA8C56A8D13A}"/>
    <cellStyle name="Migliaia 21 8 4" xfId="26867" xr:uid="{7D29C5C4-B118-4C97-95A1-05684651723C}"/>
    <cellStyle name="Migliaia 21 8 5" xfId="16568" xr:uid="{BEA1A1DC-732D-40FB-93EC-65866610692B}"/>
    <cellStyle name="Migliaia 21 9" xfId="3255" xr:uid="{3EE4C148-B980-4156-98B2-7AF4788324C1}"/>
    <cellStyle name="Migliaia 21 9 2" xfId="6610" xr:uid="{0FE88FA3-CCE9-4611-BB4C-9C04558D06A3}"/>
    <cellStyle name="Migliaia 21 9 2 2" xfId="29110" xr:uid="{6C322F8C-C66A-429D-9E71-FA8FB8D697AB}"/>
    <cellStyle name="Migliaia 21 9 2 3" xfId="18817" xr:uid="{74EFE53E-CEED-4795-A874-1B6F55100818}"/>
    <cellStyle name="Migliaia 21 9 3" xfId="9801" xr:uid="{9FB51B6D-734F-4FF6-AE7B-304DFE5B0E90}"/>
    <cellStyle name="Migliaia 21 9 3 2" xfId="32071" xr:uid="{F45E4166-2183-4B3C-AA42-3B84728CDD6A}"/>
    <cellStyle name="Migliaia 21 9 3 3" xfId="21795" xr:uid="{2854DA39-D3B0-4A8B-9715-32FB0B68F891}"/>
    <cellStyle name="Migliaia 21 9 4" xfId="26147" xr:uid="{92299258-C990-4856-8E1A-901CDA7439AE}"/>
    <cellStyle name="Migliaia 21 9 5" xfId="15847" xr:uid="{6A67C89A-9E2B-461B-BBD6-92BAC0A71BE7}"/>
    <cellStyle name="Migliaia 22" xfId="2880" xr:uid="{C756D02A-266E-4E83-9394-8C07E43BE845}"/>
    <cellStyle name="Migliaia 22 10" xfId="3074" xr:uid="{7C41870E-9627-42E7-9FF8-D7E03ECE4DB6}"/>
    <cellStyle name="Migliaia 22 10 2" xfId="6363" xr:uid="{A86454A6-DCA8-4800-A0EE-4B23A4FEED5A}"/>
    <cellStyle name="Migliaia 22 10 2 2" xfId="28864" xr:uid="{36402153-350C-4629-A9FF-12F9C089C668}"/>
    <cellStyle name="Migliaia 22 10 2 3" xfId="18570" xr:uid="{5AD9CA1B-55D5-463A-AB5A-5D7BF64415DB}"/>
    <cellStyle name="Migliaia 22 10 3" xfId="9554" xr:uid="{44ABD4F7-17C6-4315-8D77-A42493E8C79D}"/>
    <cellStyle name="Migliaia 22 10 3 2" xfId="31824" xr:uid="{CE9010A5-AF12-4D31-917F-4B37B0758B4F}"/>
    <cellStyle name="Migliaia 22 10 3 3" xfId="21548" xr:uid="{53F1E171-D5A6-403F-9383-61D1A5C414BD}"/>
    <cellStyle name="Migliaia 22 10 4" xfId="25900" xr:uid="{CCEE803F-B5D4-483A-B716-B37A3CA56703}"/>
    <cellStyle name="Migliaia 22 10 5" xfId="15600" xr:uid="{6BC916CE-A0C9-4220-9070-D1D7FC0233F3}"/>
    <cellStyle name="Migliaia 22 11" xfId="2961" xr:uid="{E12AB9D1-6FBA-469E-AA11-0BC7774A1F7D}"/>
    <cellStyle name="Migliaia 22 11 2" xfId="6253" xr:uid="{E4BFB560-A3EF-45B8-A54E-0D354CB83647}"/>
    <cellStyle name="Migliaia 22 11 2 2" xfId="28754" xr:uid="{8D68B6CD-C262-4417-B71B-94DFA0C07996}"/>
    <cellStyle name="Migliaia 22 11 2 3" xfId="18460" xr:uid="{D4CDF9F3-AECA-4F90-89F1-7FCBD38ECBFF}"/>
    <cellStyle name="Migliaia 22 11 3" xfId="9444" xr:uid="{0E54C1E3-4D16-48A1-88C9-FD190AB03C14}"/>
    <cellStyle name="Migliaia 22 11 3 2" xfId="31714" xr:uid="{08379E36-0D1D-4FB5-B5A3-72AC6B1B8DC6}"/>
    <cellStyle name="Migliaia 22 11 3 3" xfId="21438" xr:uid="{624C038E-401B-4A3C-A906-D42C848E77C5}"/>
    <cellStyle name="Migliaia 22 11 4" xfId="25790" xr:uid="{85107FC2-FE02-4487-9C82-25D9A78F68D0}"/>
    <cellStyle name="Migliaia 22 11 5" xfId="15490" xr:uid="{187ECD25-512B-4ECC-996A-A4E751DD4C04}"/>
    <cellStyle name="Migliaia 22 12" xfId="6166" xr:uid="{375B5544-26BF-4501-B5E7-E81D99EDDD8F}"/>
    <cellStyle name="Migliaia 22 12 2" xfId="28667" xr:uid="{60D5EE43-F3CF-4665-967A-5672DD6B6F3D}"/>
    <cellStyle name="Migliaia 22 12 3" xfId="18373" xr:uid="{820D4AB7-21CE-4D7F-8F20-997531F074D4}"/>
    <cellStyle name="Migliaia 22 13" xfId="9357" xr:uid="{EED63825-391E-4E6E-B542-9C8B4E47B43A}"/>
    <cellStyle name="Migliaia 22 13 2" xfId="31627" xr:uid="{7F027EC1-5AA4-43DF-8321-753BF9AB8A64}"/>
    <cellStyle name="Migliaia 22 13 3" xfId="21351" xr:uid="{E50E66BE-1A7B-443B-A71A-8CFD3C68C650}"/>
    <cellStyle name="Migliaia 22 14" xfId="12423" xr:uid="{52D36C46-29E7-4A47-8C79-0B436BBD5196}"/>
    <cellStyle name="Migliaia 22 14 3" xfId="23523" xr:uid="{D7A9C1E9-937F-487E-8BB7-07203B39AFD7}"/>
    <cellStyle name="Migliaia 22 15" xfId="25703" xr:uid="{D22677C4-C032-4F6E-B45F-A096CCFA35D9}"/>
    <cellStyle name="Migliaia 22 16" xfId="15403" xr:uid="{0D47F608-ACE6-476C-A597-8312F79BA82E}"/>
    <cellStyle name="Migliaia 22 2" xfId="3179" xr:uid="{3F1A84A3-9FAA-4212-9388-8B7F6126FD05}"/>
    <cellStyle name="Migliaia 22 2 2" xfId="4049" xr:uid="{294B3CE2-38D5-4D69-A6AD-7B7DFE6AB9D7}"/>
    <cellStyle name="Migliaia 22 2 2 2" xfId="4939" xr:uid="{D3D856BA-0F3A-43DA-BCED-9301F3F19824}"/>
    <cellStyle name="Migliaia 22 2 2 2 2" xfId="8127" xr:uid="{75F93B95-B39F-464E-AD6C-703C7E4ACBD6}"/>
    <cellStyle name="Migliaia 22 2 2 2 2 2" xfId="30550" xr:uid="{32115DEC-93B3-44CB-B89C-BD7F6396F9DB}"/>
    <cellStyle name="Migliaia 22 2 2 2 2 3" xfId="20260" xr:uid="{D440AE6A-3C83-47D9-8EDD-07F84B64332D}"/>
    <cellStyle name="Migliaia 22 2 2 2 3" xfId="11242" xr:uid="{49316A0A-B1B1-4AD2-BADB-B55169B24969}"/>
    <cellStyle name="Migliaia 22 2 2 2 3 3" xfId="23240" xr:uid="{988B3215-EA55-4771-9DE9-E250498D65C6}"/>
    <cellStyle name="Migliaia 22 2 2 2 4" xfId="13650" xr:uid="{7348C6E6-BFED-4D29-958F-1A22F495D18E}"/>
    <cellStyle name="Migliaia 22 2 2 2 4 3" xfId="24288" xr:uid="{7B3C542A-6F7D-4751-BB3D-0343931C22A2}"/>
    <cellStyle name="Migliaia 22 2 2 2 5" xfId="27589" xr:uid="{61377E5A-BFA9-4321-98DD-EF9F015A0AAF}"/>
    <cellStyle name="Migliaia 22 2 2 2 6" xfId="17292" xr:uid="{459D23BE-0F53-4BFE-B4F7-32A77AA6113A}"/>
    <cellStyle name="Migliaia 22 2 2 3" xfId="7224" xr:uid="{B7B41CAB-EB47-44DD-AD6D-6E660D4E3956}"/>
    <cellStyle name="Migliaia 22 2 2 3 2" xfId="29696" xr:uid="{35845AC3-2C19-407C-8005-2E2AB58346EC}"/>
    <cellStyle name="Migliaia 22 2 2 3 3" xfId="19406" xr:uid="{10553FF4-BD46-4DB3-92BE-4D4946FD7238}"/>
    <cellStyle name="Migliaia 22 2 2 4" xfId="10390" xr:uid="{00DC2660-071D-4CF4-82B5-768534A8C3C3}"/>
    <cellStyle name="Migliaia 22 2 2 4 3" xfId="22385" xr:uid="{41514B41-5A29-4BF5-B960-32970298765E}"/>
    <cellStyle name="Migliaia 22 2 2 5" xfId="13046" xr:uid="{7D1A54D0-E35B-47CD-B4A0-6516CCD3C8CB}"/>
    <cellStyle name="Migliaia 22 2 2 5 3" xfId="23871" xr:uid="{40E875D0-67A9-4481-925F-181570B7E9DC}"/>
    <cellStyle name="Migliaia 22 2 2 6" xfId="26736" xr:uid="{B092C253-AC9B-4E6B-A5F1-862237173288}"/>
    <cellStyle name="Migliaia 22 2 2 7" xfId="16437" xr:uid="{B391C1AE-3F37-4289-8096-8E1683E2EB75}"/>
    <cellStyle name="Migliaia 22 2 3" xfId="3895" xr:uid="{6E367C66-DCD9-473B-B3A7-5ABA27F10326}"/>
    <cellStyle name="Migliaia 22 2 3 2" xfId="4378" xr:uid="{F68649FF-C96C-4D71-85E7-61E6C89968D7}"/>
    <cellStyle name="Migliaia 22 2 3 2 2" xfId="7553" xr:uid="{F54DD791-6B86-4ED4-B225-85A8D19D0A27}"/>
    <cellStyle name="Migliaia 22 2 3 2 2 2" xfId="29982" xr:uid="{966ECB7E-F840-4E9D-9908-2FC3A156FDF1}"/>
    <cellStyle name="Migliaia 22 2 3 2 2 3" xfId="19692" xr:uid="{2E97D4E4-15C4-4FE1-8A2C-25A74F8231F9}"/>
    <cellStyle name="Migliaia 22 2 3 2 3" xfId="10676" xr:uid="{9E384732-173D-4EE9-AF36-B69378C4864B}"/>
    <cellStyle name="Migliaia 22 2 3 2 3 3" xfId="22671" xr:uid="{FB670088-9898-4EBF-A748-2E1231FC8EFA}"/>
    <cellStyle name="Migliaia 22 2 3 2 4" xfId="27022" xr:uid="{BE2FEF75-EAF4-4639-9931-2F7469B5B4BF}"/>
    <cellStyle name="Migliaia 22 2 3 2 5" xfId="16723" xr:uid="{E88A4286-4DBA-43AE-A9E3-1E02F7558423}"/>
    <cellStyle name="Migliaia 22 2 3 3" xfId="7067" xr:uid="{C5406CC3-CAB7-456A-B22D-58F3110BD46D}"/>
    <cellStyle name="Migliaia 22 2 3 3 2" xfId="29537" xr:uid="{8140D59A-D2B9-422A-AB12-BF1760D8058C}"/>
    <cellStyle name="Migliaia 22 2 3 3 3" xfId="19245" xr:uid="{68FBFF97-717C-44B3-8120-2E7927E76DFA}"/>
    <cellStyle name="Migliaia 22 2 3 4" xfId="10229" xr:uid="{68D87825-1A7C-4FF9-8DEB-AF789A696BFF}"/>
    <cellStyle name="Migliaia 22 2 3 4 2" xfId="32499" xr:uid="{4FCD6E8B-3571-4BAF-A46D-A29F5A690A00}"/>
    <cellStyle name="Migliaia 22 2 3 4 3" xfId="22224" xr:uid="{BA363069-D753-4D4E-8081-0D9BCC9DE62A}"/>
    <cellStyle name="Migliaia 22 2 3 5" xfId="13487" xr:uid="{CE66996F-1D45-4BEF-B317-9C24164D4837}"/>
    <cellStyle name="Migliaia 22 2 3 5 3" xfId="24126" xr:uid="{54A6CABA-2CFC-4363-8B9F-349FDE390156}"/>
    <cellStyle name="Migliaia 22 2 3 6" xfId="26575" xr:uid="{85651F6F-BADA-4ED0-8940-C1DBA16D49AB}"/>
    <cellStyle name="Migliaia 22 2 3 7" xfId="16276" xr:uid="{F3A6AA10-6FA6-46E7-92F2-23AA0E8AB88D}"/>
    <cellStyle name="Migliaia 22 2 4" xfId="3424" xr:uid="{F1AD4C28-FE2B-4DED-A940-2265DD71689C}"/>
    <cellStyle name="Migliaia 22 2 4 2" xfId="6781" xr:uid="{19B1AF9C-4AB9-4654-8241-07FE8696D6DE}"/>
    <cellStyle name="Migliaia 22 2 4 2 2" xfId="29281" xr:uid="{8BC56689-E4F1-4ABE-AC57-102087997135}"/>
    <cellStyle name="Migliaia 22 2 4 2 3" xfId="18988" xr:uid="{1E006563-A19E-4361-A6F1-B927EEE8DF5A}"/>
    <cellStyle name="Migliaia 22 2 4 3" xfId="9972" xr:uid="{6E573EB9-B724-4CBF-A817-5360E59D337D}"/>
    <cellStyle name="Migliaia 22 2 4 3 2" xfId="32242" xr:uid="{E2081CFB-EC23-45B9-9B40-D0E3F12AC2C1}"/>
    <cellStyle name="Migliaia 22 2 4 3 3" xfId="21966" xr:uid="{65D2E5A8-5615-4BFD-B27F-16681EE7540F}"/>
    <cellStyle name="Migliaia 22 2 4 4" xfId="26317" xr:uid="{3E6C34A2-F3A7-46FD-9662-B230DC9DB8CF}"/>
    <cellStyle name="Migliaia 22 2 4 5" xfId="16018" xr:uid="{94778CF7-7410-48E4-A3FD-EF6566AE5162}"/>
    <cellStyle name="Migliaia 22 2 5" xfId="6528" xr:uid="{6B778AA0-1BF5-4750-8184-87370047176C}"/>
    <cellStyle name="Migliaia 22 2 5 2" xfId="29028" xr:uid="{34769604-4EE3-434B-ABBB-E3BC81A79E61}"/>
    <cellStyle name="Migliaia 22 2 5 3" xfId="18735" xr:uid="{7C1E4708-CD60-484C-B937-95555DCBC059}"/>
    <cellStyle name="Migliaia 22 2 6" xfId="9719" xr:uid="{D35BE00C-7023-4D18-BCC3-F924577BD5D1}"/>
    <cellStyle name="Migliaia 22 2 6 2" xfId="31989" xr:uid="{8FE94707-7091-487F-A49D-EE53D25DDC59}"/>
    <cellStyle name="Migliaia 22 2 6 3" xfId="21713" xr:uid="{C6B3A659-0110-4343-AC37-5184EA3F391D}"/>
    <cellStyle name="Migliaia 22 2 7" xfId="12838" xr:uid="{D3093CA9-748F-4ED2-9FA0-CAB3F17F83FE}"/>
    <cellStyle name="Migliaia 22 2 7 3" xfId="23709" xr:uid="{E3723C2F-9152-450B-B282-BB8B60F30C82}"/>
    <cellStyle name="Migliaia 22 2 8" xfId="26065" xr:uid="{516B3BEB-4D67-4917-9014-96B14C92EF6D}"/>
    <cellStyle name="Migliaia 22 2 9" xfId="15765" xr:uid="{374C4298-E933-46A8-9AB8-42918AABAE6C}"/>
    <cellStyle name="Migliaia 22 3" xfId="3135" xr:uid="{E7B424B9-F797-4128-AC35-0D2300A36F9E}"/>
    <cellStyle name="Migliaia 22 3 2" xfId="4001" xr:uid="{E298264F-E01A-4E55-86CF-511912AF47E9}"/>
    <cellStyle name="Migliaia 22 3 2 2" xfId="5032" xr:uid="{08344293-0F5F-4AE8-9DBE-D827949A999C}"/>
    <cellStyle name="Migliaia 22 3 2 2 2" xfId="8230" xr:uid="{34006543-EF39-4071-8F68-82C57517841D}"/>
    <cellStyle name="Migliaia 22 3 2 2 2 2" xfId="30642" xr:uid="{53ACBD18-6769-46B0-AB14-E08F9CA9500A}"/>
    <cellStyle name="Migliaia 22 3 2 2 2 3" xfId="20353" xr:uid="{5D006816-C96A-4AEC-9345-35D290D2238B}"/>
    <cellStyle name="Migliaia 22 3 2 2 3" xfId="11335" xr:uid="{5129B2D1-5418-4A67-8980-C79279491C62}"/>
    <cellStyle name="Migliaia 22 3 2 2 3 3" xfId="23333" xr:uid="{58370AA8-62B4-4FE4-B18E-1055CB07D3E8}"/>
    <cellStyle name="Migliaia 22 3 2 2 4" xfId="13573" xr:uid="{97FEB5F0-1F83-46BE-8F19-F85A7288090B}"/>
    <cellStyle name="Migliaia 22 3 2 2 4 3" xfId="24209" xr:uid="{0058C46E-725D-46ED-8A5E-C2517EBEDB3F}"/>
    <cellStyle name="Migliaia 22 3 2 2 5" xfId="27679" xr:uid="{812F8E6F-488D-4F9F-854A-EC5CA465736A}"/>
    <cellStyle name="Migliaia 22 3 2 2 6" xfId="17385" xr:uid="{3E93E0AF-5982-4DA6-ACAA-B2C8E6372554}"/>
    <cellStyle name="Migliaia 22 3 2 3" xfId="7147" xr:uid="{D5330B05-2CB3-4EB0-834C-8BAFB4EECFAF}"/>
    <cellStyle name="Migliaia 22 3 2 3 2" xfId="29618" xr:uid="{FE31C62B-2020-41AB-9704-63BDD88B3BD4}"/>
    <cellStyle name="Migliaia 22 3 2 3 3" xfId="19327" xr:uid="{86636B1D-0548-451D-9CA3-8EA1B6708D1F}"/>
    <cellStyle name="Migliaia 22 3 2 4" xfId="10311" xr:uid="{B54630D6-8534-4F53-ADDF-ADE5DAF33B8A}"/>
    <cellStyle name="Migliaia 22 3 2 4 2" xfId="32580" xr:uid="{C40BF64E-D4C1-4BAC-A4CF-F446C66ABE8F}"/>
    <cellStyle name="Migliaia 22 3 2 4 3" xfId="22306" xr:uid="{758ECC93-596E-4FCC-A3B4-64D499EA82CA}"/>
    <cellStyle name="Migliaia 22 3 2 5" xfId="12969" xr:uid="{137862CA-30FC-4998-93A3-8BF3B438AFBD}"/>
    <cellStyle name="Migliaia 22 3 2 5 3" xfId="23792" xr:uid="{93243BA3-73A0-4D68-BE5E-72A029EC1B79}"/>
    <cellStyle name="Migliaia 22 3 2 6" xfId="26657" xr:uid="{86914876-0EBB-4B44-A2B8-23DCAEB4907A}"/>
    <cellStyle name="Migliaia 22 3 2 7" xfId="16358" xr:uid="{A2942E1E-B957-49F5-B5DA-F7391884C782}"/>
    <cellStyle name="Migliaia 22 3 3" xfId="3822" xr:uid="{09684DD4-070E-471F-AD5D-FAB1159D8546}"/>
    <cellStyle name="Migliaia 22 3 3 2" xfId="6985" xr:uid="{AF5EEC58-BDC5-4114-A0BB-D7CA4C542A84}"/>
    <cellStyle name="Migliaia 22 3 3 2 2" xfId="29456" xr:uid="{E4F23848-BC2A-4F94-85FF-DF2617442B27}"/>
    <cellStyle name="Migliaia 22 3 3 2 3" xfId="19163" xr:uid="{216217EA-2E99-4FA8-9D67-8600B696E10B}"/>
    <cellStyle name="Migliaia 22 3 3 3" xfId="10148" xr:uid="{1B9EA741-EB48-4FFB-BE10-38E5FD75EF6E}"/>
    <cellStyle name="Migliaia 22 3 3 3 2" xfId="32417" xr:uid="{34FFD515-11C7-4AC5-B31F-F979BB81A348}"/>
    <cellStyle name="Migliaia 22 3 3 3 3" xfId="22142" xr:uid="{DD5A5D12-9FA0-4BD1-BAA4-32A67F23483D}"/>
    <cellStyle name="Migliaia 22 3 3 4" xfId="13413" xr:uid="{914A9C39-1F1E-453C-A5FC-35F28813B31A}"/>
    <cellStyle name="Migliaia 22 3 3 4 3" xfId="24049" xr:uid="{4DCD9E65-D173-4EB8-9EB9-085A5C02609D}"/>
    <cellStyle name="Migliaia 22 3 3 5" xfId="26493" xr:uid="{046FE23C-FAAD-47AE-9BDB-BFB1EAE62A7A}"/>
    <cellStyle name="Migliaia 22 3 3 6" xfId="16194" xr:uid="{ABDE94A0-CB95-4B35-ACC0-06C557CA2EAE}"/>
    <cellStyle name="Migliaia 22 3 4" xfId="3342" xr:uid="{04182A90-0ABF-4DBE-B76A-4309D592BF47}"/>
    <cellStyle name="Migliaia 22 3 4 2" xfId="6699" xr:uid="{42CE40F2-10B4-4502-94EB-0D12B0C318FB}"/>
    <cellStyle name="Migliaia 22 3 4 2 2" xfId="29199" xr:uid="{67EB5FC8-98A2-45FB-B705-5EF1FC2D7F56}"/>
    <cellStyle name="Migliaia 22 3 4 2 3" xfId="18906" xr:uid="{62A561CE-26E2-4DB9-9D1E-BC9FA52529F9}"/>
    <cellStyle name="Migliaia 22 3 4 3" xfId="9890" xr:uid="{093C91C1-154E-471A-8AD7-83ECAFA02106}"/>
    <cellStyle name="Migliaia 22 3 4 3 2" xfId="32160" xr:uid="{3A811B8A-F333-4C11-A935-049ACB85DBB8}"/>
    <cellStyle name="Migliaia 22 3 4 3 3" xfId="21884" xr:uid="{9FEBA85E-6CAA-454F-932C-718E0FFC8236}"/>
    <cellStyle name="Migliaia 22 3 4 4" xfId="26235" xr:uid="{44141F24-2D8F-477A-8197-2F15C1B0DD59}"/>
    <cellStyle name="Migliaia 22 3 4 5" xfId="15936" xr:uid="{4D29CB52-5D0D-4559-BD13-914F4BF356D5}"/>
    <cellStyle name="Migliaia 22 3 5" xfId="6446" xr:uid="{8A47A8F8-84D1-45B8-8454-2E6489C19363}"/>
    <cellStyle name="Migliaia 22 3 5 2" xfId="28947" xr:uid="{016C144C-4087-45FF-AA94-76CD0B0E20B8}"/>
    <cellStyle name="Migliaia 22 3 5 3" xfId="18653" xr:uid="{E89BE284-4A84-4F87-B57F-8724D3BBE04B}"/>
    <cellStyle name="Migliaia 22 3 6" xfId="9637" xr:uid="{7BC12FC8-93B9-4C05-9BF3-3C13FAC15F0F}"/>
    <cellStyle name="Migliaia 22 3 6 2" xfId="31907" xr:uid="{251C09A9-C880-4A57-8D37-41C5EBA1CF7B}"/>
    <cellStyle name="Migliaia 22 3 6 3" xfId="21631" xr:uid="{06D19E03-7F60-475F-A3C9-958F0395956A}"/>
    <cellStyle name="Migliaia 22 3 7" xfId="12757" xr:uid="{5701FD90-F8C1-4669-92B5-A32D117331BC}"/>
    <cellStyle name="Migliaia 22 3 7 3" xfId="23627" xr:uid="{03C4CEF4-20EE-4950-9B5A-746D57C05598}"/>
    <cellStyle name="Migliaia 22 3 8" xfId="25983" xr:uid="{B55CDD4D-6AFD-40E6-B0E7-80A85F9AEC7E}"/>
    <cellStyle name="Migliaia 22 3 9" xfId="15683" xr:uid="{B49A0F7F-76EC-447E-B84B-A0119A40B9DA}"/>
    <cellStyle name="Migliaia 22 4" xfId="3492" xr:uid="{EBB909AD-7864-4A8D-96D4-41017E64C048}"/>
    <cellStyle name="Migliaia 22 4 2" xfId="4817" xr:uid="{EE0F523A-298C-4A9E-B939-F04ED1AD5B7A}"/>
    <cellStyle name="Migliaia 22 4 2 2" xfId="8003" xr:uid="{DFBAB926-A768-406A-854E-22A20CE34103}"/>
    <cellStyle name="Migliaia 22 4 2 2 2" xfId="30433" xr:uid="{3A499902-2F33-441E-8EDE-091BD23ED93B}"/>
    <cellStyle name="Migliaia 22 4 2 2 3" xfId="20143" xr:uid="{B7DD145C-D9EE-47D0-B63D-2200EB00AA5E}"/>
    <cellStyle name="Migliaia 22 4 2 3" xfId="11125" xr:uid="{30E3D5F1-3505-4464-BF6B-1F96EE6036D3}"/>
    <cellStyle name="Migliaia 22 4 2 3 3" xfId="23123" xr:uid="{A4F9BBD7-6153-4086-8F05-BB72FD069EE1}"/>
    <cellStyle name="Migliaia 22 4 2 4" xfId="27474" xr:uid="{7F152F88-C9AE-453D-B61C-FF3B2D9BD08B}"/>
    <cellStyle name="Migliaia 22 4 2 5" xfId="17175" xr:uid="{BDCA77E0-8C71-4450-B433-91E192070698}"/>
    <cellStyle name="Migliaia 22 4 3" xfId="6866" xr:uid="{3BA33BF4-3824-4AB8-9147-B9C62AE763DB}"/>
    <cellStyle name="Migliaia 22 4 3 2" xfId="29352" xr:uid="{A8F889BA-6AC8-4254-A9F5-003DE77F7B91}"/>
    <cellStyle name="Migliaia 22 4 3 3" xfId="19059" xr:uid="{429C3958-B5AD-4488-ADDE-7D47A0E46042}"/>
    <cellStyle name="Migliaia 22 4 4" xfId="10044" xr:uid="{0ACA3F09-05CA-4ACA-AA53-99AEE06C9713}"/>
    <cellStyle name="Migliaia 22 4 4 2" xfId="32313" xr:uid="{B38AB221-ABC4-4367-89B5-42C1F494164C}"/>
    <cellStyle name="Migliaia 22 4 4 3" xfId="22038" xr:uid="{02FAF698-C112-47E5-8553-AA370E9E209B}"/>
    <cellStyle name="Migliaia 22 4 5" xfId="13119" xr:uid="{A3D4C3FD-74AE-4411-857E-ED3618328BB7}"/>
    <cellStyle name="Migliaia 22 4 5 3" xfId="23945" xr:uid="{708CA58E-8259-4C1E-A6BF-5D1B85DDCD6C}"/>
    <cellStyle name="Migliaia 22 4 6" xfId="26389" xr:uid="{49956177-2BE6-439D-9A11-35011A4655C9}"/>
    <cellStyle name="Migliaia 22 4 7" xfId="16090" xr:uid="{5E0CC1DF-2745-42DE-B90A-77D7AF5139E7}"/>
    <cellStyle name="Migliaia 22 5" xfId="4697" xr:uid="{E98A5475-4D9B-42CA-BE33-D2058A9B6CCE}"/>
    <cellStyle name="Migliaia 22 5 2" xfId="7873" xr:uid="{7DC2FDDB-713C-4CB4-B2F6-93249FD0606A}"/>
    <cellStyle name="Migliaia 22 5 2 2" xfId="30301" xr:uid="{6F2F8F10-4F7B-423E-9628-5605EA3E1025}"/>
    <cellStyle name="Migliaia 22 5 2 3" xfId="20012" xr:uid="{1D87A830-439D-49B3-A377-F3E4C64A860C}"/>
    <cellStyle name="Migliaia 22 5 3" xfId="10996" xr:uid="{A1DD7916-0942-41C8-BAF5-2A365E73CCD9}"/>
    <cellStyle name="Migliaia 22 5 3 3" xfId="22991" xr:uid="{DD97297B-F0C4-4086-9EA1-5DDDDBAD98E6}"/>
    <cellStyle name="Migliaia 22 5 4" xfId="13773" xr:uid="{3643B053-5C74-4E52-A512-FFBDAB0A8C8C}"/>
    <cellStyle name="Migliaia 22 5 4 3" xfId="24412" xr:uid="{CBEEF1C2-62E4-4545-89D9-EAADCDFE2CB8}"/>
    <cellStyle name="Migliaia 22 5 5" xfId="27342" xr:uid="{C9C6D92D-3C58-400A-A94C-3E7ECFEFC88D}"/>
    <cellStyle name="Migliaia 22 5 6" xfId="17043" xr:uid="{EDFA8BDB-ECC1-4C42-932A-7DE35D91A5A4}"/>
    <cellStyle name="Migliaia 22 6" xfId="4494" xr:uid="{4CCF10D4-B2C4-49BA-8989-DCD8EA7F5AF5}"/>
    <cellStyle name="Migliaia 22 6 2" xfId="7670" xr:uid="{1EF07F04-C809-422E-A178-427DF972F926}"/>
    <cellStyle name="Migliaia 22 6 2 2" xfId="30099" xr:uid="{61A31766-DF21-4FAA-A461-683D6246905B}"/>
    <cellStyle name="Migliaia 22 6 2 3" xfId="19809" xr:uid="{C06F3AF7-1FD7-4EF4-A39C-98CE0F14D574}"/>
    <cellStyle name="Migliaia 22 6 3" xfId="10793" xr:uid="{7A8F2398-0DE8-485E-979A-FE2C2426BDEF}"/>
    <cellStyle name="Migliaia 22 6 3 3" xfId="22788" xr:uid="{5B3323BB-9A9C-411F-9A01-B245EA617352}"/>
    <cellStyle name="Migliaia 22 6 4" xfId="13772" xr:uid="{87D325E2-010E-46C7-B2C6-DFF6AE170A5E}"/>
    <cellStyle name="Migliaia 22 6 4 3" xfId="24411" xr:uid="{36BCD9AE-705D-40B9-BBBA-1867FAD34B4E}"/>
    <cellStyle name="Migliaia 22 6 5" xfId="27139" xr:uid="{9D98E35E-F568-4DAC-84C7-CADB1E3AB21E}"/>
    <cellStyle name="Migliaia 22 6 6" xfId="16840" xr:uid="{D5655089-2B86-46CF-9FCF-ACCFD27EB350}"/>
    <cellStyle name="Migliaia 22 7" xfId="4291" xr:uid="{8FAA697E-9096-4413-885B-F38CF46F42BC}"/>
    <cellStyle name="Migliaia 22 7 2" xfId="7466" xr:uid="{61C21870-4FED-4B5E-B239-110586A4C8DB}"/>
    <cellStyle name="Migliaia 22 7 2 2" xfId="29909" xr:uid="{F283ECC9-E401-40C9-8D55-28D48AE15308}"/>
    <cellStyle name="Migliaia 22 7 2 3" xfId="19619" xr:uid="{7A7F8AD0-486C-4015-A421-87999FD377CF}"/>
    <cellStyle name="Migliaia 22 7 3" xfId="10603" xr:uid="{4A310402-4CDB-4492-9242-856CA9FD2108}"/>
    <cellStyle name="Migliaia 22 7 3 3" xfId="22598" xr:uid="{8B10B29C-A7FF-4E4D-9C8D-5F99353D5B28}"/>
    <cellStyle name="Migliaia 22 7 4" xfId="26949" xr:uid="{2069CA95-9F19-4F81-A790-170B29D3717D}"/>
    <cellStyle name="Migliaia 22 7 5" xfId="16650" xr:uid="{CC3DB728-2937-45A6-8B2B-3A1BB265A1D4}"/>
    <cellStyle name="Migliaia 22 8" xfId="4191" xr:uid="{FA695E48-4EC0-4420-855F-9198F23FF5D9}"/>
    <cellStyle name="Migliaia 22 8 2" xfId="7366" xr:uid="{2ED24CE5-A5C9-4501-971F-C08FB0FA4CD2}"/>
    <cellStyle name="Migliaia 22 8 2 2" xfId="29829" xr:uid="{0241D0E6-53A1-41B5-81F4-B8853C523E66}"/>
    <cellStyle name="Migliaia 22 8 2 3" xfId="19539" xr:uid="{BC5E8957-411A-437D-9CDE-D8BA7C91AA1D}"/>
    <cellStyle name="Migliaia 22 8 3" xfId="10523" xr:uid="{13E80B06-4001-4DB8-A422-4AED423F8100}"/>
    <cellStyle name="Migliaia 22 8 3 3" xfId="22518" xr:uid="{B4F22B14-DA24-42CD-8969-E0A745FAA168}"/>
    <cellStyle name="Migliaia 22 8 4" xfId="26869" xr:uid="{0630AD3D-CCBC-41E5-A29D-6732505C354C}"/>
    <cellStyle name="Migliaia 22 8 5" xfId="16570" xr:uid="{9E3EC1EB-7868-4965-968E-A765043A9DD4}"/>
    <cellStyle name="Migliaia 22 9" xfId="3260" xr:uid="{2165ECA8-66CD-4B02-927F-13809F97BD7B}"/>
    <cellStyle name="Migliaia 22 9 2" xfId="6615" xr:uid="{32A8894D-459E-4EC1-914D-3CCD3B0EB4EE}"/>
    <cellStyle name="Migliaia 22 9 2 2" xfId="29115" xr:uid="{2DB147ED-DA02-4710-85A4-015A8A1BAD52}"/>
    <cellStyle name="Migliaia 22 9 2 3" xfId="18822" xr:uid="{F6B821EB-A1AC-49CB-9A27-0080ABBB4D47}"/>
    <cellStyle name="Migliaia 22 9 3" xfId="9806" xr:uid="{ED5E3F9B-E3AB-4C48-A66A-B0BDF536EE92}"/>
    <cellStyle name="Migliaia 22 9 3 2" xfId="32076" xr:uid="{B67CBB1B-F2F6-4445-8DA4-2FA460F2DDA4}"/>
    <cellStyle name="Migliaia 22 9 3 3" xfId="21800" xr:uid="{446E2858-A4E4-4351-B7D4-2C0F2A6A0E94}"/>
    <cellStyle name="Migliaia 22 9 4" xfId="26152" xr:uid="{2B5AA9BB-B55C-4963-87E0-AE83D950506F}"/>
    <cellStyle name="Migliaia 22 9 5" xfId="15852" xr:uid="{E62BD2A5-92B5-45F9-91AE-4DAEFC025DA0}"/>
    <cellStyle name="Migliaia 23" xfId="2881" xr:uid="{2D872A4F-B584-4B49-86A7-8360FF69671A}"/>
    <cellStyle name="Migliaia 23 10" xfId="3261" xr:uid="{4EACD248-D340-4AD5-A8FB-24DAB905CF44}"/>
    <cellStyle name="Migliaia 23 10 2" xfId="6616" xr:uid="{6A191317-AB83-4146-AD58-D783D7C5504E}"/>
    <cellStyle name="Migliaia 23 10 2 2" xfId="29116" xr:uid="{F57114DE-885A-422B-A996-5BDB9FF1BE63}"/>
    <cellStyle name="Migliaia 23 10 2 3" xfId="18823" xr:uid="{D24D8F79-D239-4F9A-A5A3-EFD124E2063B}"/>
    <cellStyle name="Migliaia 23 10 3" xfId="9807" xr:uid="{133E41B3-351B-4315-8297-60886E705253}"/>
    <cellStyle name="Migliaia 23 10 3 2" xfId="32077" xr:uid="{314B64F1-2297-47AB-842A-4B3418BB0E18}"/>
    <cellStyle name="Migliaia 23 10 3 3" xfId="21801" xr:uid="{A0A4F22F-00DF-48E1-8989-B83072C74048}"/>
    <cellStyle name="Migliaia 23 10 4" xfId="26153" xr:uid="{FEE75B2B-B982-42C6-B5D5-73018D583A06}"/>
    <cellStyle name="Migliaia 23 10 5" xfId="15853" xr:uid="{50E99298-696E-4F1F-A5F4-333583A96CA0}"/>
    <cellStyle name="Migliaia 23 11" xfId="3075" xr:uid="{B8233254-1C7E-4B1B-B98E-AE19463784CE}"/>
    <cellStyle name="Migliaia 23 11 2" xfId="6364" xr:uid="{96132C6C-DEF7-4F2A-9AAB-848B63E943D1}"/>
    <cellStyle name="Migliaia 23 11 2 2" xfId="28865" xr:uid="{B759AF52-24C3-4D9C-9585-8ED29AFC655D}"/>
    <cellStyle name="Migliaia 23 11 2 3" xfId="18571" xr:uid="{43957D09-0196-4C3C-A7A7-CC723E65ACED}"/>
    <cellStyle name="Migliaia 23 11 3" xfId="9555" xr:uid="{2BDFA15F-7B3D-4237-A493-526A623225D3}"/>
    <cellStyle name="Migliaia 23 11 3 2" xfId="31825" xr:uid="{1F1D4A8E-4F79-4BFF-938C-A380829333CB}"/>
    <cellStyle name="Migliaia 23 11 3 3" xfId="21549" xr:uid="{3A89FD15-3EB5-4EE8-A7B5-FECD965CE949}"/>
    <cellStyle name="Migliaia 23 11 4" xfId="25901" xr:uid="{11DCB8F1-E75C-4BC4-A2E9-B2D9E41A33FE}"/>
    <cellStyle name="Migliaia 23 11 5" xfId="15601" xr:uid="{EF8E5CE8-7CFA-47BD-AAAE-D3C82372482A}"/>
    <cellStyle name="Migliaia 23 12" xfId="2962" xr:uid="{7CC37E35-E73E-4CE1-A2C0-CC1401A4EB15}"/>
    <cellStyle name="Migliaia 23 12 2" xfId="6254" xr:uid="{7F907071-D4B3-4721-85CC-883491389EB6}"/>
    <cellStyle name="Migliaia 23 12 2 2" xfId="28755" xr:uid="{42077B3C-9A08-441F-844C-8374E7F29520}"/>
    <cellStyle name="Migliaia 23 12 2 3" xfId="18461" xr:uid="{E5068103-24DC-4882-800F-DB0ABFDD0859}"/>
    <cellStyle name="Migliaia 23 12 3" xfId="9445" xr:uid="{311EEA1C-5B48-424B-888F-4B1C852ABD39}"/>
    <cellStyle name="Migliaia 23 12 3 2" xfId="31715" xr:uid="{C7AA242E-416F-4F4C-95A6-3B0C9F91E612}"/>
    <cellStyle name="Migliaia 23 12 3 3" xfId="21439" xr:uid="{1EEBB994-C01B-4E7A-9267-D695E0CCDC27}"/>
    <cellStyle name="Migliaia 23 12 4" xfId="25791" xr:uid="{242E6963-FB20-4060-A4BD-9D8E4C08BE8C}"/>
    <cellStyle name="Migliaia 23 12 5" xfId="15491" xr:uid="{12A710E2-842D-4AAE-9AB1-92C18F7D11F3}"/>
    <cellStyle name="Migliaia 23 13" xfId="6167" xr:uid="{BCF67E7D-A23B-4522-976D-85422E531CD6}"/>
    <cellStyle name="Migliaia 23 13 2" xfId="28668" xr:uid="{60979B31-8924-48B9-BD97-47A91697FA30}"/>
    <cellStyle name="Migliaia 23 13 3" xfId="18374" xr:uid="{A12B8DDB-52F8-4CF9-BC4F-AE6292B1E560}"/>
    <cellStyle name="Migliaia 23 14" xfId="9358" xr:uid="{72FB8F4E-62C4-44F0-BB14-2AB150D8609A}"/>
    <cellStyle name="Migliaia 23 14 2" xfId="31628" xr:uid="{E4D653E1-8CB8-4EE0-B81D-3EF990854DDC}"/>
    <cellStyle name="Migliaia 23 14 3" xfId="21352" xr:uid="{2E7A2F07-F4BD-47D1-9C2F-83BF77B487B9}"/>
    <cellStyle name="Migliaia 23 15" xfId="12424" xr:uid="{6641DBBE-4124-41AC-8911-E19BB31B6853}"/>
    <cellStyle name="Migliaia 23 15 3" xfId="23524" xr:uid="{015B364B-CAC5-4D62-AFA3-3F59481EBFFC}"/>
    <cellStyle name="Migliaia 23 16" xfId="25704" xr:uid="{55AFB353-88C7-4C02-B738-06270E48BBA9}"/>
    <cellStyle name="Migliaia 23 17" xfId="15404" xr:uid="{21E94463-A4B7-44AB-BA11-7EFF3D08DBDD}"/>
    <cellStyle name="Migliaia 23 2" xfId="3180" xr:uid="{F417D498-6146-42D8-901B-A194BA23B086}"/>
    <cellStyle name="Migliaia 23 2 2" xfId="4050" xr:uid="{E072795F-BE01-4FC6-B7B4-03999523A5D9}"/>
    <cellStyle name="Migliaia 23 2 2 2" xfId="4940" xr:uid="{65DC401C-5B1A-46EE-A15F-84BDFB08578D}"/>
    <cellStyle name="Migliaia 23 2 2 2 2" xfId="8128" xr:uid="{A1CE4127-334E-460E-B2C5-9E9848D8986F}"/>
    <cellStyle name="Migliaia 23 2 2 2 2 2" xfId="30551" xr:uid="{6F73FDA3-497B-4BA7-AD9F-4F716DE495D4}"/>
    <cellStyle name="Migliaia 23 2 2 2 2 3" xfId="20261" xr:uid="{BAE4B95E-8AA3-46B8-BFDD-D5D1219622E2}"/>
    <cellStyle name="Migliaia 23 2 2 2 3" xfId="11243" xr:uid="{DB0995C7-45F4-4215-BB34-D2FAF34D6BE1}"/>
    <cellStyle name="Migliaia 23 2 2 2 3 3" xfId="23241" xr:uid="{66FEE318-36D5-4979-B74D-F538C03BB2F9}"/>
    <cellStyle name="Migliaia 23 2 2 2 4" xfId="13651" xr:uid="{429B9EE5-FE04-4D07-9DA7-5A5088D8FFA6}"/>
    <cellStyle name="Migliaia 23 2 2 2 4 3" xfId="24289" xr:uid="{04191DEE-D4BC-4D66-B667-02D85E27CBDE}"/>
    <cellStyle name="Migliaia 23 2 2 2 5" xfId="27590" xr:uid="{A28ADCF8-A913-4737-8FDB-4F72AAF86CDC}"/>
    <cellStyle name="Migliaia 23 2 2 2 6" xfId="17293" xr:uid="{E5E5BCED-6EBC-4DD6-A644-360A53D1212C}"/>
    <cellStyle name="Migliaia 23 2 2 3" xfId="7225" xr:uid="{D428E4EC-654B-45D1-A79E-E17E4C235736}"/>
    <cellStyle name="Migliaia 23 2 2 3 2" xfId="29697" xr:uid="{8A4416B7-8C02-40D4-A419-3586DA720ECE}"/>
    <cellStyle name="Migliaia 23 2 2 3 3" xfId="19407" xr:uid="{6C1FD395-5C5D-4DD7-B812-55F9F0E68FE7}"/>
    <cellStyle name="Migliaia 23 2 2 4" xfId="10391" xr:uid="{B027635F-5DEB-4E67-9C08-8F464FDED10F}"/>
    <cellStyle name="Migliaia 23 2 2 4 3" xfId="22386" xr:uid="{DFD2F806-1044-480A-968D-66406DCED714}"/>
    <cellStyle name="Migliaia 23 2 2 5" xfId="13047" xr:uid="{F37EA6FC-EEFC-4F54-87F3-C63A5AE75F50}"/>
    <cellStyle name="Migliaia 23 2 2 5 3" xfId="23872" xr:uid="{D43ED888-DF99-4CD2-A851-C1E2907BF07D}"/>
    <cellStyle name="Migliaia 23 2 2 6" xfId="26737" xr:uid="{E7BCDE26-C497-4E56-BBB8-AC436774191B}"/>
    <cellStyle name="Migliaia 23 2 2 7" xfId="16438" xr:uid="{8C78A282-6956-4417-88C8-5B932B9CA5E6}"/>
    <cellStyle name="Migliaia 23 2 3" xfId="3896" xr:uid="{7DE550D9-72C8-4450-97CD-86DC3F5B6873}"/>
    <cellStyle name="Migliaia 23 2 3 2" xfId="7068" xr:uid="{2853568C-318F-40C1-A334-3FE0949EE897}"/>
    <cellStyle name="Migliaia 23 2 3 2 2" xfId="29538" xr:uid="{F00581CC-6A3A-433A-B8C4-80608405ED63}"/>
    <cellStyle name="Migliaia 23 2 3 2 3" xfId="19246" xr:uid="{D56C217E-F7A1-45DA-9701-B8306B8921A9}"/>
    <cellStyle name="Migliaia 23 2 3 3" xfId="10230" xr:uid="{B648C5F0-851B-47A2-912B-29680E948DB5}"/>
    <cellStyle name="Migliaia 23 2 3 3 2" xfId="32500" xr:uid="{52E3AD56-0343-4F81-B174-6C1E48338180}"/>
    <cellStyle name="Migliaia 23 2 3 3 3" xfId="22225" xr:uid="{9CE6F66D-CB98-4FD5-9BC4-8247CC35CB2D}"/>
    <cellStyle name="Migliaia 23 2 3 4" xfId="13488" xr:uid="{E5910AD2-6854-43B8-ACD7-70DCB0557E73}"/>
    <cellStyle name="Migliaia 23 2 3 4 3" xfId="24127" xr:uid="{877820BF-B489-472A-9CEB-1CFAD2438956}"/>
    <cellStyle name="Migliaia 23 2 3 5" xfId="26576" xr:uid="{81FB2393-71F0-4883-8492-54EDE1EE22C3}"/>
    <cellStyle name="Migliaia 23 2 3 6" xfId="16277" xr:uid="{A853B6DE-6AAB-4E3F-A20D-A52914059BF1}"/>
    <cellStyle name="Migliaia 23 2 4" xfId="3425" xr:uid="{4C16476E-9B37-45B9-B9A5-E920673648A8}"/>
    <cellStyle name="Migliaia 23 2 4 2" xfId="6782" xr:uid="{F08A99B0-5E92-42D3-8FEA-402F0CCA9DB0}"/>
    <cellStyle name="Migliaia 23 2 4 2 2" xfId="29282" xr:uid="{702DEC5D-AA00-4593-9765-07CEAC5C8EE9}"/>
    <cellStyle name="Migliaia 23 2 4 2 3" xfId="18989" xr:uid="{8438BAC1-0454-47BD-8F7A-DB60E005B2DA}"/>
    <cellStyle name="Migliaia 23 2 4 3" xfId="9973" xr:uid="{4C889A30-6370-4BE2-8D4F-EC7DCFBBED51}"/>
    <cellStyle name="Migliaia 23 2 4 3 2" xfId="32243" xr:uid="{9BB885DB-EA6B-4472-8856-6EE5A9752C97}"/>
    <cellStyle name="Migliaia 23 2 4 3 3" xfId="21967" xr:uid="{02D5D496-973C-4833-9894-0EF7991AB338}"/>
    <cellStyle name="Migliaia 23 2 4 4" xfId="26318" xr:uid="{6342DE08-B2C8-4603-8AD5-A7C0BD7BB66D}"/>
    <cellStyle name="Migliaia 23 2 4 5" xfId="16019" xr:uid="{A9B9E7B5-3138-477C-B6D3-E75D02CB9CEA}"/>
    <cellStyle name="Migliaia 23 2 5" xfId="6529" xr:uid="{7DCCE735-38FF-4787-9FD7-211A8C7CD1C4}"/>
    <cellStyle name="Migliaia 23 2 5 2" xfId="29029" xr:uid="{E7D8D4B6-C2FE-4F06-9FD8-54004FBA3B27}"/>
    <cellStyle name="Migliaia 23 2 5 3" xfId="18736" xr:uid="{F3926B04-97AF-4D10-80CD-1C1CC24E1F12}"/>
    <cellStyle name="Migliaia 23 2 6" xfId="9720" xr:uid="{7FD43FE1-5641-435F-A600-D2F1F88404FC}"/>
    <cellStyle name="Migliaia 23 2 6 2" xfId="31990" xr:uid="{831E9093-405D-4480-B437-21124BB98DE5}"/>
    <cellStyle name="Migliaia 23 2 6 3" xfId="21714" xr:uid="{25CF9085-EDCD-4390-A618-DDCBDACB75FD}"/>
    <cellStyle name="Migliaia 23 2 7" xfId="12839" xr:uid="{CCA60A92-77FA-4A29-856E-8898A40AACAA}"/>
    <cellStyle name="Migliaia 23 2 7 3" xfId="23710" xr:uid="{8F0B35CA-7FEB-423C-B3E8-D06FBF5D250D}"/>
    <cellStyle name="Migliaia 23 2 8" xfId="26066" xr:uid="{117CA029-F379-404F-BCBF-A5FC85F78641}"/>
    <cellStyle name="Migliaia 23 2 9" xfId="15766" xr:uid="{BBE9F721-4884-491B-9E65-AD5E44A0C8E3}"/>
    <cellStyle name="Migliaia 23 3" xfId="3136" xr:uid="{BAF74E6E-0659-4AA1-924C-2E04EFE832E0}"/>
    <cellStyle name="Migliaia 23 3 2" xfId="4002" xr:uid="{734091D0-63E9-411D-9E31-BFC4EAEDAF02}"/>
    <cellStyle name="Migliaia 23 3 2 2" xfId="5033" xr:uid="{1329B217-469A-42AB-B4E7-13EAE0BADD3B}"/>
    <cellStyle name="Migliaia 23 3 2 2 2" xfId="8231" xr:uid="{5A132E4C-04CB-4837-8883-3520229561AF}"/>
    <cellStyle name="Migliaia 23 3 2 2 2 2" xfId="30643" xr:uid="{A64D7255-CAD9-469E-B58B-92ABB30E1562}"/>
    <cellStyle name="Migliaia 23 3 2 2 2 3" xfId="20354" xr:uid="{158DC728-6BA8-40BF-BAC4-9538E3170CC4}"/>
    <cellStyle name="Migliaia 23 3 2 2 3" xfId="11336" xr:uid="{6B33DE03-ECE7-4B7B-802C-73E3B68582D4}"/>
    <cellStyle name="Migliaia 23 3 2 2 3 3" xfId="23334" xr:uid="{FA6D25F3-5DF6-4499-8FA3-6F12B474C55A}"/>
    <cellStyle name="Migliaia 23 3 2 2 4" xfId="13574" xr:uid="{0A9C8425-7A18-425A-8033-FE55604A3197}"/>
    <cellStyle name="Migliaia 23 3 2 2 4 3" xfId="24210" xr:uid="{EC456941-9369-4E03-BBD6-8E368068DBF4}"/>
    <cellStyle name="Migliaia 23 3 2 2 5" xfId="27680" xr:uid="{187E9038-82D0-407E-90E8-70A98B670EB5}"/>
    <cellStyle name="Migliaia 23 3 2 2 6" xfId="17386" xr:uid="{BDDE8018-E94B-42CE-8A90-5628FC7C0471}"/>
    <cellStyle name="Migliaia 23 3 2 3" xfId="7148" xr:uid="{ACAF3DFC-AA83-42C0-89A4-FC2E6E4B98B4}"/>
    <cellStyle name="Migliaia 23 3 2 3 2" xfId="29619" xr:uid="{BDCC597E-D28E-46AE-876B-BADDBD6E2E3A}"/>
    <cellStyle name="Migliaia 23 3 2 3 3" xfId="19328" xr:uid="{AD715333-4AC0-45D2-860E-DE1A494A0F69}"/>
    <cellStyle name="Migliaia 23 3 2 4" xfId="10312" xr:uid="{384D3602-C323-4942-9280-04530002C973}"/>
    <cellStyle name="Migliaia 23 3 2 4 2" xfId="32581" xr:uid="{DE18D689-C754-4DEF-B6DE-8F137A61947A}"/>
    <cellStyle name="Migliaia 23 3 2 4 3" xfId="22307" xr:uid="{3136007B-DF53-4CF9-8D29-57D65BBCC8D6}"/>
    <cellStyle name="Migliaia 23 3 2 5" xfId="12970" xr:uid="{96712125-4602-4494-B90E-7D56E443BD81}"/>
    <cellStyle name="Migliaia 23 3 2 5 3" xfId="23793" xr:uid="{5AA6A7A7-8601-4ABF-B9C1-17FE6550A87C}"/>
    <cellStyle name="Migliaia 23 3 2 6" xfId="26658" xr:uid="{1615968E-29D3-4D87-B30A-5700D80C1346}"/>
    <cellStyle name="Migliaia 23 3 2 7" xfId="16359" xr:uid="{B172F6A1-B977-42F2-A96C-3FEBD0D2A230}"/>
    <cellStyle name="Migliaia 23 3 3" xfId="3823" xr:uid="{3E433CCF-49C6-4C5A-8E98-0F3A04594321}"/>
    <cellStyle name="Migliaia 23 3 3 2" xfId="6986" xr:uid="{82DF38FB-00FB-4835-9BDB-F27B8B82C6AA}"/>
    <cellStyle name="Migliaia 23 3 3 2 2" xfId="29457" xr:uid="{0EDEA606-368E-41CE-9138-494BCF731B46}"/>
    <cellStyle name="Migliaia 23 3 3 2 3" xfId="19164" xr:uid="{1B4A3D23-23CE-4015-91D0-2E3C6F04E75E}"/>
    <cellStyle name="Migliaia 23 3 3 3" xfId="10149" xr:uid="{EB99A03E-0656-40B0-8FFB-E57A7550E815}"/>
    <cellStyle name="Migliaia 23 3 3 3 2" xfId="32418" xr:uid="{9879A689-C1D8-4336-906A-DE64308F982B}"/>
    <cellStyle name="Migliaia 23 3 3 3 3" xfId="22143" xr:uid="{5A9F6E62-2CC5-41F6-97BA-6DEA7A6C1BC4}"/>
    <cellStyle name="Migliaia 23 3 3 4" xfId="13414" xr:uid="{F8753928-8D4A-4F9B-94FB-68C0CCC59872}"/>
    <cellStyle name="Migliaia 23 3 3 4 3" xfId="24050" xr:uid="{5C844D53-A5DD-4DAC-8C4F-57AB5C6176A0}"/>
    <cellStyle name="Migliaia 23 3 3 5" xfId="26494" xr:uid="{008668ED-C182-4740-88A0-8C05B722E385}"/>
    <cellStyle name="Migliaia 23 3 3 6" xfId="16195" xr:uid="{9A611C02-7A03-456A-ABD3-22C58CAA3A56}"/>
    <cellStyle name="Migliaia 23 3 4" xfId="3343" xr:uid="{A95BD40D-60C5-4436-8BF0-3B427F8100C2}"/>
    <cellStyle name="Migliaia 23 3 4 2" xfId="6700" xr:uid="{69AC30C5-C504-4AD8-8188-68E6ADA84C39}"/>
    <cellStyle name="Migliaia 23 3 4 2 2" xfId="29200" xr:uid="{D9F57CF2-AA45-44D0-AA77-61DB08E39D16}"/>
    <cellStyle name="Migliaia 23 3 4 2 3" xfId="18907" xr:uid="{118438F7-6191-4AE1-9739-81664C8DA49B}"/>
    <cellStyle name="Migliaia 23 3 4 3" xfId="9891" xr:uid="{5FBF34C8-F948-44F8-9FCE-B077422DC795}"/>
    <cellStyle name="Migliaia 23 3 4 3 2" xfId="32161" xr:uid="{0C8A31F7-C258-446D-B908-358F8CBC57E2}"/>
    <cellStyle name="Migliaia 23 3 4 3 3" xfId="21885" xr:uid="{42F9F349-AED9-4497-B56C-434973BA0A16}"/>
    <cellStyle name="Migliaia 23 3 4 4" xfId="26236" xr:uid="{B4152BE6-310B-4A20-9007-4FC0A78CA79A}"/>
    <cellStyle name="Migliaia 23 3 4 5" xfId="15937" xr:uid="{BE9B3B9A-38D9-4D1D-B47A-067BE484743D}"/>
    <cellStyle name="Migliaia 23 3 5" xfId="6447" xr:uid="{C23B3739-8561-478A-AC6C-C38F491EEA60}"/>
    <cellStyle name="Migliaia 23 3 5 2" xfId="28948" xr:uid="{51F12608-847E-4DBE-9245-7E69D9D6DF2F}"/>
    <cellStyle name="Migliaia 23 3 5 3" xfId="18654" xr:uid="{DAF33E19-DB53-4273-94C3-8F1B4DDEAB8D}"/>
    <cellStyle name="Migliaia 23 3 6" xfId="9638" xr:uid="{D7A28C79-966C-4CDB-AA03-EE5500F50EA8}"/>
    <cellStyle name="Migliaia 23 3 6 2" xfId="31908" xr:uid="{D4C1D94C-08E0-48C1-97CB-B2D450905CCF}"/>
    <cellStyle name="Migliaia 23 3 6 3" xfId="21632" xr:uid="{9FF54D0C-D91B-488B-8FE3-EF3A7E4CE38D}"/>
    <cellStyle name="Migliaia 23 3 7" xfId="12758" xr:uid="{0821BB4D-B252-4218-BD99-82AC1DB0BFAE}"/>
    <cellStyle name="Migliaia 23 3 7 3" xfId="23628" xr:uid="{8E948D58-3285-4A71-AFA0-EE231F30C291}"/>
    <cellStyle name="Migliaia 23 3 8" xfId="25984" xr:uid="{A731238D-D0DD-483F-94B2-3ADA7FA1D0C6}"/>
    <cellStyle name="Migliaia 23 3 9" xfId="15684" xr:uid="{2722BD5A-FE87-4F3F-9E01-93CDCEB2E348}"/>
    <cellStyle name="Migliaia 23 4" xfId="3493" xr:uid="{27EF13A0-DB1B-4644-98B6-07855158C068}"/>
    <cellStyle name="Migliaia 23 4 2" xfId="4818" xr:uid="{54ACEB0E-0283-4D58-A9E6-9C5EDEC59E1D}"/>
    <cellStyle name="Migliaia 23 4 2 2" xfId="8004" xr:uid="{57C7FF18-D2BB-4020-89FD-DCA492F4AD9F}"/>
    <cellStyle name="Migliaia 23 4 2 2 2" xfId="30434" xr:uid="{D14EF406-62B8-4C42-AF50-688F0E1BAEDF}"/>
    <cellStyle name="Migliaia 23 4 2 2 3" xfId="20144" xr:uid="{9B0C8291-D796-487B-90B3-3D1B49329356}"/>
    <cellStyle name="Migliaia 23 4 2 3" xfId="11126" xr:uid="{25A7E69B-5A42-48F3-A46D-9700B437B2AC}"/>
    <cellStyle name="Migliaia 23 4 2 3 3" xfId="23124" xr:uid="{D664476B-CDF4-4527-89B1-B1AF451C7CB1}"/>
    <cellStyle name="Migliaia 23 4 2 4" xfId="27475" xr:uid="{5D49960D-1858-4FF3-A200-DD100BC98F9E}"/>
    <cellStyle name="Migliaia 23 4 2 5" xfId="17176" xr:uid="{3D235B79-9C70-441B-AB74-2FAADA6BE74A}"/>
    <cellStyle name="Migliaia 23 4 3" xfId="6867" xr:uid="{5CF635C9-6793-4D32-9F51-BFE6570F18CC}"/>
    <cellStyle name="Migliaia 23 4 3 2" xfId="29353" xr:uid="{D2B1DB51-672C-422C-99D8-5DF70AA97C7D}"/>
    <cellStyle name="Migliaia 23 4 3 3" xfId="19060" xr:uid="{7EC350EF-90E4-48F1-8A67-92FA55B71525}"/>
    <cellStyle name="Migliaia 23 4 4" xfId="10045" xr:uid="{9EB5AB7E-F36E-4D6C-82C1-8A3C6CC01002}"/>
    <cellStyle name="Migliaia 23 4 4 2" xfId="32314" xr:uid="{A07C328E-D702-4BEE-8CD9-07D884FA2F86}"/>
    <cellStyle name="Migliaia 23 4 4 3" xfId="22039" xr:uid="{7A63B582-4744-4D8C-A6EB-25E869AAA05B}"/>
    <cellStyle name="Migliaia 23 4 5" xfId="13120" xr:uid="{20D2792C-4C02-4B85-950F-DC23C4E430A8}"/>
    <cellStyle name="Migliaia 23 4 5 3" xfId="23946" xr:uid="{91E50AC0-4E41-4DA6-B675-F3C89D89249A}"/>
    <cellStyle name="Migliaia 23 4 6" xfId="26390" xr:uid="{A1066BDA-D6D7-4255-A168-BDE649E0A61E}"/>
    <cellStyle name="Migliaia 23 4 7" xfId="16091" xr:uid="{70894B6D-A920-4992-8A27-F8E5F3CAA163}"/>
    <cellStyle name="Migliaia 23 5" xfId="4698" xr:uid="{3CB014E9-AE9F-497E-B6B1-F8ECDE473A8A}"/>
    <cellStyle name="Migliaia 23 5 2" xfId="7874" xr:uid="{C9519DDF-52B6-4037-81BD-0B2CFD1AE862}"/>
    <cellStyle name="Migliaia 23 5 2 2" xfId="30302" xr:uid="{68584453-4065-4659-8F99-EA031A8FB1A2}"/>
    <cellStyle name="Migliaia 23 5 2 3" xfId="20013" xr:uid="{08014CB9-A9F7-494A-82D2-8859144E8057}"/>
    <cellStyle name="Migliaia 23 5 3" xfId="10997" xr:uid="{0EB43F34-50B6-4E29-8803-0583513604F9}"/>
    <cellStyle name="Migliaia 23 5 3 3" xfId="22992" xr:uid="{BCD07C6C-26A5-438A-8F9E-45A4B4C481C7}"/>
    <cellStyle name="Migliaia 23 5 4" xfId="13988" xr:uid="{33D67C6A-7825-45C2-95DF-385D1436B23F}"/>
    <cellStyle name="Migliaia 23 5 4 3" xfId="24626" xr:uid="{C3AAF8FD-8257-46E9-9FD4-848E92D47CFB}"/>
    <cellStyle name="Migliaia 23 5 5" xfId="27343" xr:uid="{1DF5965A-4D97-4F06-8A04-7E9B14CEAB85}"/>
    <cellStyle name="Migliaia 23 5 6" xfId="17044" xr:uid="{058D6B04-BAEF-428E-A133-95F65C7FCAD8}"/>
    <cellStyle name="Migliaia 23 6" xfId="4495" xr:uid="{4A6832CA-5A9A-44F7-A6A8-2B5582327410}"/>
    <cellStyle name="Migliaia 23 6 2" xfId="7671" xr:uid="{0A09DA9C-D19E-4C5E-BAC2-433DC35EA216}"/>
    <cellStyle name="Migliaia 23 6 2 2" xfId="30100" xr:uid="{052D32C3-7B7C-41A5-A101-F42B13A45B48}"/>
    <cellStyle name="Migliaia 23 6 2 3" xfId="19810" xr:uid="{FE226174-5C42-4C6D-885F-B3B85C23FE3F}"/>
    <cellStyle name="Migliaia 23 6 3" xfId="10794" xr:uid="{1C0173D6-60B5-4609-AB31-ACAAB53AC7F7}"/>
    <cellStyle name="Migliaia 23 6 3 3" xfId="22789" xr:uid="{5E791896-CE59-4715-9EB4-B07BC8C0B828}"/>
    <cellStyle name="Migliaia 23 6 4" xfId="13682" xr:uid="{37882ECD-7DA2-4B99-9419-F4F5D6AFCA4B}"/>
    <cellStyle name="Migliaia 23 6 4 3" xfId="24320" xr:uid="{9A67F403-7746-4CB6-A31E-326ED4C1ED44}"/>
    <cellStyle name="Migliaia 23 6 5" xfId="27140" xr:uid="{CA259F62-0440-45EF-B04C-BF3D3B448D0E}"/>
    <cellStyle name="Migliaia 23 6 6" xfId="16841" xr:uid="{88DC50E8-C1EE-4C80-B141-BCC255A5966C}"/>
    <cellStyle name="Migliaia 23 7" xfId="4395" xr:uid="{FE76A9B1-2228-4995-B1E7-A2A0D1D4A565}"/>
    <cellStyle name="Migliaia 23 7 2" xfId="7570" xr:uid="{EFA57C88-7400-4CF1-989C-BD07DA2B61CD}"/>
    <cellStyle name="Migliaia 23 7 2 2" xfId="29999" xr:uid="{21E8E1CC-6204-45F1-873A-8D71661A13E1}"/>
    <cellStyle name="Migliaia 23 7 2 3" xfId="19709" xr:uid="{966E5E24-7F0B-4368-A7BB-FD8D89076B00}"/>
    <cellStyle name="Migliaia 23 7 3" xfId="10693" xr:uid="{3C5C7D9F-A9D4-4303-B5D1-246661D80035}"/>
    <cellStyle name="Migliaia 23 7 3 3" xfId="22688" xr:uid="{0AD1AA87-D497-4133-A063-A6D47357613E}"/>
    <cellStyle name="Migliaia 23 7 4" xfId="13908" xr:uid="{843B5785-FAF0-4B29-8528-1A5E9A512850}"/>
    <cellStyle name="Migliaia 23 7 4 3" xfId="24548" xr:uid="{DB0A09AC-23BC-472A-BB29-BE7EC8E61273}"/>
    <cellStyle name="Migliaia 23 7 5" xfId="27039" xr:uid="{9B9807DB-F9D6-461D-B10A-6741643C1CF8}"/>
    <cellStyle name="Migliaia 23 7 6" xfId="16740" xr:uid="{124B4384-D301-4B9E-BF3E-5470E555B8BF}"/>
    <cellStyle name="Migliaia 23 8" xfId="4292" xr:uid="{B075DEFB-8D95-402C-B51D-BE1642F1829B}"/>
    <cellStyle name="Migliaia 23 8 2" xfId="7467" xr:uid="{CF9CC7FD-A5F4-4436-9947-38303AE486D8}"/>
    <cellStyle name="Migliaia 23 8 2 2" xfId="29910" xr:uid="{F8E4AE40-F4D2-4924-B22A-ACE0F7C483FF}"/>
    <cellStyle name="Migliaia 23 8 2 3" xfId="19620" xr:uid="{9DF6E2FC-F25A-44B1-A33A-AEA8B2FA5750}"/>
    <cellStyle name="Migliaia 23 8 3" xfId="10604" xr:uid="{D17769EC-8C97-4575-B62E-1F1B3095A43E}"/>
    <cellStyle name="Migliaia 23 8 3 3" xfId="22599" xr:uid="{20EF289F-79A2-40AF-8FF5-8E262FE55B9C}"/>
    <cellStyle name="Migliaia 23 8 4" xfId="26950" xr:uid="{77631803-4A01-4DA1-BE30-62B4B3D3C730}"/>
    <cellStyle name="Migliaia 23 8 5" xfId="16651" xr:uid="{629EEDF1-1E64-4C39-A62C-9EC2650B1BFC}"/>
    <cellStyle name="Migliaia 23 9" xfId="4192" xr:uid="{D5D1C3E9-E82E-4A28-A2DE-D0D840CFC99B}"/>
    <cellStyle name="Migliaia 23 9 2" xfId="7367" xr:uid="{98D1BF38-D594-4AA5-8C22-C5DBDE2F13C9}"/>
    <cellStyle name="Migliaia 23 9 2 2" xfId="29830" xr:uid="{67FFE792-5112-483E-8130-B65012037B77}"/>
    <cellStyle name="Migliaia 23 9 2 3" xfId="19540" xr:uid="{ED9A3AED-06DE-49E2-AE2B-BAEE3F1B65E1}"/>
    <cellStyle name="Migliaia 23 9 3" xfId="10524" xr:uid="{0A5ED3ED-1B28-4583-9B3B-1531F12144DB}"/>
    <cellStyle name="Migliaia 23 9 3 3" xfId="22519" xr:uid="{1F7AB7FF-39EF-4431-801E-3FF7EB776A03}"/>
    <cellStyle name="Migliaia 23 9 4" xfId="26870" xr:uid="{BCADE17C-802B-457D-9DB9-78BE82787471}"/>
    <cellStyle name="Migliaia 23 9 5" xfId="16571" xr:uid="{4E5BBD58-E6BB-4974-8A92-07F7CCFCA4F0}"/>
    <cellStyle name="Migliaia 24" xfId="2874" xr:uid="{5667B6CE-74BA-4B3E-812E-82AD4B30A04D}"/>
    <cellStyle name="Migliaia 24 10" xfId="3254" xr:uid="{4DFE6ED3-22B3-45DD-A65F-F38F62AC3588}"/>
    <cellStyle name="Migliaia 24 10 2" xfId="6609" xr:uid="{D79FA011-2651-48CC-98E5-C95545C0E70C}"/>
    <cellStyle name="Migliaia 24 10 2 2" xfId="29109" xr:uid="{34AAC5DF-4E93-4D19-9A26-CB27C216E33D}"/>
    <cellStyle name="Migliaia 24 10 2 3" xfId="18816" xr:uid="{5BB9202D-FBA1-4CB6-9BC2-B5B983E020AC}"/>
    <cellStyle name="Migliaia 24 10 3" xfId="9800" xr:uid="{E9AEC0E9-D773-41E3-83B9-A75E5B870C29}"/>
    <cellStyle name="Migliaia 24 10 3 2" xfId="32070" xr:uid="{C1E7B966-CE57-436E-BED5-E9D9D05D3E92}"/>
    <cellStyle name="Migliaia 24 10 3 3" xfId="21794" xr:uid="{33B895D3-4D14-4305-959A-91F6A0FCF01D}"/>
    <cellStyle name="Migliaia 24 10 4" xfId="26146" xr:uid="{E3FBF44A-AB59-477A-B62B-371DAFE1E62F}"/>
    <cellStyle name="Migliaia 24 10 5" xfId="15846" xr:uid="{3A5A795B-8A53-4D54-A1F6-F0AAA0E0FCC3}"/>
    <cellStyle name="Migliaia 24 11" xfId="3069" xr:uid="{BA942EA5-49BF-4329-8739-93EB4027F94A}"/>
    <cellStyle name="Migliaia 24 11 2" xfId="6358" xr:uid="{C918012D-B5D0-40BD-9003-F0EDB7125BB8}"/>
    <cellStyle name="Migliaia 24 11 2 2" xfId="28859" xr:uid="{AF5BFDB3-851D-49C3-A48D-154F4980903A}"/>
    <cellStyle name="Migliaia 24 11 2 3" xfId="18565" xr:uid="{F2BE1F0A-CAAB-4266-B28F-AB51BE2EEDD4}"/>
    <cellStyle name="Migliaia 24 11 3" xfId="9549" xr:uid="{11C836B7-6A0B-4B73-917A-0B2ED936EA8B}"/>
    <cellStyle name="Migliaia 24 11 3 2" xfId="31819" xr:uid="{93A78522-811E-4665-8960-BAB302286802}"/>
    <cellStyle name="Migliaia 24 11 3 3" xfId="21543" xr:uid="{B9F5619E-2A86-4E34-8938-F1453E25A8F1}"/>
    <cellStyle name="Migliaia 24 11 4" xfId="25895" xr:uid="{6D066B86-7699-4438-8D58-CCBE96204A6C}"/>
    <cellStyle name="Migliaia 24 11 5" xfId="15595" xr:uid="{14D725CC-1963-4728-8664-61302ABCCF70}"/>
    <cellStyle name="Migliaia 24 12" xfId="2955" xr:uid="{861AF524-198E-4E82-9EF1-5A963A77C108}"/>
    <cellStyle name="Migliaia 24 12 2" xfId="6247" xr:uid="{3EAD1A66-DF1C-4C7D-ADD6-DC26BB9EFC0F}"/>
    <cellStyle name="Migliaia 24 12 2 2" xfId="28748" xr:uid="{F7BE8475-513A-4A67-8222-55CE5A34FE24}"/>
    <cellStyle name="Migliaia 24 12 2 3" xfId="18454" xr:uid="{80CD7E6A-6B81-4BF2-8027-2BF24ED983C6}"/>
    <cellStyle name="Migliaia 24 12 3" xfId="9438" xr:uid="{08431E5F-31E2-4395-BB68-017BB28F7B2B}"/>
    <cellStyle name="Migliaia 24 12 3 2" xfId="31708" xr:uid="{F0DDE07B-E573-47A5-808B-F33660D1CE24}"/>
    <cellStyle name="Migliaia 24 12 3 3" xfId="21432" xr:uid="{1EEB8FBB-826D-49FE-98F6-8C7F66450853}"/>
    <cellStyle name="Migliaia 24 12 4" xfId="25784" xr:uid="{6D71F526-92CA-481F-8415-764234BCBB7A}"/>
    <cellStyle name="Migliaia 24 12 5" xfId="15484" xr:uid="{2F593F95-B258-4EC0-9569-EFDF2A4014F2}"/>
    <cellStyle name="Migliaia 24 13" xfId="6160" xr:uid="{B398F0F2-2A82-4083-8A20-18D8AEE9474C}"/>
    <cellStyle name="Migliaia 24 13 2" xfId="28661" xr:uid="{D8B1B54E-BAAE-41CB-A757-7DA427071526}"/>
    <cellStyle name="Migliaia 24 13 3" xfId="18367" xr:uid="{E3E602F6-A5D8-4BF4-8046-F94D8CDA06C0}"/>
    <cellStyle name="Migliaia 24 14" xfId="9351" xr:uid="{8607B080-9594-4E0E-A583-B0DE1EAD05AB}"/>
    <cellStyle name="Migliaia 24 14 2" xfId="31621" xr:uid="{504E4A18-3372-4587-9608-5921725BDE44}"/>
    <cellStyle name="Migliaia 24 14 3" xfId="21345" xr:uid="{866A2DA0-A133-4137-B6E4-C2192E3D4967}"/>
    <cellStyle name="Migliaia 24 15" xfId="12435" xr:uid="{C5950FF9-7CF4-45FF-A5B0-A05D384EBC2F}"/>
    <cellStyle name="Migliaia 24 15 3" xfId="23535" xr:uid="{35034771-AB71-46B0-B102-B0764328285E}"/>
    <cellStyle name="Migliaia 24 16" xfId="25697" xr:uid="{B6E8FB17-6230-4E31-AF32-AEC799496EBD}"/>
    <cellStyle name="Migliaia 24 17" xfId="15397" xr:uid="{4C338FD0-95B5-4DE2-AAC1-C58BACFEBF5C}"/>
    <cellStyle name="Migliaia 24 2" xfId="3176" xr:uid="{8A3CF4E5-4614-4CF9-8BF2-AB7BB40C4405}"/>
    <cellStyle name="Migliaia 24 2 2" xfId="4046" xr:uid="{93A906C0-CA91-4010-BB55-A4E102F896E0}"/>
    <cellStyle name="Migliaia 24 2 2 2" xfId="4959" xr:uid="{73C7111C-9C05-47ED-9666-82C905CF7224}"/>
    <cellStyle name="Migliaia 24 2 2 2 2" xfId="8147" xr:uid="{D14C8E4C-62DD-4827-8A4B-3253B87830C5}"/>
    <cellStyle name="Migliaia 24 2 2 2 2 2" xfId="30562" xr:uid="{5F8AC349-35AD-47C6-81BF-DCC26B90D5BE}"/>
    <cellStyle name="Migliaia 24 2 2 2 2 3" xfId="20272" xr:uid="{C93808D1-CB65-4DC2-A898-7997A759FEDF}"/>
    <cellStyle name="Migliaia 24 2 2 2 3" xfId="11254" xr:uid="{64B736BC-1893-49CE-B951-504D6BA6C800}"/>
    <cellStyle name="Migliaia 24 2 2 2 3 3" xfId="23252" xr:uid="{77BC859D-02C2-4612-87AA-4AD2E5903985}"/>
    <cellStyle name="Migliaia 24 2 2 2 4" xfId="13645" xr:uid="{D126BDF4-A8F1-49DB-8ADF-BEEF55810430}"/>
    <cellStyle name="Migliaia 24 2 2 2 4 3" xfId="24283" xr:uid="{96983C60-49D3-4E6F-9667-F7CC6A581CD9}"/>
    <cellStyle name="Migliaia 24 2 2 2 5" xfId="27601" xr:uid="{A917EDFC-6417-4727-A39B-83D92C3C34B7}"/>
    <cellStyle name="Migliaia 24 2 2 2 6" xfId="17304" xr:uid="{7DB92E9C-03AE-410F-8344-C6AE1BFE90F0}"/>
    <cellStyle name="Migliaia 24 2 2 3" xfId="7219" xr:uid="{7F22CD9B-7AF3-4E42-8AF5-647F7056D950}"/>
    <cellStyle name="Migliaia 24 2 2 3 2" xfId="29692" xr:uid="{CC2BBAFD-25DB-470F-99E0-4E7ED2F85237}"/>
    <cellStyle name="Migliaia 24 2 2 3 3" xfId="19401" xr:uid="{8955C51E-D4E9-4277-89AF-FE1EA16A90D3}"/>
    <cellStyle name="Migliaia 24 2 2 4" xfId="10385" xr:uid="{D8BD73FF-55EC-4524-806B-D0454267E831}"/>
    <cellStyle name="Migliaia 24 2 2 4 2" xfId="32654" xr:uid="{9ADE02E2-7A93-4373-A0C8-574FFBF23BD7}"/>
    <cellStyle name="Migliaia 24 2 2 4 3" xfId="22380" xr:uid="{7334A64E-75EB-4CA9-B1C8-0313C46CD7AB}"/>
    <cellStyle name="Migliaia 24 2 2 5" xfId="13041" xr:uid="{8A4FC773-1046-4D23-9A48-8F0B01FF01E9}"/>
    <cellStyle name="Migliaia 24 2 2 5 3" xfId="23866" xr:uid="{F27203A6-DAFF-4002-AF31-7E1175E5E42E}"/>
    <cellStyle name="Migliaia 24 2 2 6" xfId="26731" xr:uid="{D1994A05-85FB-4E15-A847-2089F93BD724}"/>
    <cellStyle name="Migliaia 24 2 2 7" xfId="16432" xr:uid="{8559272F-F6C5-4225-AED4-398D61F2F018}"/>
    <cellStyle name="Migliaia 24 2 3" xfId="3891" xr:uid="{95C9708A-3BF9-44CF-88B3-0AAE8A69F20E}"/>
    <cellStyle name="Migliaia 24 2 3 2" xfId="7061" xr:uid="{CF394B69-5E50-4D2B-A01F-91F2804B5581}"/>
    <cellStyle name="Migliaia 24 2 3 2 2" xfId="29531" xr:uid="{AF114562-6B15-4B7B-B26D-1E533D6DCD4E}"/>
    <cellStyle name="Migliaia 24 2 3 2 3" xfId="19239" xr:uid="{D17BBD53-02CF-426A-AAF6-15415DDC397C}"/>
    <cellStyle name="Migliaia 24 2 3 3" xfId="10223" xr:uid="{4866CB60-2E0B-43D6-811D-9B6CF474468B}"/>
    <cellStyle name="Migliaia 24 2 3 3 2" xfId="32493" xr:uid="{26876443-22FE-4B14-8762-5BE6C081A621}"/>
    <cellStyle name="Migliaia 24 2 3 3 3" xfId="22218" xr:uid="{24328A95-C386-484D-BEA8-FBF7089296B5}"/>
    <cellStyle name="Migliaia 24 2 3 4" xfId="13483" xr:uid="{B46223E4-31E5-44A7-A4DB-878185AA31D7}"/>
    <cellStyle name="Migliaia 24 2 3 4 3" xfId="24121" xr:uid="{54720743-1F28-4A0D-9DF3-DDD1F3FCAB7E}"/>
    <cellStyle name="Migliaia 24 2 3 5" xfId="26569" xr:uid="{3A7A2AD5-0585-4855-A99B-57CA8D65E5DE}"/>
    <cellStyle name="Migliaia 24 2 3 6" xfId="16270" xr:uid="{863C2EED-4C0A-4CFB-BED0-AAB3690C65B6}"/>
    <cellStyle name="Migliaia 24 2 4" xfId="3418" xr:uid="{66EBF9AB-EF3F-457E-A4BF-3B80CA7A2117}"/>
    <cellStyle name="Migliaia 24 2 4 2" xfId="6775" xr:uid="{353F06F9-D97E-4EF0-8DED-7B3C55C13BE6}"/>
    <cellStyle name="Migliaia 24 2 4 2 2" xfId="29275" xr:uid="{6DFE02AD-330F-4A0C-9957-2B14AD7EE5FE}"/>
    <cellStyle name="Migliaia 24 2 4 2 3" xfId="18982" xr:uid="{044BEF91-B460-4CA8-8C86-103073F4A3FA}"/>
    <cellStyle name="Migliaia 24 2 4 3" xfId="9966" xr:uid="{DA455137-F3B5-4C5D-A127-64309953DFC4}"/>
    <cellStyle name="Migliaia 24 2 4 3 2" xfId="32236" xr:uid="{DC7DDCA9-4F79-4FE0-AFFF-6DF9343901E2}"/>
    <cellStyle name="Migliaia 24 2 4 3 3" xfId="21960" xr:uid="{8EA89825-F176-4399-B1E9-58348EA7E3B6}"/>
    <cellStyle name="Migliaia 24 2 4 4" xfId="26311" xr:uid="{B02453FC-648A-46D4-ABF7-7B16D8421D9F}"/>
    <cellStyle name="Migliaia 24 2 4 5" xfId="16012" xr:uid="{8D851BB4-6036-4564-94CF-E1614CBF3E4A}"/>
    <cellStyle name="Migliaia 24 2 5" xfId="6522" xr:uid="{994C6E17-63B8-4BDC-9FCA-429C633A7ED4}"/>
    <cellStyle name="Migliaia 24 2 5 2" xfId="29023" xr:uid="{F780FD3C-3EDD-4E87-8F6D-5CE985A497E9}"/>
    <cellStyle name="Migliaia 24 2 5 3" xfId="18729" xr:uid="{A7B9DF38-BD0E-45CC-9CED-98CC34BC995A}"/>
    <cellStyle name="Migliaia 24 2 6" xfId="9713" xr:uid="{56F0A477-F6A7-4AB7-BFA0-AD37D2E0237A}"/>
    <cellStyle name="Migliaia 24 2 6 2" xfId="31983" xr:uid="{09389E91-3920-4DE8-BA3A-F93E1E9C7546}"/>
    <cellStyle name="Migliaia 24 2 6 3" xfId="21707" xr:uid="{01F9CB0B-1F26-4AB6-AE9D-5FC7E425F28C}"/>
    <cellStyle name="Migliaia 24 2 7" xfId="12832" xr:uid="{B35B5799-E3BB-476C-88C1-B1E34802DADD}"/>
    <cellStyle name="Migliaia 24 2 7 3" xfId="23703" xr:uid="{1EC686E8-9895-4382-8F95-404EC0C1D00F}"/>
    <cellStyle name="Migliaia 24 2 8" xfId="26059" xr:uid="{6EB04174-1DB4-41B7-9E45-A79837B5F7CE}"/>
    <cellStyle name="Migliaia 24 2 9" xfId="15759" xr:uid="{5C6538BC-66C5-4159-B9AB-C77D6F43BBE8}"/>
    <cellStyle name="Migliaia 24 3" xfId="3130" xr:uid="{FE98DF7A-C6BF-4E92-BC42-8857777F438F}"/>
    <cellStyle name="Migliaia 24 3 2" xfId="3995" xr:uid="{EAFCBDEE-A00B-4C05-93EF-BA67405FD848}"/>
    <cellStyle name="Migliaia 24 3 2 2" xfId="5026" xr:uid="{46075B09-E27C-4D78-B49F-D20C8E9818D1}"/>
    <cellStyle name="Migliaia 24 3 2 2 2" xfId="8224" xr:uid="{22A4AE29-9D15-42C8-919C-B41D31FBCCA1}"/>
    <cellStyle name="Migliaia 24 3 2 2 2 2" xfId="30636" xr:uid="{40CF4E15-2EFD-46A0-8800-8B99F3276572}"/>
    <cellStyle name="Migliaia 24 3 2 2 2 3" xfId="20347" xr:uid="{9C74F71D-029D-4440-BBB5-6EACAA52E75C}"/>
    <cellStyle name="Migliaia 24 3 2 2 3" xfId="11329" xr:uid="{CF279BCA-D828-497A-8102-AC11721D0289}"/>
    <cellStyle name="Migliaia 24 3 2 2 3 3" xfId="23327" xr:uid="{1C81EE70-4718-449F-A74E-E432A81790DB}"/>
    <cellStyle name="Migliaia 24 3 2 2 4" xfId="13567" xr:uid="{0E33A63A-A64A-4F14-8588-8D731CF8FA2A}"/>
    <cellStyle name="Migliaia 24 3 2 2 4 3" xfId="24203" xr:uid="{7512C324-CDA5-47BC-9C88-D39289450FD6}"/>
    <cellStyle name="Migliaia 24 3 2 2 5" xfId="27673" xr:uid="{35275C92-4D96-4FBE-8C8F-7C32066CBB04}"/>
    <cellStyle name="Migliaia 24 3 2 2 6" xfId="17379" xr:uid="{F5A6CBFE-4616-40D9-B518-926B6188CC81}"/>
    <cellStyle name="Migliaia 24 3 2 3" xfId="7141" xr:uid="{268AD264-E638-43FD-BEA2-DB92E2A8DD25}"/>
    <cellStyle name="Migliaia 24 3 2 3 2" xfId="29612" xr:uid="{728BB3FC-3FCC-462A-9160-212F576494AA}"/>
    <cellStyle name="Migliaia 24 3 2 3 3" xfId="19321" xr:uid="{F80F4049-1107-4107-838C-C1EDA111A8CA}"/>
    <cellStyle name="Migliaia 24 3 2 4" xfId="10305" xr:uid="{64C168E3-944F-49E3-8658-8B9EF17FAA33}"/>
    <cellStyle name="Migliaia 24 3 2 4 2" xfId="32574" xr:uid="{A6819615-D42F-44FE-B685-97409A58BB6E}"/>
    <cellStyle name="Migliaia 24 3 2 4 3" xfId="22300" xr:uid="{75D69DC9-C703-432E-BA14-A8138585D8F2}"/>
    <cellStyle name="Migliaia 24 3 2 5" xfId="12964" xr:uid="{D18D714D-8466-4CEB-A9EC-3FF066EDDB12}"/>
    <cellStyle name="Migliaia 24 3 2 5 3" xfId="23786" xr:uid="{78FF6B58-A70E-4ACE-A887-745B4C04AE30}"/>
    <cellStyle name="Migliaia 24 3 2 6" xfId="26651" xr:uid="{4E2EF8A4-8123-4B3A-98F7-48ACD4FFA3D4}"/>
    <cellStyle name="Migliaia 24 3 2 7" xfId="16352" xr:uid="{FF0CF973-BF08-46C9-83EA-C7014C9BACFA}"/>
    <cellStyle name="Migliaia 24 3 3" xfId="3816" xr:uid="{AFC599A0-E8F9-4AA3-B024-FA108DD4360C}"/>
    <cellStyle name="Migliaia 24 3 3 2" xfId="6979" xr:uid="{D4A57E3F-E77B-40CE-98A1-6F757331CD5C}"/>
    <cellStyle name="Migliaia 24 3 3 2 2" xfId="29450" xr:uid="{FDCE9B88-5BE7-4FA4-982F-15C0553238BA}"/>
    <cellStyle name="Migliaia 24 3 3 2 3" xfId="19157" xr:uid="{4129AFB2-E257-43AD-BA8F-2E6079B5AAE2}"/>
    <cellStyle name="Migliaia 24 3 3 3" xfId="10142" xr:uid="{273D87B3-69EA-4649-8BCA-42F8DCFB8BC1}"/>
    <cellStyle name="Migliaia 24 3 3 3 2" xfId="32411" xr:uid="{8C333BCB-9C29-42A0-934D-1BB83FD59413}"/>
    <cellStyle name="Migliaia 24 3 3 3 3" xfId="22136" xr:uid="{E9086C80-81A5-4E40-BB02-7D6E20DB3F8B}"/>
    <cellStyle name="Migliaia 24 3 3 4" xfId="13407" xr:uid="{4592DBEF-3E98-4BB0-B7AB-9C5E7B9C472A}"/>
    <cellStyle name="Migliaia 24 3 3 4 3" xfId="24043" xr:uid="{ACA18EA7-9285-49BD-974F-69FB9C7997B1}"/>
    <cellStyle name="Migliaia 24 3 3 5" xfId="26487" xr:uid="{9A2B6E42-EA43-4B01-86E7-CCE8BC7BA9B3}"/>
    <cellStyle name="Migliaia 24 3 3 6" xfId="16188" xr:uid="{FD989EC8-41EE-46ED-BC09-207D30764F06}"/>
    <cellStyle name="Migliaia 24 3 4" xfId="3336" xr:uid="{293AE695-EFA5-4439-A2FC-07D4985FD7AD}"/>
    <cellStyle name="Migliaia 24 3 4 2" xfId="6693" xr:uid="{E81BC52E-8591-4349-8713-216BF4FF1792}"/>
    <cellStyle name="Migliaia 24 3 4 2 2" xfId="29193" xr:uid="{648D8903-73B0-4110-9496-BDC2BA412820}"/>
    <cellStyle name="Migliaia 24 3 4 2 3" xfId="18900" xr:uid="{B0D3B9FF-505F-4020-A547-9F54A0519622}"/>
    <cellStyle name="Migliaia 24 3 4 3" xfId="9884" xr:uid="{967323B6-B7E7-4175-B2A7-2470D1F65BDF}"/>
    <cellStyle name="Migliaia 24 3 4 3 2" xfId="32154" xr:uid="{829545A6-647E-4CB3-A83F-B4DBB14C4220}"/>
    <cellStyle name="Migliaia 24 3 4 3 3" xfId="21878" xr:uid="{2AD3F519-D60F-4AEA-BA52-E422771E16E2}"/>
    <cellStyle name="Migliaia 24 3 4 4" xfId="26229" xr:uid="{42D03748-ED64-4A96-A5D9-9EC925434BB9}"/>
    <cellStyle name="Migliaia 24 3 4 5" xfId="15930" xr:uid="{13E82B4F-E7B9-41F7-AC50-978C74E7B916}"/>
    <cellStyle name="Migliaia 24 3 5" xfId="6440" xr:uid="{C20796E4-B660-4222-B309-955565F6476B}"/>
    <cellStyle name="Migliaia 24 3 5 2" xfId="28941" xr:uid="{C552C5BA-0A78-410F-9E8C-4A6E0B517684}"/>
    <cellStyle name="Migliaia 24 3 5 3" xfId="18647" xr:uid="{D97F10B2-A854-4CD8-B704-0A49E36F7CC5}"/>
    <cellStyle name="Migliaia 24 3 6" xfId="9631" xr:uid="{2B74AAED-F994-4212-9EF4-35A582B8F4C5}"/>
    <cellStyle name="Migliaia 24 3 6 2" xfId="31901" xr:uid="{51D45E6F-0B4D-42BD-B396-E6BCFEDBC201}"/>
    <cellStyle name="Migliaia 24 3 6 3" xfId="21625" xr:uid="{7BF35040-CAF0-48C6-86F7-76C69F984271}"/>
    <cellStyle name="Migliaia 24 3 7" xfId="12752" xr:uid="{625FB6D0-BF36-4996-A4D4-4048438BDC05}"/>
    <cellStyle name="Migliaia 24 3 7 3" xfId="23621" xr:uid="{698527D0-E15A-458B-A364-73B93AE95C8D}"/>
    <cellStyle name="Migliaia 24 3 8" xfId="25977" xr:uid="{D3624EDA-4649-4916-9BED-F00A375110FA}"/>
    <cellStyle name="Migliaia 24 3 9" xfId="15677" xr:uid="{656AC7DB-14D8-4062-9FE1-D3F8A2924BF3}"/>
    <cellStyle name="Migliaia 24 4" xfId="3512" xr:uid="{551BF7CA-2D48-4607-9C82-94BA5044A642}"/>
    <cellStyle name="Migliaia 24 4 2" xfId="4811" xr:uid="{6665FDCE-9974-4A53-A837-1C7840296A76}"/>
    <cellStyle name="Migliaia 24 4 2 2" xfId="7997" xr:uid="{B38015C2-CACC-4807-A362-A4B0C9854A84}"/>
    <cellStyle name="Migliaia 24 4 2 2 2" xfId="30427" xr:uid="{A5A8B92F-2C57-4571-BF01-DA27035210B7}"/>
    <cellStyle name="Migliaia 24 4 2 2 3" xfId="20137" xr:uid="{73770827-F023-45B7-A829-83E1C1AA2827}"/>
    <cellStyle name="Migliaia 24 4 2 3" xfId="11119" xr:uid="{203FF36F-D758-404A-8AD2-3A91E7D66667}"/>
    <cellStyle name="Migliaia 24 4 2 3 3" xfId="23117" xr:uid="{C43CD247-B9CB-4045-ADC0-DD0E38F35C48}"/>
    <cellStyle name="Migliaia 24 4 2 4" xfId="27468" xr:uid="{F82BC591-1669-4073-8E5F-033B94AD0F87}"/>
    <cellStyle name="Migliaia 24 4 2 5" xfId="17169" xr:uid="{B026491A-A209-49F9-A287-AB31271670D2}"/>
    <cellStyle name="Migliaia 24 4 3" xfId="6892" xr:uid="{D634D44A-52F3-4FF3-BBBF-A1AE8A7EA7D2}"/>
    <cellStyle name="Migliaia 24 4 3 2" xfId="29364" xr:uid="{5D76C91E-355E-41AF-A7D2-51FCEB2C500E}"/>
    <cellStyle name="Migliaia 24 4 3 3" xfId="19071" xr:uid="{F9D0A200-76BE-495A-9484-EA5E5723727A}"/>
    <cellStyle name="Migliaia 24 4 4" xfId="10056" xr:uid="{E05837A7-F66E-4C53-9FCC-EB965DA6C4E8}"/>
    <cellStyle name="Migliaia 24 4 4 2" xfId="32325" xr:uid="{5EC2BE2A-3753-48B5-A9D8-F43651BE858E}"/>
    <cellStyle name="Migliaia 24 4 4 3" xfId="22050" xr:uid="{03ECEF7F-1F5B-4E85-9251-70396EF526B0}"/>
    <cellStyle name="Migliaia 24 4 5" xfId="13132" xr:uid="{8651869B-D954-492D-B407-2197B142E9BA}"/>
    <cellStyle name="Migliaia 24 4 5 3" xfId="23957" xr:uid="{9501470D-6551-44FB-ABF7-91951FD1F3F5}"/>
    <cellStyle name="Migliaia 24 4 6" xfId="26401" xr:uid="{D3A9AFB2-DDED-4340-A664-B9EEF231AB29}"/>
    <cellStyle name="Migliaia 24 4 7" xfId="16102" xr:uid="{3F9C9D6D-0726-4C6C-88EF-3E2F2DF89604}"/>
    <cellStyle name="Migliaia 24 5" xfId="4691" xr:uid="{AEEB095C-3776-4A79-87FD-85736133898C}"/>
    <cellStyle name="Migliaia 24 5 2" xfId="7867" xr:uid="{FEBC5A3F-6E50-40D3-B97B-C2358EFBF077}"/>
    <cellStyle name="Migliaia 24 5 2 2" xfId="30295" xr:uid="{E76D59EC-0B00-4A7D-B1C2-53CC0EDB2826}"/>
    <cellStyle name="Migliaia 24 5 2 3" xfId="20006" xr:uid="{CC8ACECC-1604-4828-8464-3E48C30803D5}"/>
    <cellStyle name="Migliaia 24 5 3" xfId="10990" xr:uid="{D383EFEC-2C00-4A79-9474-16C43390C17F}"/>
    <cellStyle name="Migliaia 24 5 3 3" xfId="22985" xr:uid="{15828166-2D2E-41D2-97E2-F56720394695}"/>
    <cellStyle name="Migliaia 24 5 4" xfId="13735" xr:uid="{CE4A2E7C-B56D-4359-BDAB-B6332E7C0792}"/>
    <cellStyle name="Migliaia 24 5 4 3" xfId="24374" xr:uid="{79A7369B-C4AB-46B4-AC8E-80A84B42A5E8}"/>
    <cellStyle name="Migliaia 24 5 5" xfId="27336" xr:uid="{78C33A45-B631-4D46-AF49-FDAE329D7910}"/>
    <cellStyle name="Migliaia 24 5 6" xfId="17037" xr:uid="{28822E74-1B7E-4AC3-94D2-B7CD1436FBC4}"/>
    <cellStyle name="Migliaia 24 6" xfId="4488" xr:uid="{6430AA4E-618A-4BD0-9178-E44B7E6B8FFE}"/>
    <cellStyle name="Migliaia 24 6 2" xfId="7664" xr:uid="{84149DE7-DE89-48A2-A5D2-A8FED5BA49FA}"/>
    <cellStyle name="Migliaia 24 6 2 2" xfId="30093" xr:uid="{E1B03572-3C11-4930-8663-9A8A04EC989A}"/>
    <cellStyle name="Migliaia 24 6 2 3" xfId="19803" xr:uid="{7A9F057E-6FA4-498A-B1AB-48EAC4279EA3}"/>
    <cellStyle name="Migliaia 24 6 3" xfId="10787" xr:uid="{823F249C-0462-4F47-830E-500696D52BEA}"/>
    <cellStyle name="Migliaia 24 6 3 3" xfId="22782" xr:uid="{F47529FF-BBAB-4AE3-9B7A-4E76EE745CFA}"/>
    <cellStyle name="Migliaia 24 6 4" xfId="13762" xr:uid="{EDE23775-5393-40D5-8363-9FC9A947E3D1}"/>
    <cellStyle name="Migliaia 24 6 4 3" xfId="24401" xr:uid="{42B0AC24-9FDF-4E30-9A30-9553C7176136}"/>
    <cellStyle name="Migliaia 24 6 5" xfId="27133" xr:uid="{40529EE3-A3C5-49A5-807F-C440CD9824FD}"/>
    <cellStyle name="Migliaia 24 6 6" xfId="16834" xr:uid="{C8DE2440-9FD6-4E73-ABF1-996FE4AEFC39}"/>
    <cellStyle name="Migliaia 24 7" xfId="4393" xr:uid="{361F3ACF-F7AD-4D68-AD54-CBFA6308D557}"/>
    <cellStyle name="Migliaia 24 7 2" xfId="7568" xr:uid="{2AAB3864-7270-4DA5-AF2D-A312B95F23FB}"/>
    <cellStyle name="Migliaia 24 7 2 2" xfId="29997" xr:uid="{176BE389-F28C-4243-9522-831143D96744}"/>
    <cellStyle name="Migliaia 24 7 2 3" xfId="19707" xr:uid="{5EE7DAD7-F824-4CCF-B2E4-C638099997D9}"/>
    <cellStyle name="Migliaia 24 7 3" xfId="10691" xr:uid="{C01A2519-5C4D-4EAA-81C9-86CDBAC2CD70}"/>
    <cellStyle name="Migliaia 24 7 3 3" xfId="22686" xr:uid="{43E3B0A9-B9FC-4322-BA0D-0E0C97BC0B04}"/>
    <cellStyle name="Migliaia 24 7 4" xfId="13983" xr:uid="{F7A62EF7-99CA-49C4-B220-A17D0482B577}"/>
    <cellStyle name="Migliaia 24 7 4 3" xfId="24621" xr:uid="{C9DC130B-33FE-4371-A3B5-CAD0AB36399A}"/>
    <cellStyle name="Migliaia 24 7 5" xfId="27037" xr:uid="{3AAE435D-C69C-4CE7-A4C6-4354402EDCA2}"/>
    <cellStyle name="Migliaia 24 7 6" xfId="16738" xr:uid="{8C577412-7A17-4EFD-B727-5A0A2DCF624B}"/>
    <cellStyle name="Migliaia 24 8" xfId="4285" xr:uid="{CF08EDAA-2B5E-49EA-9357-33EF65D711CC}"/>
    <cellStyle name="Migliaia 24 8 2" xfId="7460" xr:uid="{3C9C879C-02E4-4C0B-AB80-3ADE70F6859D}"/>
    <cellStyle name="Migliaia 24 8 2 2" xfId="29903" xr:uid="{7B4B2C24-FCAE-4408-8BE6-608D3F3C8A5E}"/>
    <cellStyle name="Migliaia 24 8 2 3" xfId="19613" xr:uid="{667CE9DF-D6BF-474E-B23D-C76DD2C0D67A}"/>
    <cellStyle name="Migliaia 24 8 3" xfId="10597" xr:uid="{F3077898-76A7-4912-A4BD-3F728B94A024}"/>
    <cellStyle name="Migliaia 24 8 3 3" xfId="22592" xr:uid="{222C0FED-A659-467D-AE2D-6B89E49B5E65}"/>
    <cellStyle name="Migliaia 24 8 4" xfId="26943" xr:uid="{9EB3E3B9-ADE8-4ABF-9899-5A062837713B}"/>
    <cellStyle name="Migliaia 24 8 5" xfId="16644" xr:uid="{74C20918-7F94-4780-BA2A-F25FC8E403F8}"/>
    <cellStyle name="Migliaia 24 9" xfId="4217" xr:uid="{F0075181-635B-462D-B381-054A0817C97A}"/>
    <cellStyle name="Migliaia 24 9 2" xfId="7392" xr:uid="{6E88B536-1763-4A88-AADA-263E5638FDED}"/>
    <cellStyle name="Migliaia 24 9 2 2" xfId="29841" xr:uid="{1E609D9B-B8C2-41B1-9421-10DAF2A8C5F8}"/>
    <cellStyle name="Migliaia 24 9 2 3" xfId="19551" xr:uid="{F6AADF2F-1944-4DF7-A3F6-46AE8EC98717}"/>
    <cellStyle name="Migliaia 24 9 3" xfId="10535" xr:uid="{3A5AAA15-A731-4982-9A6F-64A3B336B71A}"/>
    <cellStyle name="Migliaia 24 9 3 3" xfId="22530" xr:uid="{D7D05FA2-6279-4601-B905-420CDB21087F}"/>
    <cellStyle name="Migliaia 24 9 4" xfId="26881" xr:uid="{9DFADD92-8265-4132-ABA6-53B473BBFFB1}"/>
    <cellStyle name="Migliaia 24 9 5" xfId="16582" xr:uid="{86D154BE-5D39-4A56-B465-A2350DF1EBBD}"/>
    <cellStyle name="Migliaia 25" xfId="2876" xr:uid="{3746B97B-7760-4787-BC4C-15E6BCF21C85}"/>
    <cellStyle name="Migliaia 25 10" xfId="3256" xr:uid="{5432F4E5-4657-4D27-8043-3C07ADE22632}"/>
    <cellStyle name="Migliaia 25 10 2" xfId="6611" xr:uid="{6EBB09C5-BFCB-4502-9788-F2322FEAE511}"/>
    <cellStyle name="Migliaia 25 10 2 2" xfId="29111" xr:uid="{5DDCA94A-0684-4C6F-921C-09823F4AC877}"/>
    <cellStyle name="Migliaia 25 10 2 3" xfId="18818" xr:uid="{CEFF6042-E2CC-4C04-941A-3BB81D617E49}"/>
    <cellStyle name="Migliaia 25 10 3" xfId="9802" xr:uid="{D57E35AD-EE26-425A-8B7F-C9D45500690C}"/>
    <cellStyle name="Migliaia 25 10 3 2" xfId="32072" xr:uid="{8F26020F-2BC4-4CF5-964E-C5A98321E022}"/>
    <cellStyle name="Migliaia 25 10 3 3" xfId="21796" xr:uid="{D5EEB99F-E587-4F0B-8D53-4C8391F42EF9}"/>
    <cellStyle name="Migliaia 25 10 4" xfId="26148" xr:uid="{A0AAF304-09F9-48E6-84B5-D1FF492939DE}"/>
    <cellStyle name="Migliaia 25 10 5" xfId="15848" xr:uid="{DB3FA9ED-FF5E-4B62-8582-8B76754025B7}"/>
    <cellStyle name="Migliaia 25 11" xfId="3071" xr:uid="{F0862867-8436-4759-9803-C199C05E5DD2}"/>
    <cellStyle name="Migliaia 25 11 2" xfId="6360" xr:uid="{7CEA2211-6E8F-4B8C-9400-6F814E3C1993}"/>
    <cellStyle name="Migliaia 25 11 2 2" xfId="28861" xr:uid="{F638ED6B-0240-4D02-8CD4-3F51E2903215}"/>
    <cellStyle name="Migliaia 25 11 2 3" xfId="18567" xr:uid="{F9A0A4E1-5748-4729-9ADA-FC64583205D7}"/>
    <cellStyle name="Migliaia 25 11 3" xfId="9551" xr:uid="{77CBE0F8-8E00-448C-9D61-C7992B26F8FD}"/>
    <cellStyle name="Migliaia 25 11 3 2" xfId="31821" xr:uid="{EFBED34E-B11F-41AB-BF40-89E6EE44CE9F}"/>
    <cellStyle name="Migliaia 25 11 3 3" xfId="21545" xr:uid="{04419304-A28D-417F-B26E-CC8AA9CDE373}"/>
    <cellStyle name="Migliaia 25 11 4" xfId="25897" xr:uid="{8F568CBF-6FEC-4579-82F4-3AFF5F4E6747}"/>
    <cellStyle name="Migliaia 25 11 5" xfId="15597" xr:uid="{2CFB03F1-02C6-4242-8D8F-F430F9A3B65B}"/>
    <cellStyle name="Migliaia 25 12" xfId="2957" xr:uid="{C50D47E8-0E6F-4386-8EF9-E7B4033B34E9}"/>
    <cellStyle name="Migliaia 25 12 2" xfId="6249" xr:uid="{B8726976-65CE-4A2B-B978-A4538BFB2198}"/>
    <cellStyle name="Migliaia 25 12 2 2" xfId="28750" xr:uid="{49288661-E971-4E0E-AFE9-CC4B2974D3F9}"/>
    <cellStyle name="Migliaia 25 12 2 3" xfId="18456" xr:uid="{489B09AE-1E9E-491E-A44B-08CD64870256}"/>
    <cellStyle name="Migliaia 25 12 3" xfId="9440" xr:uid="{D7B953A0-D50C-406F-A749-6BCEA581001E}"/>
    <cellStyle name="Migliaia 25 12 3 2" xfId="31710" xr:uid="{EA84BF19-7E56-47A3-B9D6-0C9514B67C88}"/>
    <cellStyle name="Migliaia 25 12 3 3" xfId="21434" xr:uid="{CF049B47-13C8-4155-A052-3D784EB1A59D}"/>
    <cellStyle name="Migliaia 25 12 4" xfId="25786" xr:uid="{510B5FFD-8AB6-4436-91C3-DCCBC9D1B663}"/>
    <cellStyle name="Migliaia 25 12 5" xfId="15486" xr:uid="{8CCA380D-A7B7-4F53-88CF-27CB3E754B6A}"/>
    <cellStyle name="Migliaia 25 13" xfId="6162" xr:uid="{7B67613A-D788-4F9C-888A-43935F86AEDF}"/>
    <cellStyle name="Migliaia 25 13 2" xfId="28663" xr:uid="{DFA56303-F7CF-41B8-8995-3F5F2615FEDD}"/>
    <cellStyle name="Migliaia 25 13 3" xfId="18369" xr:uid="{9A7BEEBF-BFF6-41DE-9F88-C60A2FF3CE7B}"/>
    <cellStyle name="Migliaia 25 14" xfId="9353" xr:uid="{E368310C-6199-4E89-B35D-CDE37E14D4D5}"/>
    <cellStyle name="Migliaia 25 14 2" xfId="31623" xr:uid="{620D3F7A-FAA4-40D0-9AA4-8169C9BEAAD4}"/>
    <cellStyle name="Migliaia 25 14 3" xfId="21347" xr:uid="{289EE868-DB4E-4DF6-A637-C48CBD149708}"/>
    <cellStyle name="Migliaia 25 15" xfId="12436" xr:uid="{432ABED5-F976-48F4-8E77-43609E8B92E8}"/>
    <cellStyle name="Migliaia 25 15 3" xfId="23536" xr:uid="{58A08A4D-A629-4D17-BA15-8A8461536FF4}"/>
    <cellStyle name="Migliaia 25 16" xfId="25699" xr:uid="{C806B829-1BB4-4F1E-BD01-082291B24032}"/>
    <cellStyle name="Migliaia 25 17" xfId="15399" xr:uid="{C052A65A-FAEE-4E01-ADD3-438D0D236D00}"/>
    <cellStyle name="Migliaia 25 2" xfId="3178" xr:uid="{BC223492-FC13-41F5-A92B-EBF163457917}"/>
    <cellStyle name="Migliaia 25 2 2" xfId="4048" xr:uid="{C50CB2DB-E9E4-44FB-9A7F-6A06ADECBAA5}"/>
    <cellStyle name="Migliaia 25 2 2 2" xfId="4960" xr:uid="{5502E6B8-E825-41FE-B501-A119B68ACF2B}"/>
    <cellStyle name="Migliaia 25 2 2 2 2" xfId="8148" xr:uid="{4BDCA374-0ABE-46CB-B439-949C7B84F287}"/>
    <cellStyle name="Migliaia 25 2 2 2 2 2" xfId="30563" xr:uid="{87213338-09C4-4F66-A806-89E02A6FF09A}"/>
    <cellStyle name="Migliaia 25 2 2 2 2 3" xfId="20273" xr:uid="{5CC6C5AB-DEA4-4B4F-8B28-2F8A896D8DB6}"/>
    <cellStyle name="Migliaia 25 2 2 2 3" xfId="11255" xr:uid="{90D1EFC2-D377-4C5B-9E99-E447C7C24DAE}"/>
    <cellStyle name="Migliaia 25 2 2 2 3 3" xfId="23253" xr:uid="{5FC193C5-4E9A-45EB-A7D6-8244A57FFD3A}"/>
    <cellStyle name="Migliaia 25 2 2 2 4" xfId="13647" xr:uid="{59CE7958-B5A4-4D02-A2B9-FC06AFA09690}"/>
    <cellStyle name="Migliaia 25 2 2 2 4 3" xfId="24285" xr:uid="{99CE0D8D-96E4-4C69-9BDB-0C81915A7465}"/>
    <cellStyle name="Migliaia 25 2 2 2 5" xfId="27602" xr:uid="{9EC9963D-E0A1-4795-ADF5-B0379DEA88D9}"/>
    <cellStyle name="Migliaia 25 2 2 2 6" xfId="17305" xr:uid="{E332DB1A-B67B-41F1-B289-503004B1B690}"/>
    <cellStyle name="Migliaia 25 2 2 3" xfId="7221" xr:uid="{23BA74D0-98F5-4C61-8664-20BD960428E5}"/>
    <cellStyle name="Migliaia 25 2 2 3 2" xfId="29694" xr:uid="{F7C2FDCA-E1BA-4DEB-8840-209958448291}"/>
    <cellStyle name="Migliaia 25 2 2 3 3" xfId="19403" xr:uid="{6AB2E900-AC76-4561-A1FD-94DE4E4EA5CB}"/>
    <cellStyle name="Migliaia 25 2 2 4" xfId="10387" xr:uid="{0AED9AF2-F88D-48B6-AD12-51EAD77E8494}"/>
    <cellStyle name="Migliaia 25 2 2 4 3" xfId="22382" xr:uid="{2184B04F-1132-4F68-8E07-D64F738E8EE3}"/>
    <cellStyle name="Migliaia 25 2 2 5" xfId="13043" xr:uid="{3A9ECB47-67BC-4D75-B6A5-3CB65C6D18B7}"/>
    <cellStyle name="Migliaia 25 2 2 5 3" xfId="23868" xr:uid="{BAF6D1CF-116C-4246-8710-1C70BF42EBB4}"/>
    <cellStyle name="Migliaia 25 2 2 6" xfId="26733" xr:uid="{D7BBB169-ACB8-4E35-BC08-F109C826F978}"/>
    <cellStyle name="Migliaia 25 2 2 7" xfId="16434" xr:uid="{74453F36-47D1-4E45-8547-E82709668746}"/>
    <cellStyle name="Migliaia 25 2 3" xfId="3893" xr:uid="{75D22258-0E6F-476D-9882-539249B249C9}"/>
    <cellStyle name="Migliaia 25 2 3 2" xfId="7063" xr:uid="{44F30F22-29C8-4731-8B4D-E036A8424837}"/>
    <cellStyle name="Migliaia 25 2 3 2 2" xfId="29533" xr:uid="{DB4849D9-9080-4E54-B2F6-A0A8D4D8917C}"/>
    <cellStyle name="Migliaia 25 2 3 2 3" xfId="19241" xr:uid="{50502FBD-D8DC-4BE5-A001-1C706B1CF997}"/>
    <cellStyle name="Migliaia 25 2 3 3" xfId="10225" xr:uid="{F49BA02F-041F-4472-A0DA-F6D4BECBF23A}"/>
    <cellStyle name="Migliaia 25 2 3 3 2" xfId="32495" xr:uid="{1210C649-B3FA-4C80-B647-A41738FCF98B}"/>
    <cellStyle name="Migliaia 25 2 3 3 3" xfId="22220" xr:uid="{ADEBA39F-B3DF-4D00-9310-86D94FAA9C06}"/>
    <cellStyle name="Migliaia 25 2 3 4" xfId="13485" xr:uid="{C3FD67B8-70BC-4DAA-9920-10ABE5A3889B}"/>
    <cellStyle name="Migliaia 25 2 3 4 3" xfId="24123" xr:uid="{AB7B5733-F645-4243-A3B9-9F6408819F26}"/>
    <cellStyle name="Migliaia 25 2 3 5" xfId="26571" xr:uid="{67EA5CA2-482D-4D09-89CA-066E184661F0}"/>
    <cellStyle name="Migliaia 25 2 3 6" xfId="16272" xr:uid="{ABCED68B-A7F2-4D38-95E8-D55D57476375}"/>
    <cellStyle name="Migliaia 25 2 4" xfId="3420" xr:uid="{132AB52D-D02B-496F-9AC3-86A9B63C7A47}"/>
    <cellStyle name="Migliaia 25 2 4 2" xfId="6777" xr:uid="{B02DD1FB-C553-46DD-9E71-97E38E1FD38A}"/>
    <cellStyle name="Migliaia 25 2 4 2 2" xfId="29277" xr:uid="{4DCB67D2-8307-49A5-ABD0-CD861F50435C}"/>
    <cellStyle name="Migliaia 25 2 4 2 3" xfId="18984" xr:uid="{386D0CDB-5D8C-41E7-84FC-774C572F4D67}"/>
    <cellStyle name="Migliaia 25 2 4 3" xfId="9968" xr:uid="{1F495DC1-6F5D-452C-A66B-BEDD4B2377A6}"/>
    <cellStyle name="Migliaia 25 2 4 3 2" xfId="32238" xr:uid="{0F0AC04F-D043-4444-929F-BFCEDF34B561}"/>
    <cellStyle name="Migliaia 25 2 4 3 3" xfId="21962" xr:uid="{D13DE95F-52D6-410D-ACCC-6AF82BABBA18}"/>
    <cellStyle name="Migliaia 25 2 4 4" xfId="26313" xr:uid="{DC4506D3-793F-4872-8CA0-D1CF32C30CD9}"/>
    <cellStyle name="Migliaia 25 2 4 5" xfId="16014" xr:uid="{F3EA67A6-ACBD-48D7-9146-91E91B82C780}"/>
    <cellStyle name="Migliaia 25 2 5" xfId="6524" xr:uid="{4F604C96-4787-441F-8BDE-8248127C55CA}"/>
    <cellStyle name="Migliaia 25 2 5 2" xfId="29025" xr:uid="{36BCD93B-59EC-4247-8D00-2E71CEE42F2B}"/>
    <cellStyle name="Migliaia 25 2 5 3" xfId="18731" xr:uid="{28974FFA-A5CB-477E-9E0C-C38A2ADDCD91}"/>
    <cellStyle name="Migliaia 25 2 6" xfId="9715" xr:uid="{5FC5ABC8-1720-46C3-B7D7-7677FCE3F3CB}"/>
    <cellStyle name="Migliaia 25 2 6 2" xfId="31985" xr:uid="{75530672-EC31-4CF6-978B-A0AE86B3063A}"/>
    <cellStyle name="Migliaia 25 2 6 3" xfId="21709" xr:uid="{722039C7-4B6F-4F3D-B0FE-B2C997C5F8BB}"/>
    <cellStyle name="Migliaia 25 2 7" xfId="12834" xr:uid="{D3D61BE1-3E4E-4639-A2CE-957C46A5A460}"/>
    <cellStyle name="Migliaia 25 2 7 3" xfId="23705" xr:uid="{FA63FD35-8BD0-4D80-8A51-C0C774ECAD25}"/>
    <cellStyle name="Migliaia 25 2 8" xfId="26061" xr:uid="{741E0369-26A2-40A0-8671-5BE21364DA90}"/>
    <cellStyle name="Migliaia 25 2 9" xfId="15761" xr:uid="{1DB2F8E8-26B8-4BB5-A313-976429873B5A}"/>
    <cellStyle name="Migliaia 25 3" xfId="3132" xr:uid="{195BE155-75C7-4A42-A441-68B47EAE72F1}"/>
    <cellStyle name="Migliaia 25 3 2" xfId="3997" xr:uid="{34AB1AF0-3C21-4F8C-ABD0-E34EBA3E1A6D}"/>
    <cellStyle name="Migliaia 25 3 2 2" xfId="5028" xr:uid="{DE722C96-9C47-47FE-834F-AAA509306150}"/>
    <cellStyle name="Migliaia 25 3 2 2 2" xfId="8226" xr:uid="{D54DA5AD-99A6-4515-8A92-A7DE3102A956}"/>
    <cellStyle name="Migliaia 25 3 2 2 2 2" xfId="30638" xr:uid="{9E4B88A1-37E1-4B37-9707-7E777D4DFDA7}"/>
    <cellStyle name="Migliaia 25 3 2 2 2 3" xfId="20349" xr:uid="{375A4086-AF78-45FC-8BB6-A4BA11DA8A91}"/>
    <cellStyle name="Migliaia 25 3 2 2 3" xfId="11331" xr:uid="{106D2022-2283-4C3A-9DA1-301BB4B6532C}"/>
    <cellStyle name="Migliaia 25 3 2 2 3 3" xfId="23329" xr:uid="{F7E8B5CE-197C-4CEA-88D0-A0F03B7401D2}"/>
    <cellStyle name="Migliaia 25 3 2 2 4" xfId="13569" xr:uid="{686C9AC1-26B5-4FCF-80D0-C1727E5CDC71}"/>
    <cellStyle name="Migliaia 25 3 2 2 4 3" xfId="24205" xr:uid="{38B13BEA-22D2-45E0-82A9-D4B96A6220A9}"/>
    <cellStyle name="Migliaia 25 3 2 2 5" xfId="27675" xr:uid="{88A69038-DB74-49F5-8135-0C1B781C4C2E}"/>
    <cellStyle name="Migliaia 25 3 2 2 6" xfId="17381" xr:uid="{37B2F490-7E53-4FF0-8EB2-D1C284F58E33}"/>
    <cellStyle name="Migliaia 25 3 2 3" xfId="7143" xr:uid="{FC954FE2-2E48-4DD9-B4A9-AFFD29BCD413}"/>
    <cellStyle name="Migliaia 25 3 2 3 2" xfId="29614" xr:uid="{B58B1449-253A-4ACD-8EC2-8D281F4C482F}"/>
    <cellStyle name="Migliaia 25 3 2 3 3" xfId="19323" xr:uid="{5E8B6F66-7D24-4EF3-A4B6-F93F450631A3}"/>
    <cellStyle name="Migliaia 25 3 2 4" xfId="10307" xr:uid="{8F268FA3-F888-4E37-BE76-BD5EF394ABA6}"/>
    <cellStyle name="Migliaia 25 3 2 4 2" xfId="32576" xr:uid="{757918A4-7067-4490-989C-C2742637BBD2}"/>
    <cellStyle name="Migliaia 25 3 2 4 3" xfId="22302" xr:uid="{9477444B-754D-4F46-896B-B636B4B923A2}"/>
    <cellStyle name="Migliaia 25 3 2 5" xfId="12966" xr:uid="{CADE5CC1-222C-49AA-A377-E1A8DC366DEE}"/>
    <cellStyle name="Migliaia 25 3 2 5 3" xfId="23788" xr:uid="{D82B84B9-E50A-4761-BB10-0764ED37BF33}"/>
    <cellStyle name="Migliaia 25 3 2 6" xfId="26653" xr:uid="{1DE0A55B-B698-401E-A2F6-79D50EA7BCD7}"/>
    <cellStyle name="Migliaia 25 3 2 7" xfId="16354" xr:uid="{ACEB9603-01C2-498F-8C40-3BED5DECD28F}"/>
    <cellStyle name="Migliaia 25 3 3" xfId="3818" xr:uid="{692B5558-1B0E-4133-99B5-224F8921BF65}"/>
    <cellStyle name="Migliaia 25 3 3 2" xfId="6981" xr:uid="{586D9A96-AD0D-49F3-8069-205D1082E511}"/>
    <cellStyle name="Migliaia 25 3 3 2 2" xfId="29452" xr:uid="{3A904D21-D9B4-47D1-9DC4-D57245664FE7}"/>
    <cellStyle name="Migliaia 25 3 3 2 3" xfId="19159" xr:uid="{5DBB7EC7-E838-4CF7-97EB-7E2BBDE6609A}"/>
    <cellStyle name="Migliaia 25 3 3 3" xfId="10144" xr:uid="{A8B62B79-BAE4-4461-B022-165DF245462C}"/>
    <cellStyle name="Migliaia 25 3 3 3 2" xfId="32413" xr:uid="{017D9592-0F68-4727-BBF9-FB2786BC5B9F}"/>
    <cellStyle name="Migliaia 25 3 3 3 3" xfId="22138" xr:uid="{00A807F2-42AB-4126-916D-59978CE83A63}"/>
    <cellStyle name="Migliaia 25 3 3 4" xfId="13409" xr:uid="{0DD09B16-2EE7-4FED-8BE8-1313B4892737}"/>
    <cellStyle name="Migliaia 25 3 3 4 3" xfId="24045" xr:uid="{10A33948-B83E-4597-B9C5-9AE1230B010C}"/>
    <cellStyle name="Migliaia 25 3 3 5" xfId="26489" xr:uid="{29BADAFE-8205-4C0C-A394-7B830E8BFA81}"/>
    <cellStyle name="Migliaia 25 3 3 6" xfId="16190" xr:uid="{3EDBCA86-0B2B-481C-9DD8-336F2573659A}"/>
    <cellStyle name="Migliaia 25 3 4" xfId="3338" xr:uid="{1AA14EA1-E42E-4EAD-9D78-68BED7FDBF1D}"/>
    <cellStyle name="Migliaia 25 3 4 2" xfId="6695" xr:uid="{37CEF4AB-356E-4E06-9A4D-3248E26D0B50}"/>
    <cellStyle name="Migliaia 25 3 4 2 2" xfId="29195" xr:uid="{FC947180-FE74-4D81-857A-A2BFBC417006}"/>
    <cellStyle name="Migliaia 25 3 4 2 3" xfId="18902" xr:uid="{B8FA6AB3-8268-4A3E-B26F-8EE928B4FEDF}"/>
    <cellStyle name="Migliaia 25 3 4 3" xfId="9886" xr:uid="{A3865DC5-CDE0-4478-8937-0E949EA083E5}"/>
    <cellStyle name="Migliaia 25 3 4 3 2" xfId="32156" xr:uid="{DC7A67E0-BCDF-436C-88B1-D70CA3D9FF60}"/>
    <cellStyle name="Migliaia 25 3 4 3 3" xfId="21880" xr:uid="{E6DC565B-91EF-4B01-80D7-74CD4A7E0D30}"/>
    <cellStyle name="Migliaia 25 3 4 4" xfId="26231" xr:uid="{B2D85FA3-625C-41F1-86EA-24AA47F97CEE}"/>
    <cellStyle name="Migliaia 25 3 4 5" xfId="15932" xr:uid="{ADA31EA4-D186-4808-9F17-9239F0812B2F}"/>
    <cellStyle name="Migliaia 25 3 5" xfId="6442" xr:uid="{309497E0-40CA-43AA-B468-FFA7D697F57A}"/>
    <cellStyle name="Migliaia 25 3 5 2" xfId="28943" xr:uid="{A35D48AF-D020-4484-962B-1FED8205806C}"/>
    <cellStyle name="Migliaia 25 3 5 3" xfId="18649" xr:uid="{63013AF9-1363-4332-AA84-BAE11A028BEF}"/>
    <cellStyle name="Migliaia 25 3 6" xfId="9633" xr:uid="{71D85E2D-02E2-4B8D-ADD0-57FBDE9F3B41}"/>
    <cellStyle name="Migliaia 25 3 6 2" xfId="31903" xr:uid="{F5410636-B7D0-4F3F-8432-69F6F38F207B}"/>
    <cellStyle name="Migliaia 25 3 6 3" xfId="21627" xr:uid="{BC012B30-C39A-460C-9380-FAD184D656A3}"/>
    <cellStyle name="Migliaia 25 3 7" xfId="12754" xr:uid="{08E8219A-2480-4B35-A606-2B644F569033}"/>
    <cellStyle name="Migliaia 25 3 7 3" xfId="23623" xr:uid="{27B7CF9A-3296-4A8A-A0EA-8E8FFEA78A69}"/>
    <cellStyle name="Migliaia 25 3 8" xfId="25979" xr:uid="{893FAFD8-519A-4744-908C-CFFA7B80C297}"/>
    <cellStyle name="Migliaia 25 3 9" xfId="15679" xr:uid="{2301E6F5-F342-417D-9F27-8E86AB4BBC5B}"/>
    <cellStyle name="Migliaia 25 4" xfId="3513" xr:uid="{64F0F72D-6D2E-4022-B256-B3CC36FEA9F8}"/>
    <cellStyle name="Migliaia 25 4 2" xfId="4813" xr:uid="{A2F76C6A-43DC-416D-BD9C-0126DCCED6FB}"/>
    <cellStyle name="Migliaia 25 4 2 2" xfId="7999" xr:uid="{5D7625D9-1B6F-4B83-A8B8-F1A173ADB7E5}"/>
    <cellStyle name="Migliaia 25 4 2 2 2" xfId="30429" xr:uid="{EE9BDEE3-3657-4F8F-8F3A-F11D4228C742}"/>
    <cellStyle name="Migliaia 25 4 2 2 3" xfId="20139" xr:uid="{6BEB7756-071B-4461-ABBA-99F8CA58CAAF}"/>
    <cellStyle name="Migliaia 25 4 2 3" xfId="11121" xr:uid="{B3A701E3-3E55-40F4-AA0E-367FD5AC1DB5}"/>
    <cellStyle name="Migliaia 25 4 2 3 3" xfId="23119" xr:uid="{29B10538-6261-4C44-8D75-C191DA606707}"/>
    <cellStyle name="Migliaia 25 4 2 4" xfId="27470" xr:uid="{84296C08-FC39-478D-881B-0969B87F1B57}"/>
    <cellStyle name="Migliaia 25 4 2 5" xfId="17171" xr:uid="{43CD69C0-23F9-4482-B6E1-CBA5B808F110}"/>
    <cellStyle name="Migliaia 25 4 3" xfId="6893" xr:uid="{82EF6237-894C-43F2-A92F-AA253DA61939}"/>
    <cellStyle name="Migliaia 25 4 3 2" xfId="29365" xr:uid="{8BCD095F-F161-450A-B6C3-4BC16361A5B6}"/>
    <cellStyle name="Migliaia 25 4 3 3" xfId="19072" xr:uid="{7E6293F5-6C14-40BA-A48D-CE00629CB77F}"/>
    <cellStyle name="Migliaia 25 4 4" xfId="10057" xr:uid="{2D67A390-5A39-4AE5-A576-15D8697C234C}"/>
    <cellStyle name="Migliaia 25 4 4 2" xfId="32326" xr:uid="{DE7CCBEE-7E56-4373-A915-30776E34D82E}"/>
    <cellStyle name="Migliaia 25 4 4 3" xfId="22051" xr:uid="{A14E4D06-A37B-4594-8FAA-5F5AE3957B25}"/>
    <cellStyle name="Migliaia 25 4 5" xfId="13133" xr:uid="{03CCB824-2F79-4EBB-A60D-D2B89D03CE62}"/>
    <cellStyle name="Migliaia 25 4 5 3" xfId="23958" xr:uid="{3AA9FC73-6A04-4E0B-996C-20C0070295CB}"/>
    <cellStyle name="Migliaia 25 4 6" xfId="26402" xr:uid="{BC374495-FB13-444A-949A-A5A8197A3140}"/>
    <cellStyle name="Migliaia 25 4 7" xfId="16103" xr:uid="{3E16211B-4982-49CB-BDE5-E02A57EB056A}"/>
    <cellStyle name="Migliaia 25 5" xfId="4693" xr:uid="{B485D0A9-0573-4A24-AEEA-F264FD387906}"/>
    <cellStyle name="Migliaia 25 5 2" xfId="7869" xr:uid="{1EF6EFBB-32B8-40DC-B355-32B20576103C}"/>
    <cellStyle name="Migliaia 25 5 2 2" xfId="30297" xr:uid="{BA27EA09-E191-4E7C-97B4-55381A7F7644}"/>
    <cellStyle name="Migliaia 25 5 2 3" xfId="20008" xr:uid="{EF0BB5EE-2A2D-4265-815F-4DAB556FD454}"/>
    <cellStyle name="Migliaia 25 5 3" xfId="10992" xr:uid="{FFCA94DE-9D57-43B9-BE7C-61EF74DB61B5}"/>
    <cellStyle name="Migliaia 25 5 3 3" xfId="22987" xr:uid="{CF7ED5E4-9B30-4612-8891-3962CBE42173}"/>
    <cellStyle name="Migliaia 25 5 4" xfId="14076" xr:uid="{49E043D6-9855-4612-97CC-7561C40E9918}"/>
    <cellStyle name="Migliaia 25 5 4 3" xfId="24715" xr:uid="{A5A2C208-4BDF-44FA-9C9C-DD696AD88960}"/>
    <cellStyle name="Migliaia 25 5 5" xfId="27338" xr:uid="{DEAE58D2-29F2-4C34-A5E7-3094563BD5B9}"/>
    <cellStyle name="Migliaia 25 5 6" xfId="17039" xr:uid="{8897B381-7A65-41F3-8FE7-3A0E76A9ABBA}"/>
    <cellStyle name="Migliaia 25 6" xfId="4490" xr:uid="{0DA8F182-A9F5-4C3B-AFC9-59B1442108D7}"/>
    <cellStyle name="Migliaia 25 6 2" xfId="7666" xr:uid="{1FC73B8A-E785-43DD-A653-4CD32F4D378F}"/>
    <cellStyle name="Migliaia 25 6 2 2" xfId="30095" xr:uid="{CEB5CCD1-A0B7-4452-93DD-3A7862D05612}"/>
    <cellStyle name="Migliaia 25 6 2 3" xfId="19805" xr:uid="{B1AF5A46-7D5C-4D5F-BFE8-9BB05A076686}"/>
    <cellStyle name="Migliaia 25 6 3" xfId="10789" xr:uid="{2938DE17-7F37-4FE4-A517-FEA03AB8085C}"/>
    <cellStyle name="Migliaia 25 6 3 3" xfId="22784" xr:uid="{BF75B87F-3993-4893-9F3F-A30A74934340}"/>
    <cellStyle name="Migliaia 25 6 4" xfId="14099" xr:uid="{97CBFD7C-F129-4AD1-9429-78A563798845}"/>
    <cellStyle name="Migliaia 25 6 4 3" xfId="24734" xr:uid="{6C5E74C7-35BD-468D-96A6-6CA3EA99C5C0}"/>
    <cellStyle name="Migliaia 25 6 5" xfId="27135" xr:uid="{29B340B3-AF6F-45B0-8751-F7A97AC2C7DE}"/>
    <cellStyle name="Migliaia 25 6 6" xfId="16836" xr:uid="{714EF647-7148-4E35-B162-43F66A6BCE0F}"/>
    <cellStyle name="Migliaia 25 7" xfId="4394" xr:uid="{EFBFA4BB-6A18-4F52-BBC5-1D71706A1A62}"/>
    <cellStyle name="Migliaia 25 7 2" xfId="7569" xr:uid="{08B866A8-D886-485F-9AB5-1C10E4FE2C80}"/>
    <cellStyle name="Migliaia 25 7 2 2" xfId="29998" xr:uid="{4B985AD9-27D9-419E-B12D-05244AA92092}"/>
    <cellStyle name="Migliaia 25 7 2 3" xfId="19708" xr:uid="{98DBA4E2-BD1B-4C38-8407-D44F3885CE78}"/>
    <cellStyle name="Migliaia 25 7 3" xfId="10692" xr:uid="{F256D802-E3B6-4043-A17E-D729679D6ABA}"/>
    <cellStyle name="Migliaia 25 7 3 3" xfId="22687" xr:uid="{E29CBA8E-89F3-424E-B28C-035244D20E4F}"/>
    <cellStyle name="Migliaia 25 7 4" xfId="14072" xr:uid="{8B2104CF-5DC4-421E-8417-DB9AEBD2BA91}"/>
    <cellStyle name="Migliaia 25 7 4 3" xfId="24711" xr:uid="{084FC3AB-7218-42E2-87F4-2D90F6A5D5A8}"/>
    <cellStyle name="Migliaia 25 7 5" xfId="27038" xr:uid="{84A45215-2C8F-4F4F-B105-FE2E76928858}"/>
    <cellStyle name="Migliaia 25 7 6" xfId="16739" xr:uid="{6EB72901-C577-430A-BAB1-1EE3D81CF154}"/>
    <cellStyle name="Migliaia 25 8" xfId="4287" xr:uid="{217B5F72-91C3-464D-A783-DCF3B3954BE9}"/>
    <cellStyle name="Migliaia 25 8 2" xfId="7462" xr:uid="{1E08E6F2-5486-43BB-858D-9B5C15F46C34}"/>
    <cellStyle name="Migliaia 25 8 2 2" xfId="29905" xr:uid="{BF0EBC19-E70F-49F2-8FEF-808D683A6052}"/>
    <cellStyle name="Migliaia 25 8 2 3" xfId="19615" xr:uid="{0E282009-C271-4670-B4B4-85A70C596D52}"/>
    <cellStyle name="Migliaia 25 8 3" xfId="10599" xr:uid="{8F641258-2E89-4D56-B948-D6E464FA8E3A}"/>
    <cellStyle name="Migliaia 25 8 3 3" xfId="22594" xr:uid="{2A372197-9EB3-4139-9833-89A7ABDB9224}"/>
    <cellStyle name="Migliaia 25 8 4" xfId="26945" xr:uid="{A632964F-C9C6-406B-9E0C-ACDDFAC03555}"/>
    <cellStyle name="Migliaia 25 8 5" xfId="16646" xr:uid="{C790B568-8AC1-4D1E-BD57-B3C12C9A661B}"/>
    <cellStyle name="Migliaia 25 9" xfId="4218" xr:uid="{65E0533B-8FF4-4795-9236-95990B5D80E6}"/>
    <cellStyle name="Migliaia 25 9 2" xfId="7393" xr:uid="{FE565107-83CF-4167-B67D-7CDB937A6E6A}"/>
    <cellStyle name="Migliaia 25 9 2 2" xfId="29842" xr:uid="{65FEA6E1-7EC7-4E06-9FA0-A0370300BFE0}"/>
    <cellStyle name="Migliaia 25 9 2 3" xfId="19552" xr:uid="{6B7B34AB-AA9C-4ACD-96BB-6585CB97C8A5}"/>
    <cellStyle name="Migliaia 25 9 3" xfId="10536" xr:uid="{91E47C03-C9C7-4674-B966-8A8C82EFED70}"/>
    <cellStyle name="Migliaia 25 9 3 3" xfId="22531" xr:uid="{B5A17386-C116-42BB-96DA-6A86632B577D}"/>
    <cellStyle name="Migliaia 25 9 4" xfId="26882" xr:uid="{303BED02-3D55-44A9-9D77-52BAA671953B}"/>
    <cellStyle name="Migliaia 25 9 5" xfId="16583" xr:uid="{ACC7D45A-6F6A-4ECE-B1E5-BB416C120263}"/>
    <cellStyle name="Migliaia 26" xfId="2870" xr:uid="{7962686B-9658-4A05-B180-F529DE5D6276}"/>
    <cellStyle name="Migliaia 26 10" xfId="3065" xr:uid="{287EB0A3-6249-4D4B-A094-FC3572C654F4}"/>
    <cellStyle name="Migliaia 26 10 2" xfId="6354" xr:uid="{F21F8E9E-E74B-4680-8A62-DFF6F408AB62}"/>
    <cellStyle name="Migliaia 26 10 2 2" xfId="28855" xr:uid="{68DF62BB-8343-4344-B4FA-5CFEF8FDE6C2}"/>
    <cellStyle name="Migliaia 26 10 2 3" xfId="18561" xr:uid="{A95B653B-6717-4FC9-B4CC-EB837CD951C4}"/>
    <cellStyle name="Migliaia 26 10 3" xfId="9545" xr:uid="{D1EBBB15-9F0E-4698-811F-CF3CC6E5203F}"/>
    <cellStyle name="Migliaia 26 10 3 2" xfId="31815" xr:uid="{38688EB9-27BF-40E6-8126-03712AEBF3FB}"/>
    <cellStyle name="Migliaia 26 10 3 3" xfId="21539" xr:uid="{3D77C3F9-0453-4309-9392-95F626696B7F}"/>
    <cellStyle name="Migliaia 26 10 4" xfId="25891" xr:uid="{5B320254-885F-47A9-9522-D95FDE0D35E2}"/>
    <cellStyle name="Migliaia 26 10 5" xfId="15591" xr:uid="{876F24E9-5D15-44DE-AB29-0657B102C962}"/>
    <cellStyle name="Migliaia 26 11" xfId="2951" xr:uid="{1515A8C1-F7F0-496F-AA7C-CC244DD07098}"/>
    <cellStyle name="Migliaia 26 11 2" xfId="6243" xr:uid="{0FCBF3C4-50DB-47A1-861E-BAFFE8BA4C51}"/>
    <cellStyle name="Migliaia 26 11 2 2" xfId="28744" xr:uid="{2E089DA2-CD89-4511-8133-00B34C10EEEC}"/>
    <cellStyle name="Migliaia 26 11 2 3" xfId="18450" xr:uid="{3DBF7B93-EB02-463A-A19E-4662B8E96918}"/>
    <cellStyle name="Migliaia 26 11 3" xfId="9434" xr:uid="{91C57B67-069D-4816-9A78-C0242C2DC0F4}"/>
    <cellStyle name="Migliaia 26 11 3 2" xfId="31704" xr:uid="{CF1B96BD-6456-4498-9426-36BD343DFDFF}"/>
    <cellStyle name="Migliaia 26 11 3 3" xfId="21428" xr:uid="{99E6BA0B-6F48-4484-A3EA-B087B474B502}"/>
    <cellStyle name="Migliaia 26 11 4" xfId="25780" xr:uid="{C6CA63D1-D40A-4274-B303-FF17E4702CC4}"/>
    <cellStyle name="Migliaia 26 11 5" xfId="15480" xr:uid="{FA0F4BFD-3F64-4D20-9DBB-B395155C2BF5}"/>
    <cellStyle name="Migliaia 26 12" xfId="6156" xr:uid="{D7E1320E-133D-4990-B32A-2BF81222CD3A}"/>
    <cellStyle name="Migliaia 26 12 2" xfId="28657" xr:uid="{685F9AEC-E589-4FA1-B90D-36164611E822}"/>
    <cellStyle name="Migliaia 26 12 3" xfId="18363" xr:uid="{80F8985F-0CB4-480A-B7AA-1559A361F135}"/>
    <cellStyle name="Migliaia 26 13" xfId="9347" xr:uid="{BDDC7406-9ACC-49AD-A2FD-7EF543A03A24}"/>
    <cellStyle name="Migliaia 26 13 2" xfId="31617" xr:uid="{7D9E149F-823E-4441-B06F-8BF8F703E13D}"/>
    <cellStyle name="Migliaia 26 13 3" xfId="21341" xr:uid="{BB61C309-E700-4DAD-B192-80B5480B00A8}"/>
    <cellStyle name="Migliaia 26 14" xfId="12437" xr:uid="{56647BBC-B116-4E5D-9776-6D0696CFA8DE}"/>
    <cellStyle name="Migliaia 26 14 3" xfId="23537" xr:uid="{68522730-D05C-4C47-9A56-2453D8B98607}"/>
    <cellStyle name="Migliaia 26 15" xfId="25693" xr:uid="{78B50C2A-FEFD-423C-AC3E-B15CD48A1021}"/>
    <cellStyle name="Migliaia 26 16" xfId="15393" xr:uid="{A640D642-CAC2-4E67-B062-43364FBD9A86}"/>
    <cellStyle name="Migliaia 26 2" xfId="3172" xr:uid="{CDB4BB14-17BF-4298-81A7-728894A61FFC}"/>
    <cellStyle name="Migliaia 26 2 2" xfId="4042" xr:uid="{42994434-2E82-489A-B445-2124C0324654}"/>
    <cellStyle name="Migliaia 26 2 2 2" xfId="4961" xr:uid="{02E95651-04E8-4BE5-A80D-7A5865B5D6AC}"/>
    <cellStyle name="Migliaia 26 2 2 2 2" xfId="8149" xr:uid="{316D211B-757B-40E7-9997-7E7D536A08CE}"/>
    <cellStyle name="Migliaia 26 2 2 2 2 2" xfId="30564" xr:uid="{44B082C5-AB1E-4CA4-A693-BBBBE29923E3}"/>
    <cellStyle name="Migliaia 26 2 2 2 2 3" xfId="20274" xr:uid="{211B3D02-9A81-4A6A-BEEE-1F3FB7B35652}"/>
    <cellStyle name="Migliaia 26 2 2 2 3" xfId="11256" xr:uid="{D0EA278F-EAC0-40FC-B35F-D7E6C44E4106}"/>
    <cellStyle name="Migliaia 26 2 2 2 3 3" xfId="23254" xr:uid="{6DF6E107-7658-4F59-B43A-A94A87B8396D}"/>
    <cellStyle name="Migliaia 26 2 2 2 4" xfId="13641" xr:uid="{EDB6AB14-D211-4E0E-9066-F667D8A6CBB5}"/>
    <cellStyle name="Migliaia 26 2 2 2 4 3" xfId="24279" xr:uid="{E2F3818E-1639-483E-80D1-37A8099AD74C}"/>
    <cellStyle name="Migliaia 26 2 2 2 5" xfId="27603" xr:uid="{9E1F8F20-696B-477F-A0F1-900C25B82DE8}"/>
    <cellStyle name="Migliaia 26 2 2 2 6" xfId="17306" xr:uid="{CBDFBCC9-7692-4226-ABEB-FFABA803050B}"/>
    <cellStyle name="Migliaia 26 2 2 3" xfId="7215" xr:uid="{DA292515-54E8-4F3D-9471-5CE5B0D360CB}"/>
    <cellStyle name="Migliaia 26 2 2 3 2" xfId="29688" xr:uid="{1652E8D8-D06D-4F94-A240-ADA84C9673F0}"/>
    <cellStyle name="Migliaia 26 2 2 3 3" xfId="19397" xr:uid="{9E33E7EB-EC38-4AA7-8F90-1A96C7DDC5C2}"/>
    <cellStyle name="Migliaia 26 2 2 4" xfId="10381" xr:uid="{D23165D1-1C7E-4657-A8EE-A2C47A447DC6}"/>
    <cellStyle name="Migliaia 26 2 2 4 2" xfId="32650" xr:uid="{8779AEFB-9BB1-4889-91B9-4E5BA510D2C7}"/>
    <cellStyle name="Migliaia 26 2 2 4 3" xfId="22376" xr:uid="{9E41B906-1CFA-4DA7-836C-80292657897D}"/>
    <cellStyle name="Migliaia 26 2 2 5" xfId="13037" xr:uid="{2558325C-8381-4C57-81B6-33E13DB118EF}"/>
    <cellStyle name="Migliaia 26 2 2 5 3" xfId="23862" xr:uid="{A4B9D4FA-9473-477A-8670-30186806E496}"/>
    <cellStyle name="Migliaia 26 2 2 6" xfId="26727" xr:uid="{0A40C8FD-946E-4C56-A342-6856F4BD2422}"/>
    <cellStyle name="Migliaia 26 2 2 7" xfId="16428" xr:uid="{FFBA83B8-536D-4BBD-9A19-A8E9D52C3C49}"/>
    <cellStyle name="Migliaia 26 2 3" xfId="3887" xr:uid="{6D504B3E-A18E-4B58-A4DA-2B62427DC15E}"/>
    <cellStyle name="Migliaia 26 2 3 2" xfId="7057" xr:uid="{A3CE971D-72CB-4D0A-916B-256077D3B9FD}"/>
    <cellStyle name="Migliaia 26 2 3 2 2" xfId="29527" xr:uid="{B7B151F7-3E3E-4D03-9386-F0BE8F27CB53}"/>
    <cellStyle name="Migliaia 26 2 3 2 3" xfId="19235" xr:uid="{F42FC647-C9A9-42DF-92BB-1FCD6B9FCD17}"/>
    <cellStyle name="Migliaia 26 2 3 3" xfId="10219" xr:uid="{59D9937C-54AB-4DBB-A785-C1B9799E2B23}"/>
    <cellStyle name="Migliaia 26 2 3 3 2" xfId="32489" xr:uid="{9962D692-87D9-44ED-8C60-745588127A3B}"/>
    <cellStyle name="Migliaia 26 2 3 3 3" xfId="22214" xr:uid="{698280AF-F9EE-4F7E-AD09-A9008AA49906}"/>
    <cellStyle name="Migliaia 26 2 3 4" xfId="13479" xr:uid="{BA9E1E05-99EF-4DB2-9871-24F490AE62D3}"/>
    <cellStyle name="Migliaia 26 2 3 4 3" xfId="24117" xr:uid="{B9E9244E-0C41-4A50-A8FA-C57E3A309210}"/>
    <cellStyle name="Migliaia 26 2 3 5" xfId="26565" xr:uid="{27744391-4806-4992-8525-8B4FD6B8C74F}"/>
    <cellStyle name="Migliaia 26 2 3 6" xfId="16266" xr:uid="{83ACE377-E97D-46EA-91BC-B16B351ADF20}"/>
    <cellStyle name="Migliaia 26 2 4" xfId="3414" xr:uid="{BEAAA509-2756-4B9F-BE2D-7F9C8A02917C}"/>
    <cellStyle name="Migliaia 26 2 4 2" xfId="6771" xr:uid="{0A707691-B362-4C46-8C38-F8F344D3ED06}"/>
    <cellStyle name="Migliaia 26 2 4 2 2" xfId="29271" xr:uid="{22A40C16-81B4-4E8E-AAA1-C7965A87C25E}"/>
    <cellStyle name="Migliaia 26 2 4 2 3" xfId="18978" xr:uid="{12A27383-9764-4E61-AFC1-2E3E9E9B4C5E}"/>
    <cellStyle name="Migliaia 26 2 4 3" xfId="9962" xr:uid="{99C1805A-0B0D-4FDA-B2DF-D7F678E52743}"/>
    <cellStyle name="Migliaia 26 2 4 3 2" xfId="32232" xr:uid="{C2D38901-6130-4293-B092-C85FBCCA69C8}"/>
    <cellStyle name="Migliaia 26 2 4 3 3" xfId="21956" xr:uid="{AFF95A0C-3CA3-451B-8D78-6961A4425938}"/>
    <cellStyle name="Migliaia 26 2 4 4" xfId="26307" xr:uid="{0921FFE7-7A92-4AD9-8A89-B119183604D7}"/>
    <cellStyle name="Migliaia 26 2 4 5" xfId="16008" xr:uid="{2BF77E04-C656-4E81-9004-48E76178BAAD}"/>
    <cellStyle name="Migliaia 26 2 5" xfId="6518" xr:uid="{180D6508-41A7-48CA-BBE6-79CF287333BE}"/>
    <cellStyle name="Migliaia 26 2 5 2" xfId="29019" xr:uid="{2EFD6D0A-2BBA-44FC-937E-20CC381C3798}"/>
    <cellStyle name="Migliaia 26 2 5 3" xfId="18725" xr:uid="{0EE68E79-F309-4FD6-B9CB-F3C1A1275930}"/>
    <cellStyle name="Migliaia 26 2 6" xfId="9709" xr:uid="{A68CAF29-F142-46AD-B3A3-EE97E9A1C65E}"/>
    <cellStyle name="Migliaia 26 2 6 2" xfId="31979" xr:uid="{657355AC-1762-4F21-9AAF-5B3C86764043}"/>
    <cellStyle name="Migliaia 26 2 6 3" xfId="21703" xr:uid="{C5296C7A-E047-4788-9F7C-EAE5B306B138}"/>
    <cellStyle name="Migliaia 26 2 7" xfId="12828" xr:uid="{E484287B-4985-47AA-AB34-098280F78C3F}"/>
    <cellStyle name="Migliaia 26 2 7 3" xfId="23699" xr:uid="{69ABEBB9-0688-485D-BA73-D22E3937A4D2}"/>
    <cellStyle name="Migliaia 26 2 8" xfId="26055" xr:uid="{E84A7655-0F9A-45E4-8977-C5121ED241F4}"/>
    <cellStyle name="Migliaia 26 2 9" xfId="15755" xr:uid="{CA63AF97-910E-467A-94F1-1E808B19E021}"/>
    <cellStyle name="Migliaia 26 3" xfId="3126" xr:uid="{78CD5DF8-7F87-45B2-BE91-40C68B98C267}"/>
    <cellStyle name="Migliaia 26 3 2" xfId="3991" xr:uid="{224B1636-EB27-4EB2-A599-41F55B83C5EA}"/>
    <cellStyle name="Migliaia 26 3 2 2" xfId="5022" xr:uid="{2EC36DAC-8F33-4EA8-A0DF-2FAB4D5D5ACA}"/>
    <cellStyle name="Migliaia 26 3 2 2 2" xfId="8220" xr:uid="{F6ED5794-78A1-4B5E-B21D-A4D93E35DDB7}"/>
    <cellStyle name="Migliaia 26 3 2 2 2 2" xfId="30632" xr:uid="{08CCEE77-6D49-4ABC-8623-4E4D2681DC83}"/>
    <cellStyle name="Migliaia 26 3 2 2 2 3" xfId="20343" xr:uid="{9E1CEFD1-5CF8-4CB8-9F27-BF30E1E8F0E1}"/>
    <cellStyle name="Migliaia 26 3 2 2 3" xfId="11325" xr:uid="{BC67CA27-E580-4875-B190-FC5758686B95}"/>
    <cellStyle name="Migliaia 26 3 2 2 3 3" xfId="23323" xr:uid="{2DE29ADE-8E99-4A20-B98D-C45E62E3313C}"/>
    <cellStyle name="Migliaia 26 3 2 2 4" xfId="13563" xr:uid="{BFD14148-BD20-4B86-91FB-807919E150B0}"/>
    <cellStyle name="Migliaia 26 3 2 2 4 3" xfId="24199" xr:uid="{070DF202-CDC0-4B36-A523-44E6FA67DC93}"/>
    <cellStyle name="Migliaia 26 3 2 2 5" xfId="27669" xr:uid="{4CAEAA1A-1C27-4EB8-8793-2C94E3705752}"/>
    <cellStyle name="Migliaia 26 3 2 2 6" xfId="17375" xr:uid="{2CB9EC66-6051-4E32-92D9-E5122D1E30A7}"/>
    <cellStyle name="Migliaia 26 3 2 3" xfId="7137" xr:uid="{0D275F3F-62D3-4956-B4F2-B5E30BFE21E0}"/>
    <cellStyle name="Migliaia 26 3 2 3 2" xfId="29608" xr:uid="{D3BB85E0-5D87-4745-ACEE-3783BEB253D2}"/>
    <cellStyle name="Migliaia 26 3 2 3 3" xfId="19317" xr:uid="{468EE0C7-F380-4BEE-BCA4-C1E92C0FDBAB}"/>
    <cellStyle name="Migliaia 26 3 2 4" xfId="10301" xr:uid="{0141BC67-D76C-4399-8517-92692C2D7024}"/>
    <cellStyle name="Migliaia 26 3 2 4 2" xfId="32570" xr:uid="{1BE2B17B-850D-48A0-8A89-444932EF922F}"/>
    <cellStyle name="Migliaia 26 3 2 4 3" xfId="22296" xr:uid="{B9B8AB49-B063-41ED-A029-5B5BF5420DFF}"/>
    <cellStyle name="Migliaia 26 3 2 5" xfId="12960" xr:uid="{6A11A8DA-D38B-4288-AC35-D66200BA13AE}"/>
    <cellStyle name="Migliaia 26 3 2 5 3" xfId="23782" xr:uid="{BB9ACE0F-8D14-477C-B07E-44DE1B911D00}"/>
    <cellStyle name="Migliaia 26 3 2 6" xfId="26647" xr:uid="{9145C468-3601-4E19-8734-C2D1B0B3AF30}"/>
    <cellStyle name="Migliaia 26 3 2 7" xfId="16348" xr:uid="{0BB6FF93-BE39-4B26-AE5F-DD2F736B14C4}"/>
    <cellStyle name="Migliaia 26 3 3" xfId="3812" xr:uid="{A194560B-EB2A-49DB-83C9-3CCDD4AF4D0F}"/>
    <cellStyle name="Migliaia 26 3 3 2" xfId="6975" xr:uid="{99E901F3-8059-43DA-90E3-D12B40D49253}"/>
    <cellStyle name="Migliaia 26 3 3 2 2" xfId="29446" xr:uid="{B1F54721-9076-4B06-B288-C486339C1345}"/>
    <cellStyle name="Migliaia 26 3 3 2 3" xfId="19153" xr:uid="{3B86193E-6901-42A7-B4D3-74A44095FF71}"/>
    <cellStyle name="Migliaia 26 3 3 3" xfId="10138" xr:uid="{00B6AD7F-D479-4F0B-8B6C-F04E124461EC}"/>
    <cellStyle name="Migliaia 26 3 3 3 2" xfId="32407" xr:uid="{1E051D86-EDB3-477E-AB5A-E5FD40852E6A}"/>
    <cellStyle name="Migliaia 26 3 3 3 3" xfId="22132" xr:uid="{FB96D494-6E8E-41E9-A82F-9D172CD150AC}"/>
    <cellStyle name="Migliaia 26 3 3 4" xfId="13403" xr:uid="{C2A359C9-F75C-4596-8B9C-0C21F7945488}"/>
    <cellStyle name="Migliaia 26 3 3 4 3" xfId="24039" xr:uid="{2C0DC29F-A829-4FED-8497-2C3DBDDBC19E}"/>
    <cellStyle name="Migliaia 26 3 3 5" xfId="26483" xr:uid="{5A9A5B10-F19B-435C-B8CE-FF7198D7F1EA}"/>
    <cellStyle name="Migliaia 26 3 3 6" xfId="16184" xr:uid="{434217E8-6C0A-4105-9546-87E2B7AB451A}"/>
    <cellStyle name="Migliaia 26 3 4" xfId="3332" xr:uid="{82F1142C-3C7D-41B1-8C02-2FCCD414B67A}"/>
    <cellStyle name="Migliaia 26 3 4 2" xfId="6689" xr:uid="{BCC3A2E1-950D-46E5-A316-C01DFE061403}"/>
    <cellStyle name="Migliaia 26 3 4 2 2" xfId="29189" xr:uid="{A799D051-3FE6-4998-9279-438E1AF4C3DC}"/>
    <cellStyle name="Migliaia 26 3 4 2 3" xfId="18896" xr:uid="{4773D8CD-030F-4FE3-9F21-2B64F1DA5E73}"/>
    <cellStyle name="Migliaia 26 3 4 3" xfId="9880" xr:uid="{86BF09B9-4436-492C-AE4D-63270FA3030E}"/>
    <cellStyle name="Migliaia 26 3 4 3 2" xfId="32150" xr:uid="{F9DE3A33-2DA3-4457-A898-E2A53E64716A}"/>
    <cellStyle name="Migliaia 26 3 4 3 3" xfId="21874" xr:uid="{9369004A-0805-4B02-A2A5-ADFC0F514D0B}"/>
    <cellStyle name="Migliaia 26 3 4 4" xfId="26225" xr:uid="{8C608C54-E15C-4253-8550-319E6AE7832A}"/>
    <cellStyle name="Migliaia 26 3 4 5" xfId="15926" xr:uid="{ABF9F00B-6BD0-47BB-BF65-DDF0472406EE}"/>
    <cellStyle name="Migliaia 26 3 5" xfId="6436" xr:uid="{D7786E52-808E-4D26-8372-4AA5D3054E07}"/>
    <cellStyle name="Migliaia 26 3 5 2" xfId="28937" xr:uid="{564ADE52-85F5-4D1B-8041-F9BF2BD900C6}"/>
    <cellStyle name="Migliaia 26 3 5 3" xfId="18643" xr:uid="{7380A978-00FA-4E2E-B19E-48D0C3F220CB}"/>
    <cellStyle name="Migliaia 26 3 6" xfId="9627" xr:uid="{85016166-7EE3-4271-B0BB-4231371F32CC}"/>
    <cellStyle name="Migliaia 26 3 6 2" xfId="31897" xr:uid="{D30C7DBF-1E66-4EFB-8C42-962511BC9448}"/>
    <cellStyle name="Migliaia 26 3 6 3" xfId="21621" xr:uid="{203AA121-057B-4ADB-B865-7E0318610F2D}"/>
    <cellStyle name="Migliaia 26 3 7" xfId="12748" xr:uid="{B4BEE239-A8AB-4F97-8630-239D2E5254DB}"/>
    <cellStyle name="Migliaia 26 3 7 3" xfId="23617" xr:uid="{C221E702-CDBE-4BFC-BA91-9DE5CD9081C7}"/>
    <cellStyle name="Migliaia 26 3 8" xfId="25973" xr:uid="{F473FFC4-384D-4CD4-8EE0-37CBF170BEE1}"/>
    <cellStyle name="Migliaia 26 3 9" xfId="15673" xr:uid="{274DBC6C-8C2E-469E-90D6-166E2D1DE698}"/>
    <cellStyle name="Migliaia 26 4" xfId="3514" xr:uid="{DF779ED1-8C4A-430E-A86D-7BD7EB4BA170}"/>
    <cellStyle name="Migliaia 26 4 2" xfId="4807" xr:uid="{94CB2408-B60B-42EE-B1B3-93E9172C957A}"/>
    <cellStyle name="Migliaia 26 4 2 2" xfId="7993" xr:uid="{BC5F917C-5DA6-4F81-90DA-1F1A539B3C57}"/>
    <cellStyle name="Migliaia 26 4 2 2 2" xfId="30423" xr:uid="{BF779A1E-BAF7-402F-911F-DC7E0BE2945A}"/>
    <cellStyle name="Migliaia 26 4 2 2 3" xfId="20133" xr:uid="{7332A03C-F19C-4E8E-8637-E52753AE43E5}"/>
    <cellStyle name="Migliaia 26 4 2 3" xfId="11115" xr:uid="{0486EAEA-EC66-46A5-BC62-52589577062C}"/>
    <cellStyle name="Migliaia 26 4 2 3 3" xfId="23113" xr:uid="{3D208A66-5BCD-4351-84F5-5E243A34E41E}"/>
    <cellStyle name="Migliaia 26 4 2 4" xfId="27464" xr:uid="{822A1398-807E-4082-BA26-4BDDA62F37CE}"/>
    <cellStyle name="Migliaia 26 4 2 5" xfId="17165" xr:uid="{2EEF0F7B-2859-4C86-84C6-67566B66F7E4}"/>
    <cellStyle name="Migliaia 26 4 3" xfId="6894" xr:uid="{F10A7C8C-756E-4216-95FD-8343B51A245C}"/>
    <cellStyle name="Migliaia 26 4 3 2" xfId="29366" xr:uid="{B519E28E-9D31-4274-8AEF-7AC468443356}"/>
    <cellStyle name="Migliaia 26 4 3 3" xfId="19073" xr:uid="{142F5EE0-89DF-4DB2-80D0-1A99F93EE818}"/>
    <cellStyle name="Migliaia 26 4 4" xfId="10058" xr:uid="{08CE7A53-1AB7-4120-B763-F4D76AFA9C3F}"/>
    <cellStyle name="Migliaia 26 4 4 2" xfId="32327" xr:uid="{CDA8192E-4745-4D41-8CA9-BADB318E1330}"/>
    <cellStyle name="Migliaia 26 4 4 3" xfId="22052" xr:uid="{DB809578-8B1F-40BC-894D-C01E8F7E97B3}"/>
    <cellStyle name="Migliaia 26 4 5" xfId="13134" xr:uid="{D3F84868-97CA-4272-846B-BA75275992F6}"/>
    <cellStyle name="Migliaia 26 4 5 3" xfId="23959" xr:uid="{923D2B6A-E77E-417F-A8FC-D1AD57CE37A0}"/>
    <cellStyle name="Migliaia 26 4 6" xfId="26403" xr:uid="{58DA30DE-902B-4159-8098-1F603F7C8BFA}"/>
    <cellStyle name="Migliaia 26 4 7" xfId="16104" xr:uid="{D4AFFD1D-FA3F-46E7-AB9A-C5343C08F760}"/>
    <cellStyle name="Migliaia 26 5" xfId="4687" xr:uid="{6463B123-8A37-4B24-A312-B5D807EA477D}"/>
    <cellStyle name="Migliaia 26 5 2" xfId="7863" xr:uid="{1D8BAB16-198C-485C-957B-920188BFB725}"/>
    <cellStyle name="Migliaia 26 5 2 2" xfId="30291" xr:uid="{1FE21A5C-BE86-47F3-AACF-B4B0CBF02F21}"/>
    <cellStyle name="Migliaia 26 5 2 3" xfId="20002" xr:uid="{8189523B-2746-41AA-99C4-D554AA1EEAF9}"/>
    <cellStyle name="Migliaia 26 5 3" xfId="10986" xr:uid="{8B08B16F-066E-47F6-A69F-A8D259363AA8}"/>
    <cellStyle name="Migliaia 26 5 3 3" xfId="22981" xr:uid="{DBD74D22-20B2-4FF6-8FE5-CE22AAC4D627}"/>
    <cellStyle name="Migliaia 26 5 4" xfId="13912" xr:uid="{64C1C165-14D2-4BB1-8CFD-A618239BD6EE}"/>
    <cellStyle name="Migliaia 26 5 4 3" xfId="24552" xr:uid="{0EEBEAA0-6D8B-458D-98C2-F988166CA0F4}"/>
    <cellStyle name="Migliaia 26 5 5" xfId="27332" xr:uid="{F5530014-5626-4936-881E-B2C1474669A2}"/>
    <cellStyle name="Migliaia 26 5 6" xfId="17033" xr:uid="{62E4E383-8578-47E2-B086-F490BC3810C7}"/>
    <cellStyle name="Migliaia 26 6" xfId="4484" xr:uid="{FBA75708-2BF0-4086-924C-6ABCF3F375F8}"/>
    <cellStyle name="Migliaia 26 6 2" xfId="7660" xr:uid="{02328240-1C13-4377-BFF9-839AE610926F}"/>
    <cellStyle name="Migliaia 26 6 2 2" xfId="30089" xr:uid="{C15242AA-8D0F-44FA-A660-71CAA8B5EECF}"/>
    <cellStyle name="Migliaia 26 6 2 3" xfId="19799" xr:uid="{E938946F-8DCE-43F9-808D-DC5F6DA5C404}"/>
    <cellStyle name="Migliaia 26 6 3" xfId="10783" xr:uid="{5CD2A171-8E92-4456-B35A-190049DF1C5F}"/>
    <cellStyle name="Migliaia 26 6 3 3" xfId="22778" xr:uid="{73AE798A-02C2-416F-923E-65BDBD929735}"/>
    <cellStyle name="Migliaia 26 6 4" xfId="13856" xr:uid="{460A56DE-A65A-46A3-A5C8-1CB320EE3855}"/>
    <cellStyle name="Migliaia 26 6 4 3" xfId="24496" xr:uid="{48ECA53D-CFD2-44BD-B45A-4EF979602100}"/>
    <cellStyle name="Migliaia 26 6 5" xfId="27129" xr:uid="{4620CDF7-5935-4EF7-9404-5D72447C4438}"/>
    <cellStyle name="Migliaia 26 6 6" xfId="16830" xr:uid="{323A6991-1AB7-4FC5-B408-B93C427D91A9}"/>
    <cellStyle name="Migliaia 26 7" xfId="4392" xr:uid="{E7059FC3-975A-4799-989C-AD0DE7F10F28}"/>
    <cellStyle name="Migliaia 26 7 2" xfId="7567" xr:uid="{797F6104-2394-4878-8703-9B3A50EBF4B8}"/>
    <cellStyle name="Migliaia 26 7 2 2" xfId="29996" xr:uid="{77FAE42B-3F78-4F05-A309-6298ACD06916}"/>
    <cellStyle name="Migliaia 26 7 2 3" xfId="19706" xr:uid="{352C8109-12B7-4E60-8EFA-37B0F125E5A5}"/>
    <cellStyle name="Migliaia 26 7 3" xfId="10690" xr:uid="{A77E80EA-12BC-40BF-9E52-4C482E9371AE}"/>
    <cellStyle name="Migliaia 26 7 3 3" xfId="22685" xr:uid="{65676CE1-8D80-44F5-AAB3-6B829A0DB851}"/>
    <cellStyle name="Migliaia 26 7 4" xfId="13777" xr:uid="{F0090045-2CA5-4E1C-A0D3-C18D77FC841F}"/>
    <cellStyle name="Migliaia 26 7 4 3" xfId="24416" xr:uid="{CE8FEE29-48ED-4996-BEFD-0CBAB18DA1B7}"/>
    <cellStyle name="Migliaia 26 7 5" xfId="27036" xr:uid="{DA9238B8-747C-4860-A24D-01A77631B4B8}"/>
    <cellStyle name="Migliaia 26 7 6" xfId="16737" xr:uid="{64664308-6AF1-4274-8D85-0478B016719A}"/>
    <cellStyle name="Migliaia 26 8" xfId="4281" xr:uid="{BD837361-BF7B-4EC4-ADD2-8E49DC2C5884}"/>
    <cellStyle name="Migliaia 26 8 2" xfId="7456" xr:uid="{CE5D5265-183C-40CA-A574-E459943A0D7E}"/>
    <cellStyle name="Migliaia 26 8 2 2" xfId="29899" xr:uid="{458C3DAD-3C4C-48F4-B37D-61421B77204C}"/>
    <cellStyle name="Migliaia 26 8 2 3" xfId="19609" xr:uid="{2D1BD4E0-77AE-4A63-859B-59DEF393B3F6}"/>
    <cellStyle name="Migliaia 26 8 3" xfId="10593" xr:uid="{BC55B58F-8E1A-4C31-BF9B-CB7B90EC5AC4}"/>
    <cellStyle name="Migliaia 26 8 3 3" xfId="22588" xr:uid="{D36C00C7-1F37-457E-AD76-5F9B2374F5A8}"/>
    <cellStyle name="Migliaia 26 8 4" xfId="26939" xr:uid="{C2F9B7A7-12FD-4942-AF92-E34D6326A6F2}"/>
    <cellStyle name="Migliaia 26 8 5" xfId="16640" xr:uid="{EE2C7A09-B042-49C9-B384-E05E37AC25DE}"/>
    <cellStyle name="Migliaia 26 9" xfId="3250" xr:uid="{8402AB62-FA67-411F-AE3D-7BB55B677EE5}"/>
    <cellStyle name="Migliaia 26 9 2" xfId="6605" xr:uid="{BF40CAE8-90D7-4DF4-A699-136993B7F816}"/>
    <cellStyle name="Migliaia 26 9 2 2" xfId="29105" xr:uid="{6125295C-91AF-4812-8ED2-6A9C4E6BFB04}"/>
    <cellStyle name="Migliaia 26 9 2 3" xfId="18812" xr:uid="{F14F10EE-ED2B-4134-AE1C-4C6EA62DFB65}"/>
    <cellStyle name="Migliaia 26 9 3" xfId="9796" xr:uid="{7FC172AE-612B-4F92-90C2-5B5E5DB1B320}"/>
    <cellStyle name="Migliaia 26 9 3 2" xfId="32066" xr:uid="{BDA3C281-C88B-4640-9310-05FE99B866EA}"/>
    <cellStyle name="Migliaia 26 9 3 3" xfId="21790" xr:uid="{205EB379-0BF7-4473-9CF3-3C0AE9B6823C}"/>
    <cellStyle name="Migliaia 26 9 4" xfId="26142" xr:uid="{8C0CE2B2-F450-4870-8019-EBB9242957F9}"/>
    <cellStyle name="Migliaia 26 9 5" xfId="15842" xr:uid="{124CD666-E40A-455E-BF48-CB355154ADA2}"/>
    <cellStyle name="Migliaia 27" xfId="2883" xr:uid="{0D0E9A4D-9A86-4593-8BDF-19C36B592390}"/>
    <cellStyle name="Migliaia 27 10" xfId="3077" xr:uid="{D9AC2703-99D1-400A-AF6E-8567AB04BBA9}"/>
    <cellStyle name="Migliaia 27 10 2" xfId="6366" xr:uid="{B643A25C-BF29-44FF-B6CA-ACE7DDCDA79A}"/>
    <cellStyle name="Migliaia 27 10 2 2" xfId="28867" xr:uid="{97B52271-DCBE-4471-BA47-ABD4FD4E2609}"/>
    <cellStyle name="Migliaia 27 10 2 3" xfId="18573" xr:uid="{43C6BDC3-627D-465C-8ADE-9DDA44F3406A}"/>
    <cellStyle name="Migliaia 27 10 3" xfId="9557" xr:uid="{CAC6AAF8-0815-49E0-BF4D-76B08FC8E8A9}"/>
    <cellStyle name="Migliaia 27 10 3 2" xfId="31827" xr:uid="{D5D0A42D-ABCA-4828-9A8F-E42191A33E5A}"/>
    <cellStyle name="Migliaia 27 10 3 3" xfId="21551" xr:uid="{E58B4A30-DA7F-4AFA-97B4-402F5E919B6D}"/>
    <cellStyle name="Migliaia 27 10 4" xfId="25903" xr:uid="{8354F29B-0B92-4726-92A0-A3E5D1A81E3E}"/>
    <cellStyle name="Migliaia 27 10 5" xfId="15603" xr:uid="{9DF10843-686E-440A-817A-A94A322BC73E}"/>
    <cellStyle name="Migliaia 27 11" xfId="2964" xr:uid="{C272E4C2-01F7-46AF-991F-7B65D0005F5E}"/>
    <cellStyle name="Migliaia 27 11 2" xfId="6256" xr:uid="{415BCDFA-2B5C-4C7B-9205-88281A25B71A}"/>
    <cellStyle name="Migliaia 27 11 2 2" xfId="28757" xr:uid="{24FB476A-A3C5-436E-A7B2-232FB0B218C8}"/>
    <cellStyle name="Migliaia 27 11 2 3" xfId="18463" xr:uid="{48067849-CB30-44A8-BB34-99424B229681}"/>
    <cellStyle name="Migliaia 27 11 3" xfId="9447" xr:uid="{1D18E9DD-EC1E-4B39-9089-AD92EF991AF3}"/>
    <cellStyle name="Migliaia 27 11 3 2" xfId="31717" xr:uid="{B1606375-10CF-4D7C-8256-47567FFF044C}"/>
    <cellStyle name="Migliaia 27 11 3 3" xfId="21441" xr:uid="{A79690CE-CADE-4598-8B52-71EE6BB4F3A0}"/>
    <cellStyle name="Migliaia 27 11 4" xfId="25793" xr:uid="{4D2A7B4F-E3DA-4917-9BA5-756C821B30A9}"/>
    <cellStyle name="Migliaia 27 11 5" xfId="15493" xr:uid="{E8903B15-D0EB-4AD5-B41E-5FDEF4AADF87}"/>
    <cellStyle name="Migliaia 27 12" xfId="6169" xr:uid="{F313E803-5E43-4690-8EB2-A4553CD6B426}"/>
    <cellStyle name="Migliaia 27 12 2" xfId="28670" xr:uid="{427933D3-86CC-4069-BF49-0036622F1E0E}"/>
    <cellStyle name="Migliaia 27 12 3" xfId="18376" xr:uid="{F66D3F6A-693E-4594-845D-7CE8D52F57DD}"/>
    <cellStyle name="Migliaia 27 13" xfId="9360" xr:uid="{635C1499-5DDF-4D9E-9DFD-AD109B27D727}"/>
    <cellStyle name="Migliaia 27 13 2" xfId="31630" xr:uid="{0187F380-6233-49F0-8271-E6FAE1A3564F}"/>
    <cellStyle name="Migliaia 27 13 3" xfId="21354" xr:uid="{38CB67C6-4091-4EF0-A1D5-5771E92DE984}"/>
    <cellStyle name="Migliaia 27 14" xfId="12443" xr:uid="{1AD4364A-2098-412A-915E-A3C62BC4865A}"/>
    <cellStyle name="Migliaia 27 14 3" xfId="23543" xr:uid="{F39117D8-8FC5-4DED-BE2D-C3DE023478C0}"/>
    <cellStyle name="Migliaia 27 15" xfId="25706" xr:uid="{75C7CDEA-D413-4121-9789-92FF3534F9FF}"/>
    <cellStyle name="Migliaia 27 16" xfId="15406" xr:uid="{C6115BC9-7AB9-434D-94A0-136EFD0C8C03}"/>
    <cellStyle name="Migliaia 27 2" xfId="3182" xr:uid="{E05C2D53-B4CE-4319-A21D-DCACA316CED2}"/>
    <cellStyle name="Migliaia 27 2 2" xfId="4052" xr:uid="{57A6240C-BB5A-44E3-942E-33EE60576020}"/>
    <cellStyle name="Migliaia 27 2 2 2" xfId="4964" xr:uid="{37CE1660-1080-4869-9B41-FEB5249B7E72}"/>
    <cellStyle name="Migliaia 27 2 2 2 2" xfId="8154" xr:uid="{79F376F0-E337-4F30-B3CC-B2EE5AA5C0D9}"/>
    <cellStyle name="Migliaia 27 2 2 2 2 2" xfId="30570" xr:uid="{95155823-1B50-418C-97D4-1FDDB7CBDE89}"/>
    <cellStyle name="Migliaia 27 2 2 2 2 3" xfId="20280" xr:uid="{FBB8F413-0112-4DD5-A6C2-DC01C8BBAABE}"/>
    <cellStyle name="Migliaia 27 2 2 2 3" xfId="11262" xr:uid="{8D6D319D-7825-49C2-9AF6-9C59AC8FEE9D}"/>
    <cellStyle name="Migliaia 27 2 2 2 3 3" xfId="23260" xr:uid="{CE6E8F2B-3462-4C18-ADC5-B5B8388CE712}"/>
    <cellStyle name="Migliaia 27 2 2 2 4" xfId="13653" xr:uid="{D32CE6A5-C087-47DE-99BD-E4C712BBBA6D}"/>
    <cellStyle name="Migliaia 27 2 2 2 4 3" xfId="24291" xr:uid="{C11A91DE-5DB0-4C0A-8B34-84EF256D0BEA}"/>
    <cellStyle name="Migliaia 27 2 2 2 5" xfId="27608" xr:uid="{2C158E38-CC83-40EB-8FF2-7CA54F48F51F}"/>
    <cellStyle name="Migliaia 27 2 2 2 6" xfId="17312" xr:uid="{24B2EDBB-BF93-4A1D-9F62-F24815F0151D}"/>
    <cellStyle name="Migliaia 27 2 2 3" xfId="7227" xr:uid="{5ECABDB2-0992-4110-8CB7-148C909FF36A}"/>
    <cellStyle name="Migliaia 27 2 2 3 2" xfId="29699" xr:uid="{5557B7AF-8D85-4F61-B0D3-9D20F8AD4AE1}"/>
    <cellStyle name="Migliaia 27 2 2 3 3" xfId="19409" xr:uid="{A1174528-C220-4270-955B-B7D39860293D}"/>
    <cellStyle name="Migliaia 27 2 2 4" xfId="10393" xr:uid="{E9E669FF-65AF-4119-8465-DE54C56721EB}"/>
    <cellStyle name="Migliaia 27 2 2 4 3" xfId="22388" xr:uid="{9C17E1BA-1E2A-46F5-A7B5-91F9914F2CB8}"/>
    <cellStyle name="Migliaia 27 2 2 5" xfId="13049" xr:uid="{63DE7BE0-FE03-49C6-A5CE-46DBA6D1A6EF}"/>
    <cellStyle name="Migliaia 27 2 2 5 3" xfId="23874" xr:uid="{0A791327-5167-4C57-AB63-D77A91380306}"/>
    <cellStyle name="Migliaia 27 2 2 6" xfId="26739" xr:uid="{98B4BDF6-596F-4873-BFB4-D3FEB0C5080A}"/>
    <cellStyle name="Migliaia 27 2 2 7" xfId="16440" xr:uid="{9A7B0119-E140-4E15-87A2-E075831D5306}"/>
    <cellStyle name="Migliaia 27 2 3" xfId="3898" xr:uid="{8D57DD14-4982-4D5B-B9ED-08F703FFC837}"/>
    <cellStyle name="Migliaia 27 2 3 2" xfId="7070" xr:uid="{674BDF93-0868-43C4-AE6D-36C1AE5D0916}"/>
    <cellStyle name="Migliaia 27 2 3 2 2" xfId="29540" xr:uid="{EFE4900C-A980-490B-9D87-CA2B1A06CB19}"/>
    <cellStyle name="Migliaia 27 2 3 2 3" xfId="19248" xr:uid="{07FF0339-0FC8-4A3F-9A9A-CA167676B4F4}"/>
    <cellStyle name="Migliaia 27 2 3 3" xfId="10232" xr:uid="{CFA7332F-D3BD-4F23-9ECA-ACA2FFED9680}"/>
    <cellStyle name="Migliaia 27 2 3 3 2" xfId="32502" xr:uid="{B51DD50C-0ACB-418F-91D0-EC72517B7C4D}"/>
    <cellStyle name="Migliaia 27 2 3 3 3" xfId="22227" xr:uid="{4C318483-6215-4635-A14B-BB88E43BD66F}"/>
    <cellStyle name="Migliaia 27 2 3 4" xfId="13490" xr:uid="{7BB425DF-F170-47FE-8E2B-665D368E85C2}"/>
    <cellStyle name="Migliaia 27 2 3 4 3" xfId="24129" xr:uid="{2146FB63-A9B5-4F86-8F58-809902F48C28}"/>
    <cellStyle name="Migliaia 27 2 3 5" xfId="26578" xr:uid="{4A1D1B1D-09ED-4E82-9526-4572C071DF72}"/>
    <cellStyle name="Migliaia 27 2 3 6" xfId="16279" xr:uid="{03D74B1C-139A-4185-A9C0-D8E0F9C1565D}"/>
    <cellStyle name="Migliaia 27 2 4" xfId="3427" xr:uid="{834F3782-4CE9-4818-BA60-107D046DEA84}"/>
    <cellStyle name="Migliaia 27 2 4 2" xfId="6784" xr:uid="{C5877F28-C108-43D9-967D-DA7F9B80BE2D}"/>
    <cellStyle name="Migliaia 27 2 4 2 2" xfId="29284" xr:uid="{27A85D1B-1D43-44E1-A997-156E21D75943}"/>
    <cellStyle name="Migliaia 27 2 4 2 3" xfId="18991" xr:uid="{9792842D-78DA-49B9-8E34-2AFF45336041}"/>
    <cellStyle name="Migliaia 27 2 4 3" xfId="9975" xr:uid="{F406B4FF-D6C6-452D-97EB-171467679D50}"/>
    <cellStyle name="Migliaia 27 2 4 3 2" xfId="32245" xr:uid="{0817E975-B6CA-47D4-9B5C-BB85DF6723D0}"/>
    <cellStyle name="Migliaia 27 2 4 3 3" xfId="21969" xr:uid="{1D177EAC-D747-43A5-B3D9-ABA3299B0031}"/>
    <cellStyle name="Migliaia 27 2 4 4" xfId="26320" xr:uid="{AA360BD7-6CA1-4CFB-8690-B58ED7B353DF}"/>
    <cellStyle name="Migliaia 27 2 4 5" xfId="16021" xr:uid="{EF44C1A3-54D5-4DDB-8B4A-D785BA520C13}"/>
    <cellStyle name="Migliaia 27 2 5" xfId="6531" xr:uid="{72B58870-4338-422D-AB15-6FD0A99D478A}"/>
    <cellStyle name="Migliaia 27 2 5 2" xfId="29031" xr:uid="{2116A40C-A097-44BE-9D4C-C109EB96D977}"/>
    <cellStyle name="Migliaia 27 2 5 3" xfId="18738" xr:uid="{DC3DE109-16F9-4225-A7CB-04C7DF8400E8}"/>
    <cellStyle name="Migliaia 27 2 6" xfId="9722" xr:uid="{90472343-6734-408F-9FEF-4EE06E9390B5}"/>
    <cellStyle name="Migliaia 27 2 6 2" xfId="31992" xr:uid="{CB3194B1-718E-4D97-B8B8-11E602BB28AF}"/>
    <cellStyle name="Migliaia 27 2 6 3" xfId="21716" xr:uid="{B1CE5C67-8109-4C7A-9FF1-5C3B8277E603}"/>
    <cellStyle name="Migliaia 27 2 7" xfId="12841" xr:uid="{379122D3-41EE-4BB1-9784-FE0386F5047B}"/>
    <cellStyle name="Migliaia 27 2 7 3" xfId="23712" xr:uid="{A0C1B02A-4E2E-4C38-8149-57BB47A80A60}"/>
    <cellStyle name="Migliaia 27 2 8" xfId="26068" xr:uid="{DDF172A3-F8CD-4F8B-88AD-205B387E22B9}"/>
    <cellStyle name="Migliaia 27 2 9" xfId="15768" xr:uid="{9B65F43A-E577-48BE-8554-2925E4EB2E11}"/>
    <cellStyle name="Migliaia 27 3" xfId="3138" xr:uid="{0DD720A3-1F3B-4A8B-8696-2AF8895F39DF}"/>
    <cellStyle name="Migliaia 27 3 2" xfId="4004" xr:uid="{04817354-9DC8-44B0-911A-C9479CF76164}"/>
    <cellStyle name="Migliaia 27 3 2 2" xfId="5035" xr:uid="{F6BEA5FE-D958-493A-8F2A-14BF4E64854F}"/>
    <cellStyle name="Migliaia 27 3 2 2 2" xfId="8233" xr:uid="{EC3C8098-8D8D-45FB-96B0-3996379EB819}"/>
    <cellStyle name="Migliaia 27 3 2 2 2 2" xfId="30645" xr:uid="{62AB7C06-0C10-4B0A-81A5-F03D0D49F538}"/>
    <cellStyle name="Migliaia 27 3 2 2 2 3" xfId="20356" xr:uid="{33AA1391-8E96-4886-AF98-3870283E9CBB}"/>
    <cellStyle name="Migliaia 27 3 2 2 3" xfId="11338" xr:uid="{F2D34EA1-D7B9-46D5-A013-6433F69DE938}"/>
    <cellStyle name="Migliaia 27 3 2 2 3 3" xfId="23336" xr:uid="{2F23A2AD-B46A-4196-8AFC-F7791815EC00}"/>
    <cellStyle name="Migliaia 27 3 2 2 4" xfId="13576" xr:uid="{FA405762-96D0-4AB9-8FCA-982299A00C24}"/>
    <cellStyle name="Migliaia 27 3 2 2 4 3" xfId="24212" xr:uid="{614CD31A-CD4D-4490-855A-F5992E69F14E}"/>
    <cellStyle name="Migliaia 27 3 2 2 5" xfId="27682" xr:uid="{36B328CC-5A4A-4421-BBE3-2CA74E3B1B82}"/>
    <cellStyle name="Migliaia 27 3 2 2 6" xfId="17388" xr:uid="{B19FA8A0-B9B9-476D-89E8-5B3999191CE4}"/>
    <cellStyle name="Migliaia 27 3 2 3" xfId="7150" xr:uid="{8045D63B-9A7C-43E7-BF0D-9C7F5F405739}"/>
    <cellStyle name="Migliaia 27 3 2 3 2" xfId="29621" xr:uid="{5EBF79D5-D730-436C-876A-CE507CA368D3}"/>
    <cellStyle name="Migliaia 27 3 2 3 3" xfId="19330" xr:uid="{37643EB9-7A6A-4AFF-88EF-68D6EFE10965}"/>
    <cellStyle name="Migliaia 27 3 2 4" xfId="10314" xr:uid="{F7F2E569-B7E6-4A86-B176-39B6735DB55D}"/>
    <cellStyle name="Migliaia 27 3 2 4 2" xfId="32583" xr:uid="{6C3A3BF5-CB36-41C6-8986-D802F111F75A}"/>
    <cellStyle name="Migliaia 27 3 2 4 3" xfId="22309" xr:uid="{F45C3F7A-D1CE-49FF-80CD-9AA3CD297C54}"/>
    <cellStyle name="Migliaia 27 3 2 5" xfId="12972" xr:uid="{B6996379-46E2-4174-A83C-E0CF0FDE9C13}"/>
    <cellStyle name="Migliaia 27 3 2 5 3" xfId="23795" xr:uid="{5CF7B896-E05E-4D0A-BA82-1E93E5115092}"/>
    <cellStyle name="Migliaia 27 3 2 6" xfId="26660" xr:uid="{B6B2D131-5021-46E8-ADA8-CED090363BDF}"/>
    <cellStyle name="Migliaia 27 3 2 7" xfId="16361" xr:uid="{D37CB1A8-C14A-49A8-BE39-C8046401F40B}"/>
    <cellStyle name="Migliaia 27 3 3" xfId="3825" xr:uid="{7EC18A0B-0B0F-4839-8D98-BB7C617535A4}"/>
    <cellStyle name="Migliaia 27 3 3 2" xfId="6988" xr:uid="{0A17AC25-1DB4-4ABE-B0AD-55049AA3A3D0}"/>
    <cellStyle name="Migliaia 27 3 3 2 2" xfId="29459" xr:uid="{D0CDFF1C-18FE-42A9-B5DD-D7B7DE3A155A}"/>
    <cellStyle name="Migliaia 27 3 3 2 3" xfId="19166" xr:uid="{1104056C-BCA6-4AE7-B0E2-686CBF816704}"/>
    <cellStyle name="Migliaia 27 3 3 3" xfId="10151" xr:uid="{3EC28D88-9EF8-48C1-8319-8C4F9CF8C5F2}"/>
    <cellStyle name="Migliaia 27 3 3 3 2" xfId="32420" xr:uid="{16CEC623-00F3-4AEA-ACBA-4919725C5387}"/>
    <cellStyle name="Migliaia 27 3 3 3 3" xfId="22145" xr:uid="{3883AEFE-FB6F-4890-9542-D7CCFC1CB66E}"/>
    <cellStyle name="Migliaia 27 3 3 4" xfId="13416" xr:uid="{EFFAEAF0-30D6-49E7-987D-1F663AB5FDE9}"/>
    <cellStyle name="Migliaia 27 3 3 4 3" xfId="24052" xr:uid="{523A3F64-D632-48D2-BE4D-A4A06F939211}"/>
    <cellStyle name="Migliaia 27 3 3 5" xfId="26496" xr:uid="{1ACF13C4-3BB6-46FE-9BA7-08C90EF15AB4}"/>
    <cellStyle name="Migliaia 27 3 3 6" xfId="16197" xr:uid="{7F5DAD6B-A6C2-448D-BAC4-0A999271410E}"/>
    <cellStyle name="Migliaia 27 3 4" xfId="3345" xr:uid="{526A67D0-23F6-4B33-BAD1-95A68B49B1EB}"/>
    <cellStyle name="Migliaia 27 3 4 2" xfId="6702" xr:uid="{07887AC1-6F43-4073-8CCE-B4250E1C2CE5}"/>
    <cellStyle name="Migliaia 27 3 4 2 2" xfId="29202" xr:uid="{FF580557-BEDA-42FA-8BDD-667C79D98833}"/>
    <cellStyle name="Migliaia 27 3 4 2 3" xfId="18909" xr:uid="{4BA4B5E0-9F3D-4AB0-98A4-4FDF152507A5}"/>
    <cellStyle name="Migliaia 27 3 4 3" xfId="9893" xr:uid="{13E489F3-9906-4DD5-A1FE-7DD79DE271C1}"/>
    <cellStyle name="Migliaia 27 3 4 3 2" xfId="32163" xr:uid="{37288858-FBD2-49B4-AFD0-C54CF1676F47}"/>
    <cellStyle name="Migliaia 27 3 4 3 3" xfId="21887" xr:uid="{FD04E80F-08F4-4E36-813B-73CD08055A3B}"/>
    <cellStyle name="Migliaia 27 3 4 4" xfId="26238" xr:uid="{5F8FA3CF-0EB9-4A3C-BE96-6A87B7185C31}"/>
    <cellStyle name="Migliaia 27 3 4 5" xfId="15939" xr:uid="{76376511-A80F-41E4-9F52-34A132E6368E}"/>
    <cellStyle name="Migliaia 27 3 5" xfId="6449" xr:uid="{039CA680-6B50-4D4C-A6BB-F7E7E1261C5E}"/>
    <cellStyle name="Migliaia 27 3 5 2" xfId="28950" xr:uid="{640DAC5E-3F86-48FE-9298-9A45204BC154}"/>
    <cellStyle name="Migliaia 27 3 5 3" xfId="18656" xr:uid="{028FFC34-7392-4E2B-A771-682B4AF02434}"/>
    <cellStyle name="Migliaia 27 3 6" xfId="9640" xr:uid="{416F2922-3A83-4CCC-8120-6DCECA70A83F}"/>
    <cellStyle name="Migliaia 27 3 6 2" xfId="31910" xr:uid="{BE356F05-6444-4A76-98FE-8EF396BB6F9C}"/>
    <cellStyle name="Migliaia 27 3 6 3" xfId="21634" xr:uid="{7939391A-C23A-4AE6-8269-12D91FC8EBEF}"/>
    <cellStyle name="Migliaia 27 3 7" xfId="12760" xr:uid="{9D989D2A-0A26-4134-8902-75EEE9625D4C}"/>
    <cellStyle name="Migliaia 27 3 7 3" xfId="23630" xr:uid="{E5251D0C-6F09-44C4-8DDF-B54E6143975A}"/>
    <cellStyle name="Migliaia 27 3 8" xfId="25986" xr:uid="{10DB1EB4-86F0-4F01-963B-37B032CF3B84}"/>
    <cellStyle name="Migliaia 27 3 9" xfId="15686" xr:uid="{B3931D8B-93C8-4297-953E-92663CC348DB}"/>
    <cellStyle name="Migliaia 27 4" xfId="3517" xr:uid="{3FE22A08-4FF5-4100-B186-59D291FD8070}"/>
    <cellStyle name="Migliaia 27 4 2" xfId="4820" xr:uid="{E0C567E9-190C-4CB3-AC52-103DC3229439}"/>
    <cellStyle name="Migliaia 27 4 2 2" xfId="8006" xr:uid="{3EB4C5F5-BD9A-4553-AF9D-67A62011632D}"/>
    <cellStyle name="Migliaia 27 4 2 2 2" xfId="30436" xr:uid="{5F4ACE71-CC1E-4E70-BD8F-B0D8D115D89C}"/>
    <cellStyle name="Migliaia 27 4 2 2 3" xfId="20146" xr:uid="{E59EA9EB-E614-48FC-8B18-0171E085CB88}"/>
    <cellStyle name="Migliaia 27 4 2 3" xfId="11128" xr:uid="{6C733B67-162F-48D5-821A-FCF018CDC02A}"/>
    <cellStyle name="Migliaia 27 4 2 3 3" xfId="23126" xr:uid="{35FCFD55-0A34-4BB9-A6CC-69A20D57B32C}"/>
    <cellStyle name="Migliaia 27 4 2 4" xfId="27477" xr:uid="{3C4CCD89-43D1-43AF-936E-A93976859695}"/>
    <cellStyle name="Migliaia 27 4 2 5" xfId="17178" xr:uid="{B825A604-8939-4C53-8961-0AF2AFB132D4}"/>
    <cellStyle name="Migliaia 27 4 3" xfId="6900" xr:uid="{273CE2BC-9384-46C4-994D-3F034FBC456F}"/>
    <cellStyle name="Migliaia 27 4 3 2" xfId="29372" xr:uid="{FFE556F1-0BBE-4F32-AB27-357F4E2AA17A}"/>
    <cellStyle name="Migliaia 27 4 3 3" xfId="19079" xr:uid="{BA26EAD7-656F-4E31-BB78-B0F9A67D4EA8}"/>
    <cellStyle name="Migliaia 27 4 4" xfId="10064" xr:uid="{4808EDAB-A1BD-4DF4-A03A-843961B1F929}"/>
    <cellStyle name="Migliaia 27 4 4 2" xfId="32333" xr:uid="{B46C3806-EF9A-4F6E-B03F-C2AB76EF7890}"/>
    <cellStyle name="Migliaia 27 4 4 3" xfId="22058" xr:uid="{E237FE66-D055-4D46-9B81-A3308253BCD1}"/>
    <cellStyle name="Migliaia 27 4 5" xfId="13139" xr:uid="{27DEDB7C-B306-4E9B-84A7-371F1084DDCF}"/>
    <cellStyle name="Migliaia 27 4 5 3" xfId="23965" xr:uid="{EA5251B6-157E-4143-92F0-5CA0897D466D}"/>
    <cellStyle name="Migliaia 27 4 6" xfId="26409" xr:uid="{E26C5881-67E7-41A5-8A16-23F3BBBCBB65}"/>
    <cellStyle name="Migliaia 27 4 7" xfId="16110" xr:uid="{695FF0F7-2F30-4352-9AB5-38C46AA9DDA8}"/>
    <cellStyle name="Migliaia 27 5" xfId="4700" xr:uid="{940C138A-0C13-48D1-B8DE-118CE005CC2E}"/>
    <cellStyle name="Migliaia 27 5 2" xfId="7876" xr:uid="{0455C3F1-2440-4CFA-827A-F50AEE9B28E3}"/>
    <cellStyle name="Migliaia 27 5 2 2" xfId="30304" xr:uid="{B395B12D-8328-485A-BC11-E82C977021CC}"/>
    <cellStyle name="Migliaia 27 5 2 3" xfId="20015" xr:uid="{421CA40A-B9C6-4491-B2CF-1294929D37DD}"/>
    <cellStyle name="Migliaia 27 5 3" xfId="10999" xr:uid="{21252F53-7A44-4658-A7A2-E88314AC49D1}"/>
    <cellStyle name="Migliaia 27 5 3 3" xfId="22994" xr:uid="{80B31BCA-EC3E-4179-BBA6-1167FF54D449}"/>
    <cellStyle name="Migliaia 27 5 4" xfId="13913" xr:uid="{E61034B4-F8DF-4B53-8AA8-160D9E2F2220}"/>
    <cellStyle name="Migliaia 27 5 4 3" xfId="24553" xr:uid="{62095665-940F-42BD-BEDC-6968861977EC}"/>
    <cellStyle name="Migliaia 27 5 5" xfId="27345" xr:uid="{9BE92983-7041-4969-B278-A95D3C7BAD6E}"/>
    <cellStyle name="Migliaia 27 5 6" xfId="17046" xr:uid="{CB02932D-6A1D-457D-9924-2C5D529023FF}"/>
    <cellStyle name="Migliaia 27 6" xfId="4497" xr:uid="{14CA2A1F-FC98-4242-923D-A5F5AC656DAF}"/>
    <cellStyle name="Migliaia 27 6 2" xfId="7673" xr:uid="{8997FBB2-C12D-49DD-9621-B56EEF5E6984}"/>
    <cellStyle name="Migliaia 27 6 2 2" xfId="30102" xr:uid="{A22FC56A-86C4-4443-84E8-B110ECD687B7}"/>
    <cellStyle name="Migliaia 27 6 2 3" xfId="19812" xr:uid="{AAAFED9A-903A-4A23-A3D2-8692AFE3D3AF}"/>
    <cellStyle name="Migliaia 27 6 3" xfId="10796" xr:uid="{A09544D8-E5A8-4D9C-A2EA-0067A1667B8F}"/>
    <cellStyle name="Migliaia 27 6 3 3" xfId="22791" xr:uid="{D4B74D3F-D5FD-4F8E-9652-10D569B725DC}"/>
    <cellStyle name="Migliaia 27 6 4" xfId="14065" xr:uid="{0FCD05CF-082C-4984-9C5D-404B71FBB00B}"/>
    <cellStyle name="Migliaia 27 6 4 3" xfId="24704" xr:uid="{BF878F42-2C6A-4463-8CA7-E10E731F3552}"/>
    <cellStyle name="Migliaia 27 6 5" xfId="27142" xr:uid="{5009E09A-6943-4CBC-BB10-30FD70992983}"/>
    <cellStyle name="Migliaia 27 6 6" xfId="16843" xr:uid="{ADC82ECF-1A64-490F-A49F-F288365362FC}"/>
    <cellStyle name="Migliaia 27 7" xfId="4397" xr:uid="{D3DC3AE8-F103-4502-9E58-C8DF02E49772}"/>
    <cellStyle name="Migliaia 27 7 2" xfId="7572" xr:uid="{68D25406-EB97-4138-B124-7E8E05D078B6}"/>
    <cellStyle name="Migliaia 27 7 2 2" xfId="30001" xr:uid="{B5F1E915-3029-48D5-B009-7F905CD2A0B0}"/>
    <cellStyle name="Migliaia 27 7 2 3" xfId="19711" xr:uid="{F6AF8F3C-6D9A-4E82-AA55-FF2C2A454964}"/>
    <cellStyle name="Migliaia 27 7 3" xfId="10695" xr:uid="{11E782D0-0F60-4378-A060-190FFBDF940F}"/>
    <cellStyle name="Migliaia 27 7 3 3" xfId="22690" xr:uid="{EA02D018-DEB2-41C9-9E85-498C25B5BFBF}"/>
    <cellStyle name="Migliaia 27 7 4" xfId="14030" xr:uid="{47F21E68-6F13-424E-8054-EA0B5287DB9B}"/>
    <cellStyle name="Migliaia 27 7 4 3" xfId="24669" xr:uid="{2C0219C1-40CC-499F-A488-0CF2BAD0A566}"/>
    <cellStyle name="Migliaia 27 7 5" xfId="27041" xr:uid="{21B7BB4E-BDDE-4C7A-B044-E29263861E09}"/>
    <cellStyle name="Migliaia 27 7 6" xfId="16742" xr:uid="{E99DC83A-7B7F-43E3-8219-8213D13D75A4}"/>
    <cellStyle name="Migliaia 27 8" xfId="4294" xr:uid="{17E97322-BDF1-4ECD-BC8C-DBF012ABAB50}"/>
    <cellStyle name="Migliaia 27 8 2" xfId="7469" xr:uid="{DBD2C8EB-F433-4486-A837-A3F10EDF037D}"/>
    <cellStyle name="Migliaia 27 8 2 2" xfId="29912" xr:uid="{C151DBAB-81DF-4E44-91AB-692B02D2092A}"/>
    <cellStyle name="Migliaia 27 8 2 3" xfId="19622" xr:uid="{30A4C62A-F0E5-4919-B818-513A6C94FF1E}"/>
    <cellStyle name="Migliaia 27 8 3" xfId="10606" xr:uid="{C31B2B3B-D1AB-41F7-B186-962384A6A5A3}"/>
    <cellStyle name="Migliaia 27 8 3 3" xfId="22601" xr:uid="{FBBE2A2A-9F74-4A55-B035-148FD93078DB}"/>
    <cellStyle name="Migliaia 27 8 4" xfId="26952" xr:uid="{1FD1A61D-AD5F-4EF2-A484-D75C0273E686}"/>
    <cellStyle name="Migliaia 27 8 5" xfId="16653" xr:uid="{9395AC67-D0F3-4FCD-A2E0-689D71C024B8}"/>
    <cellStyle name="Migliaia 27 9" xfId="3263" xr:uid="{B9758F1F-277D-4F67-ADEE-2A1959AD5601}"/>
    <cellStyle name="Migliaia 27 9 2" xfId="6618" xr:uid="{6E53B3FB-D52E-4B2C-96F4-FCE2D34109EF}"/>
    <cellStyle name="Migliaia 27 9 2 2" xfId="29118" xr:uid="{640E9663-737F-428C-BD79-0291F4E838D0}"/>
    <cellStyle name="Migliaia 27 9 2 3" xfId="18825" xr:uid="{44C69A08-9383-46F9-A6BE-482AF4F14E64}"/>
    <cellStyle name="Migliaia 27 9 3" xfId="9809" xr:uid="{974C2934-C3B9-4828-95EB-B5ACB6377E1A}"/>
    <cellStyle name="Migliaia 27 9 3 2" xfId="32079" xr:uid="{F7DE5008-C40D-4D60-A02D-0187D7631796}"/>
    <cellStyle name="Migliaia 27 9 3 3" xfId="21803" xr:uid="{121B702A-22DA-4C7C-A9F6-638E14AF14FB}"/>
    <cellStyle name="Migliaia 27 9 4" xfId="26155" xr:uid="{595D3A34-347A-48F2-A3A4-FDC97B6B1174}"/>
    <cellStyle name="Migliaia 27 9 5" xfId="15855" xr:uid="{4B4CD7FC-98BF-4B4F-B43D-F1511AA052C4}"/>
    <cellStyle name="Migliaia 28" xfId="2867" xr:uid="{8138A3DD-1B31-4F82-AC01-1635455BAE36}"/>
    <cellStyle name="Migliaia 28 10" xfId="3062" xr:uid="{7B1253E2-768C-4241-85C3-C00649B73CA4}"/>
    <cellStyle name="Migliaia 28 10 2" xfId="6351" xr:uid="{95F0C0C6-BF2D-45BF-BF9B-006EBEB39FC9}"/>
    <cellStyle name="Migliaia 28 10 2 2" xfId="28852" xr:uid="{2346E4EC-2AF9-48E2-8A36-867DC441E2AE}"/>
    <cellStyle name="Migliaia 28 10 2 3" xfId="18558" xr:uid="{61661BD6-9346-4CFE-8C59-EC0CB35DAC79}"/>
    <cellStyle name="Migliaia 28 10 3" xfId="9542" xr:uid="{F25BD0F9-683E-4388-8D2E-60FB89E1968C}"/>
    <cellStyle name="Migliaia 28 10 3 2" xfId="31812" xr:uid="{0206A940-4A73-4D79-B1E1-0064B6604264}"/>
    <cellStyle name="Migliaia 28 10 3 3" xfId="21536" xr:uid="{28941780-9CA4-4B60-8FDC-06209AEA93B2}"/>
    <cellStyle name="Migliaia 28 10 4" xfId="25888" xr:uid="{E20E936B-D0A2-4679-BED8-E92C98063A77}"/>
    <cellStyle name="Migliaia 28 10 5" xfId="15588" xr:uid="{C7465585-CD2D-4947-AB51-4CD8C0A12B24}"/>
    <cellStyle name="Migliaia 28 11" xfId="2948" xr:uid="{D03266A8-5CE8-451D-8364-C2A6A6CF4BF5}"/>
    <cellStyle name="Migliaia 28 11 2" xfId="6240" xr:uid="{78C4BE2D-B5F2-4556-A42E-3E321E534AF8}"/>
    <cellStyle name="Migliaia 28 11 2 2" xfId="28741" xr:uid="{D85AA31D-3F48-4DC8-8DA8-E0992B5BFBF0}"/>
    <cellStyle name="Migliaia 28 11 2 3" xfId="18447" xr:uid="{559A2F6A-C6A7-4B2B-BB6F-0E6B286D059F}"/>
    <cellStyle name="Migliaia 28 11 3" xfId="9431" xr:uid="{9875FBDC-C412-4DE9-BC44-AF4E89186784}"/>
    <cellStyle name="Migliaia 28 11 3 2" xfId="31701" xr:uid="{81601FC9-ABDA-4405-820A-480674EDFF35}"/>
    <cellStyle name="Migliaia 28 11 3 3" xfId="21425" xr:uid="{33E39D36-4772-435D-859A-D211942C8D1D}"/>
    <cellStyle name="Migliaia 28 11 4" xfId="25777" xr:uid="{55ED25A1-0451-416A-9B3C-24B95E8BF1B3}"/>
    <cellStyle name="Migliaia 28 11 5" xfId="15477" xr:uid="{0C6B9F5A-904F-49F9-B5B1-EFAD926F3381}"/>
    <cellStyle name="Migliaia 28 12" xfId="6153" xr:uid="{9FD811F0-8B5D-4338-83A2-61DA6B9B3BB3}"/>
    <cellStyle name="Migliaia 28 12 2" xfId="28654" xr:uid="{4912B76A-FAD2-476A-8694-8FF65C89477E}"/>
    <cellStyle name="Migliaia 28 12 3" xfId="18360" xr:uid="{32A608BB-A2E2-400E-B1E5-AC5D429CD229}"/>
    <cellStyle name="Migliaia 28 13" xfId="9344" xr:uid="{918F7E57-7921-4FCD-8FB6-C10CA3E2186C}"/>
    <cellStyle name="Migliaia 28 13 2" xfId="31614" xr:uid="{24ABA784-60D5-4CD2-B74D-31CE66CCF2CC}"/>
    <cellStyle name="Migliaia 28 13 3" xfId="21338" xr:uid="{19148F41-6C73-4762-9FE5-C4ACF995ED94}"/>
    <cellStyle name="Migliaia 28 14" xfId="12444" xr:uid="{39E0A93E-B008-4ADC-AE31-4303C6111896}"/>
    <cellStyle name="Migliaia 28 14 3" xfId="23544" xr:uid="{CCB982BA-133C-4EE7-87BB-CCE1B055B0F1}"/>
    <cellStyle name="Migliaia 28 15" xfId="25690" xr:uid="{6A2CE01E-9250-4287-93F2-59391CA020B5}"/>
    <cellStyle name="Migliaia 28 16" xfId="15390" xr:uid="{D9C00741-DCD5-40AB-806D-213920A5679C}"/>
    <cellStyle name="Migliaia 28 2" xfId="3169" xr:uid="{960E7A85-DFE9-497A-AD92-4338CC9A50DD}"/>
    <cellStyle name="Migliaia 28 2 2" xfId="4039" xr:uid="{4AFCC98A-7364-4BAD-9EB0-D6F51EFBB918}"/>
    <cellStyle name="Migliaia 28 2 2 2" xfId="4965" xr:uid="{F6B32978-4F9C-4E34-B84F-B09ECDF825CB}"/>
    <cellStyle name="Migliaia 28 2 2 2 2" xfId="8155" xr:uid="{9260DBEA-9E6E-4E5E-8C45-E52054F735C4}"/>
    <cellStyle name="Migliaia 28 2 2 2 2 2" xfId="30571" xr:uid="{34647F22-675B-4E71-BE68-2EE3003AF3FB}"/>
    <cellStyle name="Migliaia 28 2 2 2 2 3" xfId="20281" xr:uid="{11398C1E-2303-4A1F-8023-60010EFE7C2F}"/>
    <cellStyle name="Migliaia 28 2 2 2 3" xfId="11263" xr:uid="{135B213E-E860-4AEB-A9BF-1470CE5C718C}"/>
    <cellStyle name="Migliaia 28 2 2 2 3 3" xfId="23261" xr:uid="{8CCEDA9C-18DC-4CBC-9EDF-10750A901BB9}"/>
    <cellStyle name="Migliaia 28 2 2 2 4" xfId="13638" xr:uid="{2A788978-7882-440C-8F18-1ECDF1F8AC22}"/>
    <cellStyle name="Migliaia 28 2 2 2 4 3" xfId="24276" xr:uid="{079EC473-0FAD-40A2-AA34-7E63AACD4E60}"/>
    <cellStyle name="Migliaia 28 2 2 2 5" xfId="27609" xr:uid="{2F2F56E2-640A-40CA-AFE6-C86933244FD4}"/>
    <cellStyle name="Migliaia 28 2 2 2 6" xfId="17313" xr:uid="{030436C4-5583-445B-BE85-B07001AE22A5}"/>
    <cellStyle name="Migliaia 28 2 2 3" xfId="7212" xr:uid="{1DD6A037-4CD2-474B-B8EE-DD8BCAA14570}"/>
    <cellStyle name="Migliaia 28 2 2 3 2" xfId="29685" xr:uid="{6DDF8471-FC41-4B33-8BCC-6BDBFE9D58C2}"/>
    <cellStyle name="Migliaia 28 2 2 3 3" xfId="19394" xr:uid="{592BEC95-9A6C-44A0-AA32-FAE64BA60D8E}"/>
    <cellStyle name="Migliaia 28 2 2 4" xfId="10378" xr:uid="{898F2E02-44A1-4BE8-A436-573B04394AE5}"/>
    <cellStyle name="Migliaia 28 2 2 4 2" xfId="32647" xr:uid="{69BB9938-8AE4-43FF-BF36-893490C0C1DD}"/>
    <cellStyle name="Migliaia 28 2 2 4 3" xfId="22373" xr:uid="{EBB24779-0770-4B75-AE99-E0E92D569D27}"/>
    <cellStyle name="Migliaia 28 2 2 5" xfId="13034" xr:uid="{FEFFD55B-C71D-4FBB-B14D-64A32B16AD74}"/>
    <cellStyle name="Migliaia 28 2 2 5 3" xfId="23859" xr:uid="{2C81C7B4-BC9D-461F-8C93-31E6A6BDD1D0}"/>
    <cellStyle name="Migliaia 28 2 2 6" xfId="26724" xr:uid="{AD072289-FC99-430B-83AE-DEDB13AD9DF0}"/>
    <cellStyle name="Migliaia 28 2 2 7" xfId="16425" xr:uid="{E325C8A9-E9F7-4915-8387-657FC49CF63D}"/>
    <cellStyle name="Migliaia 28 2 3" xfId="3884" xr:uid="{5B470EC2-2EEC-4500-8E22-26658789E28D}"/>
    <cellStyle name="Migliaia 28 2 3 2" xfId="7054" xr:uid="{07B4DC3A-9B67-4887-A24E-7C64FEC0A032}"/>
    <cellStyle name="Migliaia 28 2 3 2 2" xfId="29524" xr:uid="{EF7B4D69-6493-4667-9819-5778BD5D3AB8}"/>
    <cellStyle name="Migliaia 28 2 3 2 3" xfId="19232" xr:uid="{014FCAF4-E2D4-4FEB-82E0-D77349EBE1D3}"/>
    <cellStyle name="Migliaia 28 2 3 3" xfId="10216" xr:uid="{CDF87DFC-25D0-4525-9A8E-6E6FA74B95F0}"/>
    <cellStyle name="Migliaia 28 2 3 3 2" xfId="32486" xr:uid="{CD55B50C-C351-4430-9486-75A56AAA3B32}"/>
    <cellStyle name="Migliaia 28 2 3 3 3" xfId="22211" xr:uid="{12247DB4-37F3-4DB1-A78F-90BB0A882DD2}"/>
    <cellStyle name="Migliaia 28 2 3 4" xfId="13476" xr:uid="{54411778-ACCE-4F1D-8C9A-90D1198DDC61}"/>
    <cellStyle name="Migliaia 28 2 3 4 3" xfId="24114" xr:uid="{C58B7193-90BB-4310-ABA8-639B7FB35454}"/>
    <cellStyle name="Migliaia 28 2 3 5" xfId="26562" xr:uid="{8F2AAFF0-E299-42EB-9BAA-DD2A352E73A1}"/>
    <cellStyle name="Migliaia 28 2 3 6" xfId="16263" xr:uid="{C1D47DC0-7CF2-40CD-92EA-1A2194121BA8}"/>
    <cellStyle name="Migliaia 28 2 4" xfId="3411" xr:uid="{3DDFB89A-6567-44C3-8F27-55A85DC286D5}"/>
    <cellStyle name="Migliaia 28 2 4 2" xfId="6768" xr:uid="{D45B0ECA-82EC-4295-A0AA-26727432B202}"/>
    <cellStyle name="Migliaia 28 2 4 2 2" xfId="29268" xr:uid="{0678D99D-793A-4FAC-8441-40FE7C7D8332}"/>
    <cellStyle name="Migliaia 28 2 4 2 3" xfId="18975" xr:uid="{B18063E7-F7E0-41B1-98DC-182F671B06EC}"/>
    <cellStyle name="Migliaia 28 2 4 3" xfId="9959" xr:uid="{86659680-A98E-495D-B4EF-999DD7C9849B}"/>
    <cellStyle name="Migliaia 28 2 4 3 2" xfId="32229" xr:uid="{39C170B0-44D5-4BF0-A3EE-86C08FFC711B}"/>
    <cellStyle name="Migliaia 28 2 4 3 3" xfId="21953" xr:uid="{7C23204E-6372-486D-97C3-F5AA98B81322}"/>
    <cellStyle name="Migliaia 28 2 4 4" xfId="26304" xr:uid="{2C9176CD-B14F-4DDE-A06D-BB5ECEC07F1C}"/>
    <cellStyle name="Migliaia 28 2 4 5" xfId="16005" xr:uid="{E7F1054F-452C-42DA-91B2-2A4496B2905A}"/>
    <cellStyle name="Migliaia 28 2 5" xfId="6515" xr:uid="{7603B3A2-B669-4D66-8697-F9FA0C5554CA}"/>
    <cellStyle name="Migliaia 28 2 5 2" xfId="29016" xr:uid="{468B5CD6-AEDE-4061-936A-CF645E4BF879}"/>
    <cellStyle name="Migliaia 28 2 5 3" xfId="18722" xr:uid="{B8242A8A-9829-4997-8F7F-8089570C03C0}"/>
    <cellStyle name="Migliaia 28 2 6" xfId="9706" xr:uid="{F33F2A45-38F8-4675-B035-5893993F3D69}"/>
    <cellStyle name="Migliaia 28 2 6 2" xfId="31976" xr:uid="{2F775501-3D0E-441A-A929-FAC5F2696395}"/>
    <cellStyle name="Migliaia 28 2 6 3" xfId="21700" xr:uid="{9C3E3D6F-ADE2-45C2-8074-88C9ACAE1B78}"/>
    <cellStyle name="Migliaia 28 2 7" xfId="12825" xr:uid="{D5EE5104-0784-448E-B850-4580D95DED48}"/>
    <cellStyle name="Migliaia 28 2 7 3" xfId="23696" xr:uid="{0374B453-7FD2-40BA-B88C-2A2596608F76}"/>
    <cellStyle name="Migliaia 28 2 8" xfId="26052" xr:uid="{1BFD3982-A0FA-4D84-84C8-9294DC47CCD0}"/>
    <cellStyle name="Migliaia 28 2 9" xfId="15752" xr:uid="{A9E62013-B6F6-4420-ABB0-56A6E606C45C}"/>
    <cellStyle name="Migliaia 28 3" xfId="3123" xr:uid="{FA66D48C-4C06-486E-A4A0-32038BBD9F75}"/>
    <cellStyle name="Migliaia 28 3 2" xfId="3988" xr:uid="{186E811E-1E42-4FC8-9AB5-943709A69B98}"/>
    <cellStyle name="Migliaia 28 3 2 2" xfId="5019" xr:uid="{6511274E-9EF8-441A-9831-07070280F2D4}"/>
    <cellStyle name="Migliaia 28 3 2 2 2" xfId="8217" xr:uid="{25C0D23C-213C-478E-8DC5-16F8C04A68E4}"/>
    <cellStyle name="Migliaia 28 3 2 2 2 2" xfId="30629" xr:uid="{D3E86017-C8E4-4577-BAC1-2C0AB54BF04E}"/>
    <cellStyle name="Migliaia 28 3 2 2 2 3" xfId="20340" xr:uid="{6ADE19B5-D168-4695-B235-F713C18BBE97}"/>
    <cellStyle name="Migliaia 28 3 2 2 3" xfId="11322" xr:uid="{5AE7E27D-1C04-490A-B02C-281345938C1E}"/>
    <cellStyle name="Migliaia 28 3 2 2 3 3" xfId="23320" xr:uid="{5BDCAC6E-85A1-4907-929C-634D6F54C256}"/>
    <cellStyle name="Migliaia 28 3 2 2 4" xfId="13560" xr:uid="{5C1F41DB-B716-431F-9604-E5B7B392D75F}"/>
    <cellStyle name="Migliaia 28 3 2 2 4 3" xfId="24196" xr:uid="{34BE81DD-2138-4127-B0D3-029BBE23AB14}"/>
    <cellStyle name="Migliaia 28 3 2 2 5" xfId="27666" xr:uid="{5EDC6EA0-CA80-4761-9193-F575515B8A33}"/>
    <cellStyle name="Migliaia 28 3 2 2 6" xfId="17372" xr:uid="{C5409795-3C24-4FCC-ABDB-85DAFAD8B29A}"/>
    <cellStyle name="Migliaia 28 3 2 3" xfId="7134" xr:uid="{57C8EEC0-37DB-4F9B-991D-7828D9B4FEE5}"/>
    <cellStyle name="Migliaia 28 3 2 3 2" xfId="29605" xr:uid="{3391E549-5C23-43D6-9EE0-85925FABA0B2}"/>
    <cellStyle name="Migliaia 28 3 2 3 3" xfId="19314" xr:uid="{AA486BBD-CC99-4182-9252-447778F06AA4}"/>
    <cellStyle name="Migliaia 28 3 2 4" xfId="10298" xr:uid="{9BED11ED-F45B-44E3-B356-3D827FA030C9}"/>
    <cellStyle name="Migliaia 28 3 2 4 2" xfId="32567" xr:uid="{2A063BE8-3EFF-4580-95F4-FE40C134AF22}"/>
    <cellStyle name="Migliaia 28 3 2 4 3" xfId="22293" xr:uid="{2F4FBD88-6972-43EA-8C29-89F3154C2702}"/>
    <cellStyle name="Migliaia 28 3 2 5" xfId="12957" xr:uid="{5CD26B5A-8B9A-4B9F-A4BE-B3676AC721DA}"/>
    <cellStyle name="Migliaia 28 3 2 5 3" xfId="23779" xr:uid="{81E08F72-80BC-48E1-A673-11C1A4A14917}"/>
    <cellStyle name="Migliaia 28 3 2 6" xfId="26644" xr:uid="{876DFA32-A31C-4062-8F97-DC8676EB416E}"/>
    <cellStyle name="Migliaia 28 3 2 7" xfId="16345" xr:uid="{768E0FA7-9F6C-43EB-91FF-83D8421941C4}"/>
    <cellStyle name="Migliaia 28 3 3" xfId="3809" xr:uid="{0460D797-A495-4E86-BEC4-64837B0B1C38}"/>
    <cellStyle name="Migliaia 28 3 3 2" xfId="6972" xr:uid="{9D0BDAF5-03AE-4E07-A132-A24416A9285D}"/>
    <cellStyle name="Migliaia 28 3 3 2 2" xfId="29443" xr:uid="{DB0FD651-80AC-404D-A3D1-C790F0F734E1}"/>
    <cellStyle name="Migliaia 28 3 3 2 3" xfId="19150" xr:uid="{FDA617C7-2927-418A-886E-4F4E682A0D78}"/>
    <cellStyle name="Migliaia 28 3 3 3" xfId="10135" xr:uid="{D75DBDC5-3631-4D59-BCD9-B23D5F5C9EB1}"/>
    <cellStyle name="Migliaia 28 3 3 3 2" xfId="32404" xr:uid="{720CF5BB-F738-4226-9E06-5836F3DBCD4A}"/>
    <cellStyle name="Migliaia 28 3 3 3 3" xfId="22129" xr:uid="{46D50973-98C3-46B6-8366-687910B25C82}"/>
    <cellStyle name="Migliaia 28 3 3 4" xfId="13400" xr:uid="{11E53850-DD5E-4FC7-AA19-3145545A6D56}"/>
    <cellStyle name="Migliaia 28 3 3 4 3" xfId="24036" xr:uid="{3536C80D-BC57-44D7-9174-974D3A2E4D5A}"/>
    <cellStyle name="Migliaia 28 3 3 5" xfId="26480" xr:uid="{53A235FB-F320-4934-A384-CE3288B2A176}"/>
    <cellStyle name="Migliaia 28 3 3 6" xfId="16181" xr:uid="{5E9164FE-1CE2-4AEB-AFD1-704A70EA93D4}"/>
    <cellStyle name="Migliaia 28 3 4" xfId="3329" xr:uid="{9B17EE20-0352-4B44-8827-762431DE6446}"/>
    <cellStyle name="Migliaia 28 3 4 2" xfId="6686" xr:uid="{1E7FB41D-ABB8-42E2-81E4-E24C233EDAD8}"/>
    <cellStyle name="Migliaia 28 3 4 2 2" xfId="29186" xr:uid="{4F521080-3E34-477E-8FBA-3ED3D71BABBC}"/>
    <cellStyle name="Migliaia 28 3 4 2 3" xfId="18893" xr:uid="{70A78ACA-6E26-490E-BD5E-9B71A85BDBB3}"/>
    <cellStyle name="Migliaia 28 3 4 3" xfId="9877" xr:uid="{5019A038-7E66-4D31-AD43-F450742A7157}"/>
    <cellStyle name="Migliaia 28 3 4 3 2" xfId="32147" xr:uid="{95F21EC5-BACC-4E97-9E61-6578696569A3}"/>
    <cellStyle name="Migliaia 28 3 4 3 3" xfId="21871" xr:uid="{252186DE-150A-478F-9AD4-871F998738D5}"/>
    <cellStyle name="Migliaia 28 3 4 4" xfId="26222" xr:uid="{AF05C185-4225-469A-B471-981C9DBCEA50}"/>
    <cellStyle name="Migliaia 28 3 4 5" xfId="15923" xr:uid="{5FE0108D-C153-4CFD-913E-143E1C9D05D2}"/>
    <cellStyle name="Migliaia 28 3 5" xfId="6433" xr:uid="{05441C69-02BC-4E0E-BF73-8488983CCA8D}"/>
    <cellStyle name="Migliaia 28 3 5 2" xfId="28934" xr:uid="{33955E3A-C48C-4132-9D2F-2E911D21CF8B}"/>
    <cellStyle name="Migliaia 28 3 5 3" xfId="18640" xr:uid="{ADDB2101-16A7-4ECC-865E-43702A6280AA}"/>
    <cellStyle name="Migliaia 28 3 6" xfId="9624" xr:uid="{C8472B91-4778-4728-8824-2801F4410D30}"/>
    <cellStyle name="Migliaia 28 3 6 2" xfId="31894" xr:uid="{A1FB941E-5BB3-4917-8E10-AEF4839BE83F}"/>
    <cellStyle name="Migliaia 28 3 6 3" xfId="21618" xr:uid="{DDEBAD4D-07AD-4824-9BD5-8D4EBD5026E2}"/>
    <cellStyle name="Migliaia 28 3 7" xfId="12745" xr:uid="{1BA00627-0C67-454C-970C-608EA2D5D184}"/>
    <cellStyle name="Migliaia 28 3 7 3" xfId="23614" xr:uid="{39471308-99B9-42D9-B4EB-625342753714}"/>
    <cellStyle name="Migliaia 28 3 8" xfId="25970" xr:uid="{80BF90E7-B9C5-416C-AAFC-EF95B6760EED}"/>
    <cellStyle name="Migliaia 28 3 9" xfId="15670" xr:uid="{70C03EA5-535C-44B1-8590-7E9D97E524B3}"/>
    <cellStyle name="Migliaia 28 4" xfId="3518" xr:uid="{242B7CD4-EF13-490E-A7FF-71B739DB5B39}"/>
    <cellStyle name="Migliaia 28 4 2" xfId="4804" xr:uid="{C6BE70A2-52FF-4D35-9314-C557D642DBB3}"/>
    <cellStyle name="Migliaia 28 4 2 2" xfId="7990" xr:uid="{99A4CAFF-0832-4585-97D9-3DD001BE048C}"/>
    <cellStyle name="Migliaia 28 4 2 2 2" xfId="30420" xr:uid="{1F1E61D1-6DF7-4F48-A6C1-F9F5F326A892}"/>
    <cellStyle name="Migliaia 28 4 2 2 3" xfId="20130" xr:uid="{6A8B4E8E-3BA0-40C0-B5E4-132A0D154741}"/>
    <cellStyle name="Migliaia 28 4 2 3" xfId="11112" xr:uid="{D556B92C-AB40-4ECE-A4A6-294A121853E1}"/>
    <cellStyle name="Migliaia 28 4 2 3 3" xfId="23110" xr:uid="{FDF28894-59F5-4855-8BC4-C7C881B43A09}"/>
    <cellStyle name="Migliaia 28 4 2 4" xfId="27461" xr:uid="{FA3B2F7C-66D2-4F2A-AC35-87244674EF2F}"/>
    <cellStyle name="Migliaia 28 4 2 5" xfId="17162" xr:uid="{8D233A7F-FE74-44CE-8801-BC278A4C0DD6}"/>
    <cellStyle name="Migliaia 28 4 3" xfId="6901" xr:uid="{824E1EB0-19A2-4B69-A1C0-21C3F0AFF25A}"/>
    <cellStyle name="Migliaia 28 4 3 2" xfId="29373" xr:uid="{565C43BA-D429-4EC4-B760-AE22C8E64F5F}"/>
    <cellStyle name="Migliaia 28 4 3 3" xfId="19080" xr:uid="{F2D70B90-23F3-4556-8435-D56C7F398531}"/>
    <cellStyle name="Migliaia 28 4 4" xfId="10065" xr:uid="{01957152-F875-4585-B3A9-6E46BB3313FA}"/>
    <cellStyle name="Migliaia 28 4 4 2" xfId="32334" xr:uid="{1965D492-B16D-4A57-8D43-D31F4C6273C3}"/>
    <cellStyle name="Migliaia 28 4 4 3" xfId="22059" xr:uid="{21016AE6-B7C6-4E13-883F-B819F46B9779}"/>
    <cellStyle name="Migliaia 28 4 5" xfId="13140" xr:uid="{54BA6037-2D34-4B54-9114-97BDD04366D6}"/>
    <cellStyle name="Migliaia 28 4 5 3" xfId="23966" xr:uid="{A770BAE8-4333-424A-9B88-0FDF465F58D4}"/>
    <cellStyle name="Migliaia 28 4 6" xfId="26410" xr:uid="{F14D893D-0538-4D2D-B9C3-DD604E02924B}"/>
    <cellStyle name="Migliaia 28 4 7" xfId="16111" xr:uid="{0415414E-D37E-4934-9BAB-45AAFBDABFEB}"/>
    <cellStyle name="Migliaia 28 5" xfId="4684" xr:uid="{02973B5F-36B1-4B12-89FC-983852180DF7}"/>
    <cellStyle name="Migliaia 28 5 2" xfId="7860" xr:uid="{2B0C578B-B64B-4080-B2B2-5C8BD26208FC}"/>
    <cellStyle name="Migliaia 28 5 2 2" xfId="30288" xr:uid="{5D894304-17C2-4110-AAF5-8C745957C7B3}"/>
    <cellStyle name="Migliaia 28 5 2 3" xfId="19999" xr:uid="{28A06027-2431-4227-9397-872DB9C87938}"/>
    <cellStyle name="Migliaia 28 5 3" xfId="10983" xr:uid="{1F293805-62BF-4D36-9CB0-E66596DA5DF2}"/>
    <cellStyle name="Migliaia 28 5 3 3" xfId="22978" xr:uid="{BD44031C-AE82-4459-AAEE-976E7F99B783}"/>
    <cellStyle name="Migliaia 28 5 4" xfId="13681" xr:uid="{68506255-7E8A-4B1B-ACC7-9936042C502F}"/>
    <cellStyle name="Migliaia 28 5 4 3" xfId="24319" xr:uid="{AE6FD57A-9DAB-4181-8176-69014A3388C6}"/>
    <cellStyle name="Migliaia 28 5 5" xfId="27329" xr:uid="{DCC60433-AD94-405E-B7B4-3295A5164A25}"/>
    <cellStyle name="Migliaia 28 5 6" xfId="17030" xr:uid="{A785F15E-874B-4ADD-B4F4-11900A44497A}"/>
    <cellStyle name="Migliaia 28 6" xfId="4481" xr:uid="{09DF66BA-0764-43DA-9ED5-94AA65A7875F}"/>
    <cellStyle name="Migliaia 28 6 2" xfId="7657" xr:uid="{A213B4C4-A3CA-43A7-AC66-1113A388C762}"/>
    <cellStyle name="Migliaia 28 6 2 2" xfId="30086" xr:uid="{FBB57A18-1E17-4859-9618-C04C805EDBF6}"/>
    <cellStyle name="Migliaia 28 6 2 3" xfId="19796" xr:uid="{30751530-558F-4F93-A599-179EA64CDB40}"/>
    <cellStyle name="Migliaia 28 6 3" xfId="10780" xr:uid="{2BDEC8C0-1161-40C7-A2C1-4A601B428EC4}"/>
    <cellStyle name="Migliaia 28 6 3 3" xfId="22775" xr:uid="{AEB0B24B-5E8A-4365-8C0C-529F4531FCD3}"/>
    <cellStyle name="Migliaia 28 6 4" xfId="13728" xr:uid="{21028F64-AB73-471E-9E86-6A90652B3FCE}"/>
    <cellStyle name="Migliaia 28 6 4 3" xfId="24366" xr:uid="{CC3998A0-2D3F-41B2-9791-0351AD3F0774}"/>
    <cellStyle name="Migliaia 28 6 5" xfId="27126" xr:uid="{EA1AD6D2-95B1-40BA-B16E-D65C802AA154}"/>
    <cellStyle name="Migliaia 28 6 6" xfId="16827" xr:uid="{8EA907CF-CCE6-47A7-8D2B-17A439EFF8BC}"/>
    <cellStyle name="Migliaia 28 7" xfId="4391" xr:uid="{28213808-B193-49E3-A4C4-91672762367F}"/>
    <cellStyle name="Migliaia 28 7 2" xfId="7566" xr:uid="{DCFA756D-47F9-4EF3-97B5-6644CB342D20}"/>
    <cellStyle name="Migliaia 28 7 2 2" xfId="29995" xr:uid="{7C090F57-3E91-4CE5-AAFE-93ECB2551628}"/>
    <cellStyle name="Migliaia 28 7 2 3" xfId="19705" xr:uid="{58D3E94A-EEA6-4080-B69A-357163EC78C6}"/>
    <cellStyle name="Migliaia 28 7 3" xfId="10689" xr:uid="{CA811AF4-3476-48FF-97CD-DE4FC19E7C83}"/>
    <cellStyle name="Migliaia 28 7 3 3" xfId="22684" xr:uid="{E0831DE9-5FE4-465E-AD5D-5E53089A73D9}"/>
    <cellStyle name="Migliaia 28 7 4" xfId="13950" xr:uid="{A3C0ABC2-1094-4D27-9408-CF517027DE11}"/>
    <cellStyle name="Migliaia 28 7 4 3" xfId="24590" xr:uid="{42FD3557-F70C-40DC-8DC4-2696295E63C1}"/>
    <cellStyle name="Migliaia 28 7 5" xfId="27035" xr:uid="{CEA2D6A5-8610-4123-9664-EB28CE7EC051}"/>
    <cellStyle name="Migliaia 28 7 6" xfId="16736" xr:uid="{93FE1FD8-5944-4842-959B-AF7BE6FA5DE0}"/>
    <cellStyle name="Migliaia 28 8" xfId="4278" xr:uid="{1E7B46A9-BAEB-4E8C-BFE9-F54395780298}"/>
    <cellStyle name="Migliaia 28 8 2" xfId="7453" xr:uid="{8E3BECA2-3CE3-453B-B8D0-63E23F3F1DD0}"/>
    <cellStyle name="Migliaia 28 8 2 2" xfId="29896" xr:uid="{E18FDBA5-CD52-455B-8FC3-205A50F9230A}"/>
    <cellStyle name="Migliaia 28 8 2 3" xfId="19606" xr:uid="{C00659A2-3E0E-4C8A-BEAA-422252666AB5}"/>
    <cellStyle name="Migliaia 28 8 3" xfId="10590" xr:uid="{1BA69952-615B-4DF0-BA44-944CD2368BB1}"/>
    <cellStyle name="Migliaia 28 8 3 3" xfId="22585" xr:uid="{BFBC478B-1A42-4322-B3AF-ECD50B35EA64}"/>
    <cellStyle name="Migliaia 28 8 4" xfId="26936" xr:uid="{9180F149-7AA1-4E80-8831-757EBEEFC682}"/>
    <cellStyle name="Migliaia 28 8 5" xfId="16637" xr:uid="{650E77FF-6E17-49BD-B5CF-8548FC479158}"/>
    <cellStyle name="Migliaia 28 9" xfId="3247" xr:uid="{6B0BFC12-2672-434E-999C-2B391EC5AB9E}"/>
    <cellStyle name="Migliaia 28 9 2" xfId="6602" xr:uid="{A14410EA-6F6C-4B3F-A646-64A8AB9DEFBB}"/>
    <cellStyle name="Migliaia 28 9 2 2" xfId="29102" xr:uid="{E218729A-9ED6-423E-9276-BBA8AE7F2995}"/>
    <cellStyle name="Migliaia 28 9 2 3" xfId="18809" xr:uid="{EEE06C96-2141-4F2C-AF7A-387638AD031D}"/>
    <cellStyle name="Migliaia 28 9 3" xfId="9793" xr:uid="{D152716E-463A-4C23-B63C-7E9CB4BD4B18}"/>
    <cellStyle name="Migliaia 28 9 3 2" xfId="32063" xr:uid="{22F25087-F826-45F5-855D-4F2F3AA63307}"/>
    <cellStyle name="Migliaia 28 9 3 3" xfId="21787" xr:uid="{EC07C7BA-51F4-4E2F-87B4-113BAAC30CC9}"/>
    <cellStyle name="Migliaia 28 9 4" xfId="26139" xr:uid="{F0BE5907-F08C-48FC-970E-AC5A3B9D02FC}"/>
    <cellStyle name="Migliaia 28 9 5" xfId="15839" xr:uid="{B20718C1-EEC5-453F-9DBE-9ED60EB4827B}"/>
    <cellStyle name="Migliaia 29" xfId="2885" xr:uid="{B248E0F9-E5A9-4975-A12E-6D122C68D77F}"/>
    <cellStyle name="Migliaia 29 10" xfId="3079" xr:uid="{22D0A912-B8B8-4D5B-AF2B-327B805EFAFE}"/>
    <cellStyle name="Migliaia 29 10 2" xfId="6368" xr:uid="{17E09F50-9159-4475-BAF8-A62093A99FE7}"/>
    <cellStyle name="Migliaia 29 10 2 2" xfId="28869" xr:uid="{1D095FB6-8AB8-492C-A6B6-7A6CCBE87316}"/>
    <cellStyle name="Migliaia 29 10 2 3" xfId="18575" xr:uid="{ABE5C1FC-2464-431C-846F-FB05DA48FBB2}"/>
    <cellStyle name="Migliaia 29 10 3" xfId="9559" xr:uid="{4FBA599B-7457-44FA-B3B1-EDCFA2E62AAF}"/>
    <cellStyle name="Migliaia 29 10 3 2" xfId="31829" xr:uid="{3164BD6F-D177-4311-98DC-174B9D8DB327}"/>
    <cellStyle name="Migliaia 29 10 3 3" xfId="21553" xr:uid="{07ACF051-C22A-461A-9610-F7B9A4DB7338}"/>
    <cellStyle name="Migliaia 29 10 4" xfId="25905" xr:uid="{0D86874D-0D7A-4F11-9606-0A1E37A2687C}"/>
    <cellStyle name="Migliaia 29 10 5" xfId="15605" xr:uid="{4E4EFBBA-A101-4BD7-A450-43477CC702B7}"/>
    <cellStyle name="Migliaia 29 11" xfId="2966" xr:uid="{C2B6F126-D83D-45A8-B9D8-50222C1E5586}"/>
    <cellStyle name="Migliaia 29 11 2" xfId="6258" xr:uid="{81357076-7255-47DC-9945-8B3F25F28EEB}"/>
    <cellStyle name="Migliaia 29 11 2 2" xfId="28759" xr:uid="{A43D3915-CAD4-474B-ADDE-43E4AB34610C}"/>
    <cellStyle name="Migliaia 29 11 2 3" xfId="18465" xr:uid="{7D6A810B-8A38-45F5-B92B-E8EA14ED0276}"/>
    <cellStyle name="Migliaia 29 11 3" xfId="9449" xr:uid="{9A36134E-DA9E-4D9B-9353-B3B744F76D8F}"/>
    <cellStyle name="Migliaia 29 11 3 2" xfId="31719" xr:uid="{44C8A626-D34F-44B2-A0E5-AF3352DD767A}"/>
    <cellStyle name="Migliaia 29 11 3 3" xfId="21443" xr:uid="{1DD66C96-0301-452A-A38E-48704C0626E2}"/>
    <cellStyle name="Migliaia 29 11 4" xfId="25795" xr:uid="{4968059D-C582-4DEC-8D69-C1C30BE6556D}"/>
    <cellStyle name="Migliaia 29 11 5" xfId="15495" xr:uid="{AFE3AFAE-DAA3-4F71-990F-05B531A41856}"/>
    <cellStyle name="Migliaia 29 12" xfId="6171" xr:uid="{707D8AEB-03E2-4FE6-A159-A1A679F42C6C}"/>
    <cellStyle name="Migliaia 29 12 2" xfId="28672" xr:uid="{11AD4379-F8AF-4865-BAC2-E640AB2700CE}"/>
    <cellStyle name="Migliaia 29 12 3" xfId="18378" xr:uid="{FBE38A02-D951-418D-B1CE-E22275F182FD}"/>
    <cellStyle name="Migliaia 29 13" xfId="9362" xr:uid="{AD4A7DAF-72CA-41A8-A343-426CEA6E2E7C}"/>
    <cellStyle name="Migliaia 29 13 2" xfId="31632" xr:uid="{C0C534EB-CA03-4C66-AC69-F8E5A5AEE294}"/>
    <cellStyle name="Migliaia 29 13 3" xfId="21356" xr:uid="{D8917917-4CA7-49AA-9BB1-EAF1C109D831}"/>
    <cellStyle name="Migliaia 29 14" xfId="12450" xr:uid="{336A652F-BFEF-4C5C-A88F-B062D44E92A0}"/>
    <cellStyle name="Migliaia 29 14 3" xfId="23547" xr:uid="{D4F06935-F300-485F-A804-8ED75445ED64}"/>
    <cellStyle name="Migliaia 29 15" xfId="25708" xr:uid="{715950B8-CB12-4314-A933-42440DC298A8}"/>
    <cellStyle name="Migliaia 29 16" xfId="15408" xr:uid="{944E1DE5-AA85-4D26-A7A3-C0D5CE115BBC}"/>
    <cellStyle name="Migliaia 29 2" xfId="3184" xr:uid="{6F2BE5FB-F79E-446C-A7F4-4A1AEE7D27FC}"/>
    <cellStyle name="Migliaia 29 2 2" xfId="4054" xr:uid="{A4BC2388-AEC9-41B4-B8CE-F1DBEA0CCD7F}"/>
    <cellStyle name="Migliaia 29 2 2 2" xfId="4968" xr:uid="{A5848596-23A2-48DF-8F4D-847201B443C3}"/>
    <cellStyle name="Migliaia 29 2 2 2 2" xfId="8158" xr:uid="{2E5D1D3E-99D5-4B82-A7A0-DB7946E15C64}"/>
    <cellStyle name="Migliaia 29 2 2 2 2 2" xfId="30573" xr:uid="{5E065682-9F8B-49E3-9AD6-E9BCF4822333}"/>
    <cellStyle name="Migliaia 29 2 2 2 2 3" xfId="20283" xr:uid="{61291200-6128-4ACD-9AE1-619A91441536}"/>
    <cellStyle name="Migliaia 29 2 2 2 3" xfId="11265" xr:uid="{59631468-5992-4C13-93F1-A25616D61A0A}"/>
    <cellStyle name="Migliaia 29 2 2 2 3 3" xfId="23263" xr:uid="{8C8B288A-13FE-4CCC-9A13-FF6FE41A9861}"/>
    <cellStyle name="Migliaia 29 2 2 2 4" xfId="13655" xr:uid="{24976706-936F-40A1-8448-934EEA295B81}"/>
    <cellStyle name="Migliaia 29 2 2 2 4 3" xfId="24293" xr:uid="{E79302A7-224C-4283-9FB8-84FFBFE7769D}"/>
    <cellStyle name="Migliaia 29 2 2 2 5" xfId="27611" xr:uid="{FAB0E488-4BF0-4C1D-A50D-267AC8CD605E}"/>
    <cellStyle name="Migliaia 29 2 2 2 6" xfId="17315" xr:uid="{B38DCC9C-7ADD-4B29-98A4-C1F6C9CA996F}"/>
    <cellStyle name="Migliaia 29 2 2 3" xfId="7229" xr:uid="{E98BB9DC-EB55-4C86-8CAF-8E631CD663D5}"/>
    <cellStyle name="Migliaia 29 2 2 3 2" xfId="29701" xr:uid="{21E90863-6E0D-4814-B17D-32394027B73B}"/>
    <cellStyle name="Migliaia 29 2 2 3 3" xfId="19411" xr:uid="{E8E39800-CA4E-4642-806C-0FBFFC7EC108}"/>
    <cellStyle name="Migliaia 29 2 2 4" xfId="10395" xr:uid="{63A69788-FEB6-42D2-8F61-54417B06606D}"/>
    <cellStyle name="Migliaia 29 2 2 4 3" xfId="22390" xr:uid="{E9352A69-8B37-4631-B5BC-D46DB853BB2C}"/>
    <cellStyle name="Migliaia 29 2 2 5" xfId="13051" xr:uid="{438F1DF9-332D-46C8-910A-ECE6025CCDFF}"/>
    <cellStyle name="Migliaia 29 2 2 5 3" xfId="23876" xr:uid="{1E5D837F-79FE-4D9C-9F01-7BFD3ACC0782}"/>
    <cellStyle name="Migliaia 29 2 2 6" xfId="26741" xr:uid="{0C3B6E49-683B-4DAC-86BB-73074F90454C}"/>
    <cellStyle name="Migliaia 29 2 2 7" xfId="16442" xr:uid="{8948CEC3-D1A9-4BFE-9798-B5784D575447}"/>
    <cellStyle name="Migliaia 29 2 3" xfId="3900" xr:uid="{5C80C949-2894-42D3-9E4E-5C24C6F7492C}"/>
    <cellStyle name="Migliaia 29 2 3 2" xfId="7072" xr:uid="{1CB84A86-ADE5-49A8-8AEA-CDEF8D701E7B}"/>
    <cellStyle name="Migliaia 29 2 3 2 2" xfId="29542" xr:uid="{11BF1A4D-7E83-497C-BEB6-8A798EFCFF4B}"/>
    <cellStyle name="Migliaia 29 2 3 2 3" xfId="19250" xr:uid="{076ED195-0D97-4399-94DD-2CA8A9D44820}"/>
    <cellStyle name="Migliaia 29 2 3 3" xfId="10234" xr:uid="{C8545689-C2A3-4A86-AA04-AE2D7690BC27}"/>
    <cellStyle name="Migliaia 29 2 3 3 2" xfId="32504" xr:uid="{520B5FBB-F01F-4CDC-9B8D-53CAD1C9781A}"/>
    <cellStyle name="Migliaia 29 2 3 3 3" xfId="22229" xr:uid="{682150EB-A559-4168-854D-7392C5D5D1E2}"/>
    <cellStyle name="Migliaia 29 2 3 4" xfId="13492" xr:uid="{B3EC896A-397E-4BC6-B15E-0B9D34DFB91B}"/>
    <cellStyle name="Migliaia 29 2 3 4 3" xfId="24131" xr:uid="{CAAF7B33-C0EA-4F99-960C-C169D09D8817}"/>
    <cellStyle name="Migliaia 29 2 3 5" xfId="26580" xr:uid="{48E3C38B-857C-4149-8F1F-EC742A2E8FDC}"/>
    <cellStyle name="Migliaia 29 2 3 6" xfId="16281" xr:uid="{70049D66-A975-46BA-ABF6-52AC31A49269}"/>
    <cellStyle name="Migliaia 29 2 4" xfId="3429" xr:uid="{2DBD91D9-F0B5-401D-B6ED-E7FCD6229A65}"/>
    <cellStyle name="Migliaia 29 2 4 2" xfId="6786" xr:uid="{E04400D3-BFF2-4B3A-8094-DD478BD45475}"/>
    <cellStyle name="Migliaia 29 2 4 2 2" xfId="29286" xr:uid="{BCD3FEE8-7F65-428B-8688-6C21802AA50A}"/>
    <cellStyle name="Migliaia 29 2 4 2 3" xfId="18993" xr:uid="{3E713DE2-1EC4-42B1-B5C9-01A39CC60C9F}"/>
    <cellStyle name="Migliaia 29 2 4 3" xfId="9977" xr:uid="{2E554F7E-53C7-45C4-A1AA-4E3EC2678F5B}"/>
    <cellStyle name="Migliaia 29 2 4 3 2" xfId="32247" xr:uid="{A2CE3A34-5D3B-42DC-8C63-69031B2DED19}"/>
    <cellStyle name="Migliaia 29 2 4 3 3" xfId="21971" xr:uid="{CEA372B5-81EC-4615-99ED-AEA7F1B04FC6}"/>
    <cellStyle name="Migliaia 29 2 4 4" xfId="26322" xr:uid="{20D5CC2C-33FC-40E6-A933-2BD7ACD66F9E}"/>
    <cellStyle name="Migliaia 29 2 4 5" xfId="16023" xr:uid="{BFC5A14A-CD87-4CDA-A035-6E8AB15865F7}"/>
    <cellStyle name="Migliaia 29 2 5" xfId="6533" xr:uid="{A6C44943-26E0-4544-BEB2-58A5558B0EDB}"/>
    <cellStyle name="Migliaia 29 2 5 2" xfId="29033" xr:uid="{2C06BF84-AA04-4781-B3A6-2AE5BC2C66E7}"/>
    <cellStyle name="Migliaia 29 2 5 3" xfId="18740" xr:uid="{C6FA2335-9C32-49DC-94EC-3C5504623DFB}"/>
    <cellStyle name="Migliaia 29 2 6" xfId="9724" xr:uid="{7FE91BA7-F845-4072-91E5-9CC27166776C}"/>
    <cellStyle name="Migliaia 29 2 6 2" xfId="31994" xr:uid="{4DD74C03-F80B-419D-8CE3-1B35678D7A6B}"/>
    <cellStyle name="Migliaia 29 2 6 3" xfId="21718" xr:uid="{F4F9F258-A708-4961-B115-12A2023DC186}"/>
    <cellStyle name="Migliaia 29 2 7" xfId="12843" xr:uid="{B0D61957-3E54-44E6-A514-5F3C5D46C791}"/>
    <cellStyle name="Migliaia 29 2 7 3" xfId="23714" xr:uid="{9D3C0C6D-CBF9-4FEC-B09B-976772FB470B}"/>
    <cellStyle name="Migliaia 29 2 8" xfId="26070" xr:uid="{5FC11023-2100-4660-A35D-D56FA9D51AC8}"/>
    <cellStyle name="Migliaia 29 2 9" xfId="15770" xr:uid="{F000999B-BCDB-4668-B14D-AED844F01381}"/>
    <cellStyle name="Migliaia 29 3" xfId="3140" xr:uid="{5D6DA944-6F7D-4FAF-B594-08596345EB12}"/>
    <cellStyle name="Migliaia 29 3 2" xfId="4006" xr:uid="{81A2E027-4BFB-42FF-98E6-E9131A318F0B}"/>
    <cellStyle name="Migliaia 29 3 2 2" xfId="5037" xr:uid="{620368E1-4A14-4316-A4F7-8BD39E93C1E4}"/>
    <cellStyle name="Migliaia 29 3 2 2 2" xfId="8235" xr:uid="{4D560EE4-A7D8-4C5F-A52C-F0EF0F3DA841}"/>
    <cellStyle name="Migliaia 29 3 2 2 2 2" xfId="30647" xr:uid="{71954823-D39C-489C-A407-799C52B550D0}"/>
    <cellStyle name="Migliaia 29 3 2 2 2 3" xfId="20358" xr:uid="{2441CDB8-DB1E-47FA-B257-E732524122A8}"/>
    <cellStyle name="Migliaia 29 3 2 2 3" xfId="11340" xr:uid="{0B4698EB-7ED4-4E47-95AD-9E9DAC8E9108}"/>
    <cellStyle name="Migliaia 29 3 2 2 3 3" xfId="23338" xr:uid="{7773F9DA-9995-459A-A6F4-67E06BDDD556}"/>
    <cellStyle name="Migliaia 29 3 2 2 4" xfId="13578" xr:uid="{C44A0142-162A-49C7-9C5C-DB65DF0BA316}"/>
    <cellStyle name="Migliaia 29 3 2 2 4 3" xfId="24214" xr:uid="{1929A2EE-7D7B-4D72-A795-A91AC8044B42}"/>
    <cellStyle name="Migliaia 29 3 2 2 5" xfId="27684" xr:uid="{6EACE4A6-31C5-4EA2-9D5F-4844AAA402F9}"/>
    <cellStyle name="Migliaia 29 3 2 2 6" xfId="17390" xr:uid="{EDDBC80C-7387-4A78-82C2-C2D9EDD4CF7F}"/>
    <cellStyle name="Migliaia 29 3 2 3" xfId="7152" xr:uid="{00E0EC87-F87D-4DF7-9519-5FF023223416}"/>
    <cellStyle name="Migliaia 29 3 2 3 2" xfId="29623" xr:uid="{FF3B7CFA-DAD2-4FC7-B132-BAFCB282DE09}"/>
    <cellStyle name="Migliaia 29 3 2 3 3" xfId="19332" xr:uid="{BD138E36-C387-498D-B09E-4E46D47FF105}"/>
    <cellStyle name="Migliaia 29 3 2 4" xfId="10316" xr:uid="{9D3CCA27-F344-4CE2-87EA-811A9963B623}"/>
    <cellStyle name="Migliaia 29 3 2 4 2" xfId="32585" xr:uid="{A275F44F-4605-4A2F-A4E6-CC4D2B9AA76A}"/>
    <cellStyle name="Migliaia 29 3 2 4 3" xfId="22311" xr:uid="{08152AE1-B8D8-42A4-9B9E-0020C79AC28A}"/>
    <cellStyle name="Migliaia 29 3 2 5" xfId="12974" xr:uid="{C67F776F-B03D-4C51-9218-9B59A088F4D1}"/>
    <cellStyle name="Migliaia 29 3 2 5 3" xfId="23797" xr:uid="{B466909E-4CC4-431A-94C3-9A9AA40885EF}"/>
    <cellStyle name="Migliaia 29 3 2 6" xfId="26662" xr:uid="{8483CBFD-E11B-4F7D-BD2E-2C3AF1A03928}"/>
    <cellStyle name="Migliaia 29 3 2 7" xfId="16363" xr:uid="{50AA11EC-E3B8-41D0-9DC5-163F4BF2CE95}"/>
    <cellStyle name="Migliaia 29 3 3" xfId="3827" xr:uid="{196D9688-047C-42E7-A10B-7527E8C7FA3D}"/>
    <cellStyle name="Migliaia 29 3 3 2" xfId="6990" xr:uid="{07EED229-C127-4E04-BD24-45AE67376A55}"/>
    <cellStyle name="Migliaia 29 3 3 2 2" xfId="29461" xr:uid="{BAD5AD74-FC73-450F-A3CD-FD4D81E526F7}"/>
    <cellStyle name="Migliaia 29 3 3 2 3" xfId="19168" xr:uid="{7FF260DD-6C29-482A-9EA6-F6007B4A5D31}"/>
    <cellStyle name="Migliaia 29 3 3 3" xfId="10153" xr:uid="{803D1361-3D5A-456A-95BA-8634F19A836C}"/>
    <cellStyle name="Migliaia 29 3 3 3 2" xfId="32422" xr:uid="{3D929666-A99F-4B09-9EFB-6AA464A658DA}"/>
    <cellStyle name="Migliaia 29 3 3 3 3" xfId="22147" xr:uid="{69F8D935-5B37-45A5-AA83-95E178302B45}"/>
    <cellStyle name="Migliaia 29 3 3 4" xfId="13418" xr:uid="{4BA8B4C1-75ED-4767-973A-30DCD48799B5}"/>
    <cellStyle name="Migliaia 29 3 3 4 3" xfId="24054" xr:uid="{0FE528D2-6308-4F09-BC70-52F210D4BE1C}"/>
    <cellStyle name="Migliaia 29 3 3 5" xfId="26498" xr:uid="{AB229C49-2F08-4E87-9C77-67188C0899B5}"/>
    <cellStyle name="Migliaia 29 3 3 6" xfId="16199" xr:uid="{07F2EBCA-2CCB-44A7-B129-1F79B9F327F0}"/>
    <cellStyle name="Migliaia 29 3 4" xfId="3347" xr:uid="{CDAE7179-B54E-4AC8-99DB-A1EA3EF90DEC}"/>
    <cellStyle name="Migliaia 29 3 4 2" xfId="6704" xr:uid="{B705222A-2E1B-4122-AF60-766EA07FF26D}"/>
    <cellStyle name="Migliaia 29 3 4 2 2" xfId="29204" xr:uid="{D927ED01-B6BF-4CAC-B291-1F910E380CC1}"/>
    <cellStyle name="Migliaia 29 3 4 2 3" xfId="18911" xr:uid="{12388E2E-C8F2-4E3D-A547-5FF47011ABFC}"/>
    <cellStyle name="Migliaia 29 3 4 3" xfId="9895" xr:uid="{DF1B7C58-46B2-485D-A2D2-9F8B404045A5}"/>
    <cellStyle name="Migliaia 29 3 4 3 2" xfId="32165" xr:uid="{87C75163-4070-4795-8A1E-F5635FDD70D7}"/>
    <cellStyle name="Migliaia 29 3 4 3 3" xfId="21889" xr:uid="{C8FCF967-E81B-49B2-B850-70D0772A5C63}"/>
    <cellStyle name="Migliaia 29 3 4 4" xfId="26240" xr:uid="{8881BFCE-89EC-4B5E-AADA-32EBF20DE433}"/>
    <cellStyle name="Migliaia 29 3 4 5" xfId="15941" xr:uid="{370F3954-43EE-4AA6-BA2B-CFBCB83D32CB}"/>
    <cellStyle name="Migliaia 29 3 5" xfId="6451" xr:uid="{35C9A33E-81D5-4CB2-9737-52462DF491A6}"/>
    <cellStyle name="Migliaia 29 3 5 2" xfId="28952" xr:uid="{3C07555D-26EC-4F75-BDF3-7435B9EF7159}"/>
    <cellStyle name="Migliaia 29 3 5 3" xfId="18658" xr:uid="{36BD0DC3-EE8B-4233-B9B7-CE141644B069}"/>
    <cellStyle name="Migliaia 29 3 6" xfId="9642" xr:uid="{70CFDBEA-4813-4BEF-858D-7A7AB76ADA5E}"/>
    <cellStyle name="Migliaia 29 3 6 2" xfId="31912" xr:uid="{ACEF04E8-21CE-49BF-B2BB-01B7E00DAA59}"/>
    <cellStyle name="Migliaia 29 3 6 3" xfId="21636" xr:uid="{CC65A4BC-A75D-40A4-B0ED-DC36B6EDA928}"/>
    <cellStyle name="Migliaia 29 3 7" xfId="12762" xr:uid="{E73D1D95-CED5-4270-B8CA-E936CBED284E}"/>
    <cellStyle name="Migliaia 29 3 7 3" xfId="23632" xr:uid="{90FA70BA-09E7-412B-B766-478346883F35}"/>
    <cellStyle name="Migliaia 29 3 8" xfId="25988" xr:uid="{C1840468-F42A-48D8-8F73-180DB4431A0C}"/>
    <cellStyle name="Migliaia 29 3 9" xfId="15688" xr:uid="{D0B30A0C-22B6-4B53-9C29-D5BBAB8DE3C4}"/>
    <cellStyle name="Migliaia 29 4" xfId="3524" xr:uid="{525F1AC4-04B5-47E3-BB0E-666B92A5DD8A}"/>
    <cellStyle name="Migliaia 29 4 2" xfId="4822" xr:uid="{8427BD8C-095E-4694-98DC-5B1B5C7FC862}"/>
    <cellStyle name="Migliaia 29 4 2 2" xfId="8008" xr:uid="{6767A42A-C8DC-4866-8505-E3E9FD2D3A08}"/>
    <cellStyle name="Migliaia 29 4 2 2 2" xfId="30438" xr:uid="{D4FECA6A-EF16-4E1B-80FD-A8FAE67A00C8}"/>
    <cellStyle name="Migliaia 29 4 2 2 3" xfId="20148" xr:uid="{455C84BE-32C6-4CFD-9C67-FCB141D9F5DB}"/>
    <cellStyle name="Migliaia 29 4 2 3" xfId="11130" xr:uid="{9F5A8FF1-A124-4022-8142-FF578D445F8D}"/>
    <cellStyle name="Migliaia 29 4 2 3 3" xfId="23128" xr:uid="{1C1718B1-58CC-45EA-8071-A7F6C8D926A5}"/>
    <cellStyle name="Migliaia 29 4 2 4" xfId="27479" xr:uid="{F3AE5AAB-3F56-4D93-A498-7F9D3F895FBB}"/>
    <cellStyle name="Migliaia 29 4 2 5" xfId="17180" xr:uid="{B564FA69-B253-47AE-905B-7F3372648C38}"/>
    <cellStyle name="Migliaia 29 4 3" xfId="6905" xr:uid="{F142C7D9-D919-4122-BD7A-662783C2A712}"/>
    <cellStyle name="Migliaia 29 4 3 2" xfId="29376" xr:uid="{7851224B-7AF6-4138-A8B7-9FFBA04DD75F}"/>
    <cellStyle name="Migliaia 29 4 3 3" xfId="19083" xr:uid="{33D82B50-9566-4AE9-BCC7-4B0B7F56C248}"/>
    <cellStyle name="Migliaia 29 4 4" xfId="10068" xr:uid="{C19A0D92-DCA4-419C-BC1B-CF3EDD5A66FA}"/>
    <cellStyle name="Migliaia 29 4 4 2" xfId="32337" xr:uid="{3A67630E-13F1-4623-8F02-C61C52440C00}"/>
    <cellStyle name="Migliaia 29 4 4 3" xfId="22062" xr:uid="{D85C9CCD-2FB9-441C-BF86-B9C761E7EC1B}"/>
    <cellStyle name="Migliaia 29 4 5" xfId="13145" xr:uid="{EDA08F4B-2EC5-40AF-8F5B-97F03B9C8B3B}"/>
    <cellStyle name="Migliaia 29 4 5 3" xfId="23969" xr:uid="{E7575CB8-452F-4DE9-BD08-12902C51A067}"/>
    <cellStyle name="Migliaia 29 4 6" xfId="26413" xr:uid="{E43E90D4-5430-4D91-A392-FAE72E86B30D}"/>
    <cellStyle name="Migliaia 29 4 7" xfId="16114" xr:uid="{71F726F7-2553-44C2-A839-969AD7B7D90B}"/>
    <cellStyle name="Migliaia 29 5" xfId="4702" xr:uid="{298AF283-CC80-4DE3-84FD-3FC8133B592F}"/>
    <cellStyle name="Migliaia 29 5 2" xfId="7878" xr:uid="{A1CA23CE-220F-4D39-906F-4A661A3FCDF0}"/>
    <cellStyle name="Migliaia 29 5 2 2" xfId="30306" xr:uid="{D05C4FFC-6D19-460F-ABAF-868B00260CA2}"/>
    <cellStyle name="Migliaia 29 5 2 3" xfId="20017" xr:uid="{8274AE3D-9869-4E85-97ED-CFB6F748D56E}"/>
    <cellStyle name="Migliaia 29 5 3" xfId="11001" xr:uid="{4EFE3E30-EA7C-405A-A003-9C430D27B747}"/>
    <cellStyle name="Migliaia 29 5 3 3" xfId="22996" xr:uid="{BB343B7D-044F-4B77-A4B0-9DDBB5C269D0}"/>
    <cellStyle name="Migliaia 29 5 4" xfId="14035" xr:uid="{7DAB98B2-09E0-4AE2-A4E1-ADA222412F4C}"/>
    <cellStyle name="Migliaia 29 5 4 3" xfId="24674" xr:uid="{35B8A49A-CC27-444C-9CC2-DB3DDE83E188}"/>
    <cellStyle name="Migliaia 29 5 5" xfId="27347" xr:uid="{D991DEEE-3034-4B0E-853A-1E60B1ED132B}"/>
    <cellStyle name="Migliaia 29 5 6" xfId="17048" xr:uid="{085ECA0E-AF32-4793-89F8-5CBDF20D036E}"/>
    <cellStyle name="Migliaia 29 6" xfId="4499" xr:uid="{41ABDE04-D945-40F4-AF32-3CE577B96AC2}"/>
    <cellStyle name="Migliaia 29 6 2" xfId="7675" xr:uid="{C61ADE8C-079E-4611-B31F-E6AF3EDA6DB4}"/>
    <cellStyle name="Migliaia 29 6 2 2" xfId="30104" xr:uid="{BD005E46-7B66-4906-83AD-3A89991ACF5B}"/>
    <cellStyle name="Migliaia 29 6 2 3" xfId="19814" xr:uid="{5595D5D7-57E3-493B-9F13-0BEEE66590CD}"/>
    <cellStyle name="Migliaia 29 6 3" xfId="10798" xr:uid="{9F09B7BE-99B9-4E24-8CA3-B9C8AE07E910}"/>
    <cellStyle name="Migliaia 29 6 3 3" xfId="22793" xr:uid="{7F5DF506-1A94-415F-B5C8-A8D9D252AB23}"/>
    <cellStyle name="Migliaia 29 6 4" xfId="13863" xr:uid="{2770B9D1-008C-4706-A74C-AFA675C98142}"/>
    <cellStyle name="Migliaia 29 6 4 3" xfId="24503" xr:uid="{E9E8A6D1-47E5-438F-8143-5D48D90F33F4}"/>
    <cellStyle name="Migliaia 29 6 5" xfId="27144" xr:uid="{85EAF817-185E-44CB-8F09-32B438C79047}"/>
    <cellStyle name="Migliaia 29 6 6" xfId="16845" xr:uid="{0A1D56AA-DC5B-4D05-8175-991AEB505004}"/>
    <cellStyle name="Migliaia 29 7" xfId="4399" xr:uid="{FC3EB827-2EBC-41F1-A256-AEA2E561D9CE}"/>
    <cellStyle name="Migliaia 29 7 2" xfId="7574" xr:uid="{CB625E1A-ADFB-460B-A362-C85A144481E5}"/>
    <cellStyle name="Migliaia 29 7 2 2" xfId="30003" xr:uid="{0B4C58D7-2F42-4F43-BA09-DC0A8A078A95}"/>
    <cellStyle name="Migliaia 29 7 2 3" xfId="19713" xr:uid="{2708A2E7-0F07-4DB4-8502-5136885F7A3D}"/>
    <cellStyle name="Migliaia 29 7 3" xfId="10697" xr:uid="{CBCD8DB9-7E78-412E-887D-D8EFFAECE387}"/>
    <cellStyle name="Migliaia 29 7 3 3" xfId="22692" xr:uid="{A3AA4DCF-EC9D-4FF9-A8B2-1BFD6566719F}"/>
    <cellStyle name="Migliaia 29 7 4" xfId="13732" xr:uid="{C82910CA-E928-4A15-8881-84DEED7DD303}"/>
    <cellStyle name="Migliaia 29 7 4 3" xfId="24370" xr:uid="{AA81AF65-CA8B-4094-A396-CF79CA77E53B}"/>
    <cellStyle name="Migliaia 29 7 5" xfId="27043" xr:uid="{510D585E-599E-483F-937F-7630EA352BF6}"/>
    <cellStyle name="Migliaia 29 7 6" xfId="16744" xr:uid="{127B6E65-7530-4AF5-8B7D-ADBBEDA6BD2D}"/>
    <cellStyle name="Migliaia 29 8" xfId="4296" xr:uid="{CDB9CDDA-8720-42F0-8F87-46946A0228B8}"/>
    <cellStyle name="Migliaia 29 8 2" xfId="7471" xr:uid="{E28F1F92-0602-4180-816E-F8E0B4E2947A}"/>
    <cellStyle name="Migliaia 29 8 2 2" xfId="29914" xr:uid="{6714AF44-BC2B-4F84-A78A-8D60FF2862E4}"/>
    <cellStyle name="Migliaia 29 8 2 3" xfId="19624" xr:uid="{5CFB266A-8B01-413F-8FDF-1FF2347DDFDC}"/>
    <cellStyle name="Migliaia 29 8 3" xfId="10608" xr:uid="{D10ACE5E-BAB4-40AC-85B3-66BD8EA0C752}"/>
    <cellStyle name="Migliaia 29 8 3 3" xfId="22603" xr:uid="{ECDD04FF-93DB-4631-801C-FE20C9972721}"/>
    <cellStyle name="Migliaia 29 8 4" xfId="26954" xr:uid="{389A2AD5-1B3B-4170-A8FF-66EA34E4D34B}"/>
    <cellStyle name="Migliaia 29 8 5" xfId="16655" xr:uid="{5397FF72-3C69-4CEB-A8C6-3E57E4A0D307}"/>
    <cellStyle name="Migliaia 29 9" xfId="3265" xr:uid="{D5C3351B-0273-4FAC-8F17-AFF6B7030A86}"/>
    <cellStyle name="Migliaia 29 9 2" xfId="6620" xr:uid="{A3F785B5-F70F-430C-BC5E-05510E31078B}"/>
    <cellStyle name="Migliaia 29 9 2 2" xfId="29120" xr:uid="{DF532002-AFD9-4ED7-9FC0-C572880F3096}"/>
    <cellStyle name="Migliaia 29 9 2 3" xfId="18827" xr:uid="{3E72F3B7-EFBD-4995-84D6-E4A55E6DB04B}"/>
    <cellStyle name="Migliaia 29 9 3" xfId="9811" xr:uid="{B19EF0EC-3A97-4503-9225-034AD9D87C04}"/>
    <cellStyle name="Migliaia 29 9 3 2" xfId="32081" xr:uid="{708BF60B-815E-4022-8CA6-B7DB7120DD2B}"/>
    <cellStyle name="Migliaia 29 9 3 3" xfId="21805" xr:uid="{E5C72AF4-FEB0-45E8-9EA7-D7F46F848C4F}"/>
    <cellStyle name="Migliaia 29 9 4" xfId="26157" xr:uid="{72A25FD8-B4D2-4FC6-8BC4-A3AF8D240F81}"/>
    <cellStyle name="Migliaia 29 9 5" xfId="15857" xr:uid="{7C3C9831-9129-4B50-B676-8D7B162C95BC}"/>
    <cellStyle name="Migliaia 3" xfId="79" xr:uid="{B03DC79F-05B5-489F-9DF7-42992BD15F71}"/>
    <cellStyle name="Migliaia 3 10" xfId="1485" xr:uid="{D478022F-043B-4457-926E-E1D463E392D1}"/>
    <cellStyle name="Migliaia 3 10 2" xfId="7622" xr:uid="{8E3DA0FD-9829-445F-A309-0CF666135B6D}"/>
    <cellStyle name="Migliaia 3 10 2 2" xfId="30051" xr:uid="{61E1EBE4-E290-4825-A689-E6AB8C34008A}"/>
    <cellStyle name="Migliaia 3 10 2 3" xfId="19761" xr:uid="{893D7370-3A3B-42A3-9905-0F4B047DC81E}"/>
    <cellStyle name="Migliaia 3 10 3" xfId="10745" xr:uid="{F67E1F27-771A-437E-AC10-205174456335}"/>
    <cellStyle name="Migliaia 3 10 3 3" xfId="22740" xr:uid="{E37E94A0-231E-43A3-9C7F-07BF180C81BA}"/>
    <cellStyle name="Migliaia 3 10 4" xfId="4446" xr:uid="{85978C2F-F0D6-4AB6-A557-672D742896F8}"/>
    <cellStyle name="Migliaia 3 10 4 3" xfId="24383" xr:uid="{2DE10133-4EC8-43B6-9289-81FEA8082F1C}"/>
    <cellStyle name="Migliaia 3 10 5" xfId="27091" xr:uid="{20EF2103-B3BD-42EA-A73E-E2C0039F0DFC}"/>
    <cellStyle name="Migliaia 3 10 6" xfId="16792" xr:uid="{03EFFBB5-0DAE-446A-BCF2-CF325135EA5E}"/>
    <cellStyle name="Migliaia 3 11" xfId="4238" xr:uid="{B89B7645-83BB-4A95-97F3-5CFEA4151F1D}"/>
    <cellStyle name="Migliaia 3 11 2" xfId="7413" xr:uid="{57B071AA-78FD-4F25-866D-F6F6062383D6}"/>
    <cellStyle name="Migliaia 3 11 2 2" xfId="29862" xr:uid="{CAD1C597-6718-4D34-B7E6-AC2AEA3F09B8}"/>
    <cellStyle name="Migliaia 3 11 2 3" xfId="19572" xr:uid="{EA315497-BA28-447F-A98F-CFF047B83617}"/>
    <cellStyle name="Migliaia 3 11 3" xfId="10556" xr:uid="{3790CCE1-F476-4E08-B882-EE6CC404DF65}"/>
    <cellStyle name="Migliaia 3 11 3 3" xfId="22551" xr:uid="{6F94BFA5-20B1-44FC-A1BE-AA7E672CDA84}"/>
    <cellStyle name="Migliaia 3 11 4" xfId="14114" xr:uid="{A9BBF5EC-C4E7-428A-84A5-B152C232C686}"/>
    <cellStyle name="Migliaia 3 11 4 3" xfId="24750" xr:uid="{B595D138-7036-48A8-9529-558B920CBBD0}"/>
    <cellStyle name="Migliaia 3 11 5" xfId="26902" xr:uid="{2A8575F6-EB4A-43B8-9A1A-28C4722C5DA6}"/>
    <cellStyle name="Migliaia 3 11 6" xfId="16603" xr:uid="{AC7307DA-77BB-4FF8-BBFE-B812638F9EC1}"/>
    <cellStyle name="Migliaia 3 12" xfId="4089" xr:uid="{371276E5-B995-4C93-8F13-8AFFFC2687CA}"/>
    <cellStyle name="Migliaia 3 12 2" xfId="7264" xr:uid="{B4752AD7-AF03-48CB-A0C6-DF851E8448B0}"/>
    <cellStyle name="Migliaia 3 12 2 2" xfId="29735" xr:uid="{8D7AFD6D-C848-4BD8-BFCC-CF5B7F45112E}"/>
    <cellStyle name="Migliaia 3 12 2 3" xfId="19445" xr:uid="{90E06763-0A5E-41E2-96D1-520423855060}"/>
    <cellStyle name="Migliaia 3 12 3" xfId="10429" xr:uid="{C4ABE264-F71B-475C-AA2E-25F664A527CC}"/>
    <cellStyle name="Migliaia 3 12 3 3" xfId="22424" xr:uid="{10AC0907-0B47-4E6F-AEB9-81F7C9D3175A}"/>
    <cellStyle name="Migliaia 3 12 4" xfId="26775" xr:uid="{DF017BA9-2164-468E-B2F4-FA838CA7B0F7}"/>
    <cellStyle name="Migliaia 3 12 5" xfId="16476" xr:uid="{16191869-39C7-437B-8680-7BA27B22E594}"/>
    <cellStyle name="Migliaia 3 13" xfId="3213" xr:uid="{BA3DCD66-FBC4-4393-BA53-8BB9B8BCF472}"/>
    <cellStyle name="Migliaia 3 13 2" xfId="6568" xr:uid="{89487789-D68C-4600-B022-D56311D241E6}"/>
    <cellStyle name="Migliaia 3 13 2 2" xfId="29068" xr:uid="{7B6135E5-16A6-495D-A532-E131FB62F895}"/>
    <cellStyle name="Migliaia 3 13 2 3" xfId="18775" xr:uid="{A0605D1E-F7F4-4DD8-9211-5F36E2FF7DD0}"/>
    <cellStyle name="Migliaia 3 13 3" xfId="9759" xr:uid="{9A58CD52-B6F9-49B2-BFCE-BDFF507CF87A}"/>
    <cellStyle name="Migliaia 3 13 3 2" xfId="32029" xr:uid="{EAE17C0C-735B-4438-8B51-4B4BDCD212EB}"/>
    <cellStyle name="Migliaia 3 13 3 3" xfId="21753" xr:uid="{704D4113-134F-40AB-B728-42D2A0865447}"/>
    <cellStyle name="Migliaia 3 13 4" xfId="26105" xr:uid="{29D9E42D-1D60-4F1C-8EE2-5E0F35F8118C}"/>
    <cellStyle name="Migliaia 3 13 5" xfId="15805" xr:uid="{D118F8C4-ED62-40D7-A499-5F26FE817C48}"/>
    <cellStyle name="Migliaia 3 14" xfId="3028" xr:uid="{1D5D9703-08F4-46F2-B0F3-A0BC2B32D8AF}"/>
    <cellStyle name="Migliaia 3 14 2" xfId="6317" xr:uid="{572DDABE-2AD8-4809-BD9D-54D16B8276D9}"/>
    <cellStyle name="Migliaia 3 14 2 2" xfId="28818" xr:uid="{3D735B12-BD0E-4DEF-9A8D-0C67F0A8E464}"/>
    <cellStyle name="Migliaia 3 14 2 3" xfId="18524" xr:uid="{6364D3FE-BC3E-4056-AF76-E7416160B1C8}"/>
    <cellStyle name="Migliaia 3 14 3" xfId="9508" xr:uid="{00085CA1-9957-49F7-AB30-3FFD3F0A5D06}"/>
    <cellStyle name="Migliaia 3 14 3 2" xfId="31778" xr:uid="{F4BE1843-9774-46BB-BEF9-B3E9A7D13417}"/>
    <cellStyle name="Migliaia 3 14 3 3" xfId="21502" xr:uid="{180EC7FE-04A9-4E2F-AED4-028153670D48}"/>
    <cellStyle name="Migliaia 3 14 4" xfId="25854" xr:uid="{71ED22B7-03C8-45DF-98EF-A3B40C670A14}"/>
    <cellStyle name="Migliaia 3 14 5" xfId="15554" xr:uid="{0D534E46-1418-4365-8E4A-C770E001E625}"/>
    <cellStyle name="Migliaia 3 15" xfId="2914" xr:uid="{FD8390A1-B6A0-4A8D-BF2D-91E981D544AB}"/>
    <cellStyle name="Migliaia 3 15 2" xfId="6206" xr:uid="{0EE60E37-2825-4037-AC79-0A4773A52CC8}"/>
    <cellStyle name="Migliaia 3 15 2 2" xfId="28707" xr:uid="{955E39B9-778F-4757-BAC2-EB7F2CB6636D}"/>
    <cellStyle name="Migliaia 3 15 2 3" xfId="18413" xr:uid="{57ACC1E4-946B-4B13-A1B9-F8996D690034}"/>
    <cellStyle name="Migliaia 3 15 3" xfId="9397" xr:uid="{D2F7A0B2-722B-412E-A761-4C7F148AF3B0}"/>
    <cellStyle name="Migliaia 3 15 3 2" xfId="31667" xr:uid="{C5587CEB-2EB8-4ADB-9B32-3BCA65041C08}"/>
    <cellStyle name="Migliaia 3 15 3 3" xfId="21391" xr:uid="{FF57F471-6EFC-4E8F-9D44-D402F7BA88A7}"/>
    <cellStyle name="Migliaia 3 15 4" xfId="25743" xr:uid="{6061BD49-4851-484C-B80F-34E24DC164CC}"/>
    <cellStyle name="Migliaia 3 15 5" xfId="15443" xr:uid="{9FE62DC1-3698-49F9-B1FA-DB8E79C768B6}"/>
    <cellStyle name="Migliaia 3 16" xfId="2833" xr:uid="{560C8A84-E679-499A-A5BC-FD3BE7547098}"/>
    <cellStyle name="Migliaia 3 16 2" xfId="6119" xr:uid="{DC14EFD4-7D79-4AA6-8E2D-CF40506E127A}"/>
    <cellStyle name="Migliaia 3 16 2 2" xfId="28620" xr:uid="{EC9E483B-4365-4463-B543-5F18D09FA82B}"/>
    <cellStyle name="Migliaia 3 16 2 3" xfId="18326" xr:uid="{D78694A4-DADD-4A11-870C-6EB36D27CDFE}"/>
    <cellStyle name="Migliaia 3 16 3" xfId="9310" xr:uid="{CBA98A92-A92B-49FE-A14B-24B177604B0F}"/>
    <cellStyle name="Migliaia 3 16 3 2" xfId="31580" xr:uid="{1E40BC0B-5D52-488C-9CEC-0B8F9F174333}"/>
    <cellStyle name="Migliaia 3 16 3 3" xfId="21304" xr:uid="{EC89EE7F-7170-4D07-B96C-70EF3F8802DB}"/>
    <cellStyle name="Migliaia 3 16 4" xfId="25656" xr:uid="{A355F638-3BF4-4D0A-A7F1-2E6A9ECDC932}"/>
    <cellStyle name="Migliaia 3 16 5" xfId="15356" xr:uid="{F08DADE9-6F75-4F30-9B33-603B7322D0D0}"/>
    <cellStyle name="Migliaia 3 17" xfId="2735" xr:uid="{F13F557D-5EA5-48D1-BD1D-6109281B2A81}"/>
    <cellStyle name="Migliaia 3 17 2" xfId="6020" xr:uid="{471B4DE1-BB2D-4176-AABB-AD7CDA66BAE9}"/>
    <cellStyle name="Migliaia 3 17 2 2" xfId="28521" xr:uid="{81B5FA86-B1F2-49B6-A705-AFD5EFC48BFB}"/>
    <cellStyle name="Migliaia 3 17 2 3" xfId="18227" xr:uid="{DE0F4925-A0F5-4E45-9BF4-099A5AE9578E}"/>
    <cellStyle name="Migliaia 3 17 3" xfId="9211" xr:uid="{0F1ABCD6-74E5-460F-9D26-9488572B2B6D}"/>
    <cellStyle name="Migliaia 3 17 3 2" xfId="31481" xr:uid="{BFF502F6-89EA-4852-8156-A03758B103D8}"/>
    <cellStyle name="Migliaia 3 17 3 3" xfId="21205" xr:uid="{A255C58F-9670-4830-9A44-4929EF740BD8}"/>
    <cellStyle name="Migliaia 3 17 4" xfId="25557" xr:uid="{51416B9E-8ED5-41B1-9A18-75525D890659}"/>
    <cellStyle name="Migliaia 3 17 5" xfId="15257" xr:uid="{8E102B11-0FDE-4889-A6A9-9DD773D99210}"/>
    <cellStyle name="Migliaia 3 18" xfId="2699" xr:uid="{FAC4BC4F-8171-48C2-B109-5CBA8FDFDB1E}"/>
    <cellStyle name="Migliaia 3 18 2" xfId="5987" xr:uid="{813D56E4-0943-4B02-8541-5E99FBC80B34}"/>
    <cellStyle name="Migliaia 3 18 2 2" xfId="28488" xr:uid="{E5CE4C1F-9A8C-436B-9154-573EEB4B8EC4}"/>
    <cellStyle name="Migliaia 3 18 2 3" xfId="18194" xr:uid="{C503D8A2-8BAE-434D-A57F-AC75185DC6DD}"/>
    <cellStyle name="Migliaia 3 18 3" xfId="9178" xr:uid="{3E813CAD-7A98-4B9D-8E10-5279F7C7F5E5}"/>
    <cellStyle name="Migliaia 3 18 3 2" xfId="31448" xr:uid="{74B45A07-448B-4A82-8698-BB2DEC9143CE}"/>
    <cellStyle name="Migliaia 3 18 3 3" xfId="21172" xr:uid="{8984857B-A5D4-40EE-8204-B677066D59B9}"/>
    <cellStyle name="Migliaia 3 18 4" xfId="25524" xr:uid="{772840FC-E303-471F-BA22-8651DD56001A}"/>
    <cellStyle name="Migliaia 3 18 5" xfId="15224" xr:uid="{0CB6DE23-4E39-44C1-94BF-652082D25C32}"/>
    <cellStyle name="Migliaia 3 19" xfId="2613" xr:uid="{460A7DE9-B6B7-46C2-8934-3D06FA751218}"/>
    <cellStyle name="Migliaia 3 19 2" xfId="5927" xr:uid="{24D79183-BE1E-4C86-9563-7ED40BD96769}"/>
    <cellStyle name="Migliaia 3 19 2 2" xfId="28435" xr:uid="{F5FA760D-2BD1-4B20-92E2-D6B8F45E418D}"/>
    <cellStyle name="Migliaia 3 19 2 3" xfId="18141" xr:uid="{2D1422B7-C5C7-4262-8257-B3950AFB029B}"/>
    <cellStyle name="Migliaia 3 19 3" xfId="9125" xr:uid="{5E43D214-2C4F-4B7E-998A-6138B6CA55ED}"/>
    <cellStyle name="Migliaia 3 19 3 2" xfId="31395" xr:uid="{FD9265AC-F0C1-4437-9145-FE15EB6B33C3}"/>
    <cellStyle name="Migliaia 3 19 3 3" xfId="21119" xr:uid="{925CDCAE-85F9-4C97-9F03-BFAB17234DF0}"/>
    <cellStyle name="Migliaia 3 19 4" xfId="25471" xr:uid="{70CFBE16-8954-48A5-B209-45B5A5CA05BD}"/>
    <cellStyle name="Migliaia 3 19 5" xfId="15171" xr:uid="{F3AF1479-B3F8-4E28-AAAF-502C655FFF84}"/>
    <cellStyle name="Migliaia 3 2" xfId="86" xr:uid="{419CFCE6-4CF2-4009-8392-6C30AF1CD58D}"/>
    <cellStyle name="Migliaia 3 2 10" xfId="4109" xr:uid="{A5CF13D8-6FD0-4E64-B276-314E001821B6}"/>
    <cellStyle name="Migliaia 3 2 10 2" xfId="7284" xr:uid="{51AFDA26-7233-436A-AFFE-4A353ED679F9}"/>
    <cellStyle name="Migliaia 3 2 10 2 2" xfId="29755" xr:uid="{016D9B4C-ECD8-4471-81C9-E83F888006C2}"/>
    <cellStyle name="Migliaia 3 2 10 2 3" xfId="19465" xr:uid="{114D3406-8996-4FE0-8D7D-DA4BE216A4C3}"/>
    <cellStyle name="Migliaia 3 2 10 3" xfId="10449" xr:uid="{35471400-F98C-4749-8E66-43446394AE16}"/>
    <cellStyle name="Migliaia 3 2 10 3 3" xfId="22444" xr:uid="{6006906F-B64E-47D3-8805-FD3BCBDA2112}"/>
    <cellStyle name="Migliaia 3 2 10 4" xfId="14219" xr:uid="{E8D0BAA1-FD15-413A-B423-E5480298855F}"/>
    <cellStyle name="Migliaia 3 2 10 4 3" xfId="24855" xr:uid="{F4657478-5750-4566-B82F-7AFC396A0173}"/>
    <cellStyle name="Migliaia 3 2 10 5" xfId="26795" xr:uid="{45982514-6A30-4A31-B90A-81F27F25589F}"/>
    <cellStyle name="Migliaia 3 2 10 6" xfId="16496" xr:uid="{427E8566-BB51-4971-A62B-70343B50AA8C}"/>
    <cellStyle name="Migliaia 3 2 11" xfId="3231" xr:uid="{DE607CE9-A0C9-4870-85F3-C9642E98EFEA}"/>
    <cellStyle name="Migliaia 3 2 11 2" xfId="6586" xr:uid="{EE9B4163-AE93-4A15-8550-048D0F3264F5}"/>
    <cellStyle name="Migliaia 3 2 11 2 2" xfId="29086" xr:uid="{3137B701-956C-47AC-8F6E-86C7A8C2F5E2}"/>
    <cellStyle name="Migliaia 3 2 11 2 3" xfId="18793" xr:uid="{9E118E79-7993-465C-9121-42BE897E9952}"/>
    <cellStyle name="Migliaia 3 2 11 3" xfId="9777" xr:uid="{620D3910-44B1-452C-B6AE-DD835F0E5890}"/>
    <cellStyle name="Migliaia 3 2 11 3 2" xfId="32047" xr:uid="{C9851A21-354F-48FD-8395-B7D68A2E9991}"/>
    <cellStyle name="Migliaia 3 2 11 3 3" xfId="21771" xr:uid="{573223AC-6E23-42CA-BBC3-DE39045861AC}"/>
    <cellStyle name="Migliaia 3 2 11 4" xfId="26123" xr:uid="{8A35E86C-32A4-419D-A0C6-587626D13BE2}"/>
    <cellStyle name="Migliaia 3 2 11 5" xfId="15823" xr:uid="{6911F88A-BCE4-4376-8996-C7C407E8065C}"/>
    <cellStyle name="Migliaia 3 2 12" xfId="3046" xr:uid="{2908E2EC-A3FE-4687-9C97-1390202D9D67}"/>
    <cellStyle name="Migliaia 3 2 12 2" xfId="6335" xr:uid="{3689D273-249A-4B21-A17E-78F8AD388D25}"/>
    <cellStyle name="Migliaia 3 2 12 2 2" xfId="28836" xr:uid="{80611D2B-01BA-4676-B286-F6B722B5F04B}"/>
    <cellStyle name="Migliaia 3 2 12 2 3" xfId="18542" xr:uid="{18B09411-FBA1-4451-A3DD-7D2CE767F0E6}"/>
    <cellStyle name="Migliaia 3 2 12 3" xfId="9526" xr:uid="{CA13EBD9-5157-4FA1-B5D5-A206A8538DC2}"/>
    <cellStyle name="Migliaia 3 2 12 3 2" xfId="31796" xr:uid="{95A54946-9C5E-4243-B8A2-0BBC0CB73265}"/>
    <cellStyle name="Migliaia 3 2 12 3 3" xfId="21520" xr:uid="{BD2A296D-38EB-47BA-97BC-8F2D21CBF52F}"/>
    <cellStyle name="Migliaia 3 2 12 4" xfId="25872" xr:uid="{09E27A68-9F38-4A70-8B1C-1AC5DEA38721}"/>
    <cellStyle name="Migliaia 3 2 12 5" xfId="15572" xr:uid="{B4B9861E-BA75-475C-A797-C474F42C3CB2}"/>
    <cellStyle name="Migliaia 3 2 13" xfId="2932" xr:uid="{0CDC855D-2DA7-48E8-886B-4A6196B2B8F8}"/>
    <cellStyle name="Migliaia 3 2 13 2" xfId="6224" xr:uid="{CBD4CDB7-FAEA-49E8-A8C5-E497FD3D621F}"/>
    <cellStyle name="Migliaia 3 2 13 2 2" xfId="28725" xr:uid="{794BC4AC-0521-4A49-A0E1-45FCF55FD50A}"/>
    <cellStyle name="Migliaia 3 2 13 2 3" xfId="18431" xr:uid="{B064DE64-4F55-447E-A04D-6C434D9ACBD0}"/>
    <cellStyle name="Migliaia 3 2 13 3" xfId="9415" xr:uid="{6CCAF00E-6103-471E-AAA5-31706D2040DD}"/>
    <cellStyle name="Migliaia 3 2 13 3 2" xfId="31685" xr:uid="{1908A3DB-CE83-4F75-BDC4-F8B44537939F}"/>
    <cellStyle name="Migliaia 3 2 13 3 3" xfId="21409" xr:uid="{2F3D5346-3506-4E34-91A2-9C9705793A63}"/>
    <cellStyle name="Migliaia 3 2 13 4" xfId="25761" xr:uid="{3A48A96D-36DC-4575-893D-A5688AE5F7D4}"/>
    <cellStyle name="Migliaia 3 2 13 5" xfId="15461" xr:uid="{B94B67EE-9D2B-44DC-878D-E2A07A070F6E}"/>
    <cellStyle name="Migliaia 3 2 14" xfId="2851" xr:uid="{6C9C4D69-3700-443E-8EC4-7FE7E15E65C5}"/>
    <cellStyle name="Migliaia 3 2 14 2" xfId="6137" xr:uid="{ADC3D03B-AD0E-43EE-9317-6B331E88F5F4}"/>
    <cellStyle name="Migliaia 3 2 14 2 2" xfId="28638" xr:uid="{C29B3DE1-F89D-4F7A-AD7D-BF7A76BECE59}"/>
    <cellStyle name="Migliaia 3 2 14 2 3" xfId="18344" xr:uid="{E62BDF99-5E38-4D50-92D3-84B3BEAAC236}"/>
    <cellStyle name="Migliaia 3 2 14 3" xfId="9328" xr:uid="{B50BD5A6-DBC1-4117-955C-0BD94C21E109}"/>
    <cellStyle name="Migliaia 3 2 14 3 2" xfId="31598" xr:uid="{8C3513DF-0DDD-4269-9DAB-F4D29465EC7C}"/>
    <cellStyle name="Migliaia 3 2 14 3 3" xfId="21322" xr:uid="{4106E055-137F-4DEA-BD8F-229E390FAEEC}"/>
    <cellStyle name="Migliaia 3 2 14 4" xfId="25674" xr:uid="{3025400D-0DC9-40FD-9BFC-E84437BC84DA}"/>
    <cellStyle name="Migliaia 3 2 14 5" xfId="15374" xr:uid="{578CEC4C-7FB9-477C-BB3C-FCB3E92649E0}"/>
    <cellStyle name="Migliaia 3 2 15" xfId="2753" xr:uid="{2E9B0230-1FB4-43D2-A1EE-7A135B749AB7}"/>
    <cellStyle name="Migliaia 3 2 15 2" xfId="6038" xr:uid="{AB402DD4-9673-47FE-848A-755DFF3237A6}"/>
    <cellStyle name="Migliaia 3 2 15 2 2" xfId="28539" xr:uid="{BF99D4B1-0F64-40FB-8335-62E625554397}"/>
    <cellStyle name="Migliaia 3 2 15 2 3" xfId="18245" xr:uid="{22FA3D81-11B5-40F1-9387-9751434F7D6E}"/>
    <cellStyle name="Migliaia 3 2 15 3" xfId="9229" xr:uid="{4134AE74-23B5-4566-8025-0E6C7D14F31D}"/>
    <cellStyle name="Migliaia 3 2 15 3 2" xfId="31499" xr:uid="{911BDE26-A51A-4596-996F-63822B1B67BC}"/>
    <cellStyle name="Migliaia 3 2 15 3 3" xfId="21223" xr:uid="{1F272DF9-89D4-4EA2-A738-DDC717AC96E1}"/>
    <cellStyle name="Migliaia 3 2 15 4" xfId="25575" xr:uid="{BB38A238-90C9-473B-9E74-07AA19D74E33}"/>
    <cellStyle name="Migliaia 3 2 15 5" xfId="15275" xr:uid="{0A9A2A8F-1DB5-49AE-AF89-D970E4A5B63E}"/>
    <cellStyle name="Migliaia 3 2 16" xfId="2181" xr:uid="{088D0600-86F8-424D-BE6C-D347A79B10B1}"/>
    <cellStyle name="Migliaia 3 2 16 2" xfId="5570" xr:uid="{E76449DF-04A7-455D-9F14-54AF33F3A502}"/>
    <cellStyle name="Migliaia 3 2 16 2 2" xfId="28087" xr:uid="{6D59DBBE-0245-4ABC-8D56-6FA5FC558B01}"/>
    <cellStyle name="Migliaia 3 2 16 2 3" xfId="17793" xr:uid="{E60DA7C5-AAAC-4AC5-B5B9-9CAF09ED5163}"/>
    <cellStyle name="Migliaia 3 2 16 3" xfId="8776" xr:uid="{1CA1C3DF-5C79-41A3-842C-0D4338AEC12B}"/>
    <cellStyle name="Migliaia 3 2 16 3 2" xfId="31047" xr:uid="{A2FEDCAD-F11B-45F3-8E70-9163760EBFEA}"/>
    <cellStyle name="Migliaia 3 2 16 3 3" xfId="20771" xr:uid="{C898A386-2A7D-4BD3-BC10-DEEB0AE72484}"/>
    <cellStyle name="Migliaia 3 2 16 4" xfId="25122" xr:uid="{5B5F1F38-03D6-421B-A35D-1143900F4A43}"/>
    <cellStyle name="Migliaia 3 2 16 5" xfId="14822" xr:uid="{725B0222-5601-4D96-B208-DBE942C21DB4}"/>
    <cellStyle name="Migliaia 3 2 17" xfId="2081" xr:uid="{AE78D15A-A46E-4D01-AF9E-66F24E6E368F}"/>
    <cellStyle name="Migliaia 3 2 17 2" xfId="5491" xr:uid="{4DAD7260-D207-47E1-BA83-B27130547588}"/>
    <cellStyle name="Migliaia 3 2 17 2 2" xfId="28037" xr:uid="{73D3A471-42E3-481A-8A4F-30F6B97A5341}"/>
    <cellStyle name="Migliaia 3 2 17 2 3" xfId="17743" xr:uid="{57CD1A0F-36E3-454E-AA5C-DCF704FE8CE7}"/>
    <cellStyle name="Migliaia 3 2 17 3" xfId="8718" xr:uid="{44D1A697-5B20-4A24-9F8A-1CDB3B441CE4}"/>
    <cellStyle name="Migliaia 3 2 17 3 2" xfId="30997" xr:uid="{4D5817EB-F400-418B-B74C-9E0AC4C9875B}"/>
    <cellStyle name="Migliaia 3 2 17 3 3" xfId="20721" xr:uid="{EF2B8A2E-303B-42D4-99A0-E54925D558D9}"/>
    <cellStyle name="Migliaia 3 2 17 4" xfId="25064" xr:uid="{6EE8DA4D-B22D-46FD-9B87-F9ACA8011F6D}"/>
    <cellStyle name="Migliaia 3 2 17 5" xfId="14764" xr:uid="{8CD69042-81EB-411A-85AA-B40A75DB57DA}"/>
    <cellStyle name="Migliaia 3 2 18" xfId="1762" xr:uid="{5DD17194-8780-40A0-AE25-5DABD2376272}"/>
    <cellStyle name="Migliaia 3 2 18 2" xfId="5372" xr:uid="{4BB63407-57C7-4852-A534-EFA5B7ABE04A}"/>
    <cellStyle name="Migliaia 3 2 18 2 2" xfId="27955" xr:uid="{6EE3C6AF-6F15-44E5-AB4E-0A1BF0A6922D}"/>
    <cellStyle name="Migliaia 3 2 18 2 3" xfId="17661" xr:uid="{6FC767F1-D3B1-49DD-8799-87BB1FBDA2F9}"/>
    <cellStyle name="Migliaia 3 2 18 3" xfId="8635" xr:uid="{99643D8C-B3B8-4192-BB75-295A380DA8C1}"/>
    <cellStyle name="Migliaia 3 2 18 3 2" xfId="30915" xr:uid="{B61DCACC-306D-4ACB-8080-0AE5C9A620CB}"/>
    <cellStyle name="Migliaia 3 2 18 3 3" xfId="20639" xr:uid="{8BF3F6A4-07EC-4EE4-AE3E-9EF8F5F4E48D}"/>
    <cellStyle name="Migliaia 3 2 18 4" xfId="24981" xr:uid="{2BE39265-E1C0-4230-94BF-4E5F0938A9F2}"/>
    <cellStyle name="Migliaia 3 2 18 5" xfId="14681" xr:uid="{61D07301-846C-400F-9F6F-27026D2C4C65}"/>
    <cellStyle name="Migliaia 3 2 19" xfId="1656" xr:uid="{039D9E09-97B1-45B3-A7DE-40BB3029CFF4}"/>
    <cellStyle name="Migliaia 3 2 19 2" xfId="5276" xr:uid="{C6D8FE7A-ECC0-4405-B547-20CD8246EABC}"/>
    <cellStyle name="Migliaia 3 2 19 2 2" xfId="27891" xr:uid="{29EC1B91-FB95-47D1-B9FD-554E3D6C97CA}"/>
    <cellStyle name="Migliaia 3 2 19 2 3" xfId="17597" xr:uid="{C2942D67-2FE6-43E0-9252-16DDB0BDFF14}"/>
    <cellStyle name="Migliaia 3 2 19 3" xfId="8560" xr:uid="{D37A8897-332F-4068-87C3-3B2A4433B8B3}"/>
    <cellStyle name="Migliaia 3 2 19 3 2" xfId="30851" xr:uid="{CC2F4E97-7770-4286-8456-78D686747229}"/>
    <cellStyle name="Migliaia 3 2 19 3 3" xfId="20575" xr:uid="{C3863759-4420-44F3-84FA-6D916122F747}"/>
    <cellStyle name="Migliaia 3 2 19 4" xfId="24906" xr:uid="{9988D68D-1F46-4C66-88F6-876557C7631D}"/>
    <cellStyle name="Migliaia 3 2 19 5" xfId="14606" xr:uid="{5A886D01-EAAE-4ADE-AB55-819A951F9101}"/>
    <cellStyle name="Migliaia 3 2 2" xfId="94" xr:uid="{EFF79EB7-7AB4-42E6-ADCF-81F91B3B8A9F}"/>
    <cellStyle name="Migliaia 3 2 2 10" xfId="1785" xr:uid="{FD6CBF1E-7C82-4B4C-9529-87B4E0C6C054}"/>
    <cellStyle name="Migliaia 3 2 2 10 2" xfId="5388" xr:uid="{DA0AEE2A-F12D-4448-8BDA-BBF9A3625516}"/>
    <cellStyle name="Migliaia 3 2 2 10 2 2" xfId="27963" xr:uid="{47BCF7AF-806B-4053-9229-38D5EE8E61D8}"/>
    <cellStyle name="Migliaia 3 2 2 10 2 3" xfId="17669" xr:uid="{F27DDC9F-896F-4339-9ABC-537DEE0C760B}"/>
    <cellStyle name="Migliaia 3 2 2 10 3" xfId="8644" xr:uid="{48CBA470-166B-4B17-878B-C491DE8E1352}"/>
    <cellStyle name="Migliaia 3 2 2 10 3 2" xfId="30923" xr:uid="{401430FD-FC55-4DDE-8190-8147976036ED}"/>
    <cellStyle name="Migliaia 3 2 2 10 3 3" xfId="20647" xr:uid="{91C1DDE4-9F6E-40ED-9E78-612E25F79D1C}"/>
    <cellStyle name="Migliaia 3 2 2 10 4" xfId="24990" xr:uid="{3D4E7611-1DE8-4595-9AA2-3F7577FDE0F8}"/>
    <cellStyle name="Migliaia 3 2 2 10 5" xfId="14690" xr:uid="{439C6D0A-90D2-491E-9E2F-57EB77A0EC8C}"/>
    <cellStyle name="Migliaia 3 2 2 11" xfId="5299" xr:uid="{6C3CCA32-F7B9-47CA-886C-EB1C8620E581}"/>
    <cellStyle name="Migliaia 3 2 2 11 2" xfId="27903" xr:uid="{160F8CFA-C566-4BE5-9437-298F9EA784D7}"/>
    <cellStyle name="Migliaia 3 2 2 11 3" xfId="17609" xr:uid="{942CC04A-6FF6-4423-AA4D-12B813D0557D}"/>
    <cellStyle name="Migliaia 3 2 2 12" xfId="8581" xr:uid="{9BECF1CE-1847-4C92-AA47-266415B11161}"/>
    <cellStyle name="Migliaia 3 2 2 12 2" xfId="30863" xr:uid="{E88CD2A2-9D7D-4931-8A17-FD90EE6465FA}"/>
    <cellStyle name="Migliaia 3 2 2 12 3" xfId="20587" xr:uid="{70D91187-DE77-4728-A560-D61E26E6AC09}"/>
    <cellStyle name="Migliaia 3 2 2 13" xfId="12809" xr:uid="{6EE00EE7-70CF-48C3-84BB-18F728342C6E}"/>
    <cellStyle name="Migliaia 3 2 2 13 3" xfId="23680" xr:uid="{124398AE-4ED4-40B5-BC07-7ABFDDA8A99D}"/>
    <cellStyle name="Migliaia 3 2 2 14" xfId="14236" xr:uid="{B1192C24-249D-4F93-B8FC-023D8F2BDFF0}"/>
    <cellStyle name="Migliaia 3 2 2 14 2" xfId="24927" xr:uid="{26134C03-2711-46B2-B8BC-70D99ABE9ADB}"/>
    <cellStyle name="Migliaia 3 2 2 15" xfId="14627" xr:uid="{752A0A4F-4A51-407B-82F4-B339394EE3C7}"/>
    <cellStyle name="Migliaia 3 2 2 18" xfId="1181" xr:uid="{A291D2A9-AE3D-4FC4-B61B-0068F133EE23}"/>
    <cellStyle name="Migliaia 3 2 2 2" xfId="125" xr:uid="{0F28567D-E766-4D4F-BA0A-EB6DCC488528}"/>
    <cellStyle name="Migliaia 3 2 2 2 2" xfId="182" xr:uid="{BFD5D380-5E20-4EB7-B0FA-369EAE3C28F9}"/>
    <cellStyle name="Migliaia 3 2 2 2 2 2" xfId="589" xr:uid="{94EBE6F8-16FD-4CC9-AC49-2D5E86598B5E}"/>
    <cellStyle name="Migliaia 3 2 2 2 2 2 2" xfId="1135" xr:uid="{0F0B310C-4AEB-49E7-878E-0BA2C9FAC96B}"/>
    <cellStyle name="Migliaia 3 2 2 2 2 2 2 3" xfId="8283" xr:uid="{77B01B5E-64F8-41EB-B1EB-0A37C62F79A2}"/>
    <cellStyle name="Migliaia 3 2 2 2 2 2 3" xfId="14518" xr:uid="{7FEB9636-5D8E-4FDE-81AD-E04BE959A244}"/>
    <cellStyle name="Migliaia 3 2 2 2 2 2 3 2" xfId="20406" xr:uid="{8A4BDB27-78F1-4432-B97F-0D067D83DEFC}"/>
    <cellStyle name="Migliaia 3 2 2 2 2 2 4" xfId="33088" xr:uid="{4E207A1D-EF59-4A57-B2A5-D06786BA4EB5}"/>
    <cellStyle name="Migliaia 3 2 2 2 2 2 6" xfId="1463" xr:uid="{210517CC-C01E-4BF6-ACB3-AD198EE63539}"/>
    <cellStyle name="Migliaia 3 2 2 2 2 3" xfId="989" xr:uid="{40387CC6-972D-4440-A7DC-89F890FCA79E}"/>
    <cellStyle name="Migliaia 3 2 2 2 2 3 3" xfId="23386" xr:uid="{705108CE-4D69-4F62-AB31-8FF80AB9EF71}"/>
    <cellStyle name="Migliaia 3 2 2 2 2 3 6" xfId="11387" xr:uid="{5A39E1F1-6647-4965-B502-E5053B099B04}"/>
    <cellStyle name="Migliaia 3 2 2 2 2 4" xfId="5080" xr:uid="{FA8EAE56-28E5-4D79-886C-8189034229A9}"/>
    <cellStyle name="Migliaia 3 2 2 2 2 4 3" xfId="24260" xr:uid="{B2F6C108-6BB6-431A-95C8-DAC5DA10DF14}"/>
    <cellStyle name="Migliaia 3 2 2 2 2 5" xfId="14371" xr:uid="{7004BFAB-C480-4747-B1FF-8C3F1E1CB822}"/>
    <cellStyle name="Migliaia 3 2 2 2 2 5 2" xfId="27732" xr:uid="{F332D412-2610-433E-AB79-FFA8C220C864}"/>
    <cellStyle name="Migliaia 3 2 2 2 2 6" xfId="17438" xr:uid="{7BF8BEC4-A068-45A2-AC4D-71AACB2CFAB5}"/>
    <cellStyle name="Migliaia 3 2 2 2 2 8" xfId="1316" xr:uid="{0F5D650E-0802-4FBE-B5ED-50AED51BDC17}"/>
    <cellStyle name="Migliaia 3 2 2 2 3" xfId="253" xr:uid="{6A67C975-358B-458A-AD90-421D6645BB7B}"/>
    <cellStyle name="Migliaia 3 2 2 2 3 2" xfId="1154" xr:uid="{5C288DA4-A53F-4B6E-B589-F06160FEE6EA}"/>
    <cellStyle name="Migliaia 3 2 2 2 3 2 2" xfId="29669" xr:uid="{101A98A3-3C9A-4240-B06B-3826DEBAB1A7}"/>
    <cellStyle name="Migliaia 3 2 2 2 3 2 3" xfId="14535" xr:uid="{4F2882D5-BFB3-40D2-B1E3-7A5EA16A194F}"/>
    <cellStyle name="Migliaia 3 2 2 2 3 2 4" xfId="33159" xr:uid="{BF55E28A-8C38-4C85-B7D7-C89D77D3E846}"/>
    <cellStyle name="Migliaia 3 2 2 2 3 3" xfId="19378" xr:uid="{F4B87C15-3B9D-4882-A7E2-746E6DB33148}"/>
    <cellStyle name="Migliaia 3 2 2 2 3 3 2" xfId="32962" xr:uid="{BCEA1E33-B50F-4D05-A817-3B883EFFC17A}"/>
    <cellStyle name="Migliaia 3 2 2 2 3 4" xfId="713" xr:uid="{C6330CE6-9A44-4586-99C2-C23F6228DE37}"/>
    <cellStyle name="Migliaia 3 2 2 2 3 7" xfId="1479" xr:uid="{56DF29FE-2E61-4000-AA06-763A6FEC7483}"/>
    <cellStyle name="Migliaia 3 2 2 2 4" xfId="313" xr:uid="{9594A323-8302-4F3C-BD38-E7295CC0329F}"/>
    <cellStyle name="Migliaia 3 2 2 2 4 2" xfId="909" xr:uid="{05D9EE45-29EC-4D54-B8EB-E7A1137E2415}"/>
    <cellStyle name="Migliaia 3 2 2 2 4 2 2" xfId="32631" xr:uid="{29221D68-0759-494A-BA94-847704962748}"/>
    <cellStyle name="Migliaia 3 2 2 2 4 2 3" xfId="33219" xr:uid="{22CE12B2-EC1B-4C91-B138-1338405DCE15}"/>
    <cellStyle name="Migliaia 3 2 2 2 4 3" xfId="22357" xr:uid="{16A26950-47FD-4C8C-833B-008801C0D8C8}"/>
    <cellStyle name="Migliaia 3 2 2 2 4 3 2" xfId="32983" xr:uid="{20F7F0F2-6AF6-4114-8253-8EA8BC18E4F9}"/>
    <cellStyle name="Migliaia 3 2 2 2 4 6" xfId="10362" xr:uid="{07F035F3-12C1-4332-BCC6-1E8986ECC030}"/>
    <cellStyle name="Migliaia 3 2 2 2 5" xfId="779" xr:uid="{14B64929-C302-4CEE-992D-63EAE81CDBEA}"/>
    <cellStyle name="Migliaia 3 2 2 2 5 2" xfId="33032" xr:uid="{9BA9244B-2D97-4DBB-8B40-676DE40002B6}"/>
    <cellStyle name="Migliaia 3 2 2 2 5 3" xfId="23843" xr:uid="{15C67B9B-998A-4418-A170-5EDCEB1BE7C7}"/>
    <cellStyle name="Migliaia 3 2 2 2 5 5" xfId="13018" xr:uid="{BEE8F5ED-33E2-4FAF-9D25-CB760C7220E9}"/>
    <cellStyle name="Migliaia 3 2 2 2 6" xfId="14290" xr:uid="{AC0CAE11-9367-41CB-8E07-9014F8495A64}"/>
    <cellStyle name="Migliaia 3 2 2 2 6 2" xfId="26708" xr:uid="{4F814A59-8637-4A35-B74D-A903567655B6}"/>
    <cellStyle name="Migliaia 3 2 2 2 7" xfId="16409" xr:uid="{20FB616C-042F-42A4-AA4F-A28C5AD09CA5}"/>
    <cellStyle name="Migliaia 3 2 2 2 8" xfId="32828" xr:uid="{322F3675-E292-4FBE-AE92-F5A26FBD8813}"/>
    <cellStyle name="Migliaia 3 2 2 2 9" xfId="1235" xr:uid="{8B6337FF-F98A-4BA7-8CF4-2859DC256906}"/>
    <cellStyle name="Migliaia 3 2 2 3" xfId="157" xr:uid="{A0D564D7-852B-4435-9E09-2C2C41BF4380}"/>
    <cellStyle name="Migliaia 3 2 2 3 2" xfId="350" xr:uid="{57F0AC94-6739-4F5C-B4EB-DA44FC433C32}"/>
    <cellStyle name="Migliaia 3 2 2 3 2 2" xfId="1093" xr:uid="{DD8A0864-065E-4903-BA7D-AB12A0F124DC}"/>
    <cellStyle name="Migliaia 3 2 2 3 2 2 2" xfId="30482" xr:uid="{7E30532E-3C46-4863-AA96-E1A71A316C75}"/>
    <cellStyle name="Migliaia 3 2 2 3 2 2 3" xfId="20192" xr:uid="{B5C1F7F9-0BC1-4A3C-9A88-7D8AFC314DE6}"/>
    <cellStyle name="Migliaia 3 2 2 3 2 2 5" xfId="8051" xr:uid="{976A05AA-0B1E-4D31-9B94-0B014B131C63}"/>
    <cellStyle name="Migliaia 3 2 2 3 2 3" xfId="11174" xr:uid="{30765B3B-2F1A-42DF-9E43-1C9BC07CC4C6}"/>
    <cellStyle name="Migliaia 3 2 2 3 2 3 3" xfId="23172" xr:uid="{AE5297B4-409F-4447-A159-D1BF6912D8E2}"/>
    <cellStyle name="Migliaia 3 2 2 3 2 4" xfId="4864" xr:uid="{F5EE5A94-92F0-4B2C-8FFE-2BFA224A484D}"/>
    <cellStyle name="Migliaia 3 2 2 3 2 5" xfId="14475" xr:uid="{605D2CF0-AD02-4DDF-BA90-8B7A8C6D95F4}"/>
    <cellStyle name="Migliaia 3 2 2 3 2 5 2" xfId="17224" xr:uid="{6F97B550-1DCD-4F81-A019-6B1D75124FA1}"/>
    <cellStyle name="Migliaia 3 2 2 3 2 6" xfId="33063" xr:uid="{8ACF5CD6-E0BE-4C34-9832-4D5198547728}"/>
    <cellStyle name="Migliaia 3 2 2 3 2 8" xfId="1420" xr:uid="{939CCBAA-2349-4C18-A847-7A2CDB3C8853}"/>
    <cellStyle name="Migliaia 3 2 2 3 3" xfId="928" xr:uid="{0090F62F-E9FD-47F7-8502-1EDA419055B9}"/>
    <cellStyle name="Migliaia 3 2 2 3 3 2" xfId="29508" xr:uid="{7FBE76F2-64E0-4685-A6A0-91848E535AE2}"/>
    <cellStyle name="Migliaia 3 2 2 3 3 3" xfId="19216" xr:uid="{9A079288-2DF1-4794-A298-362B33A9657E}"/>
    <cellStyle name="Migliaia 3 2 2 3 3 6" xfId="7038" xr:uid="{456E3623-2490-45CD-9ABF-4FE462EC498B}"/>
    <cellStyle name="Migliaia 3 2 2 3 4" xfId="10200" xr:uid="{B2986A3D-BF20-4C39-989C-B8E281E62B00}"/>
    <cellStyle name="Migliaia 3 2 2 3 4 2" xfId="32470" xr:uid="{A0DA499C-27D2-4C83-A740-202D186DADAC}"/>
    <cellStyle name="Migliaia 3 2 2 3 4 3" xfId="22195" xr:uid="{8A7AA594-9649-4ADA-8512-4557E4B54BA5}"/>
    <cellStyle name="Migliaia 3 2 2 3 5" xfId="3868" xr:uid="{896878CC-7C04-431F-AD49-DCCF1F76350E}"/>
    <cellStyle name="Migliaia 3 2 2 3 5 3" xfId="24098" xr:uid="{C5E5781F-0151-4896-92F7-0AE618955125}"/>
    <cellStyle name="Migliaia 3 2 2 3 6" xfId="14309" xr:uid="{CE8A5375-53FF-432D-9F1E-EF39E6374C01}"/>
    <cellStyle name="Migliaia 3 2 2 3 6 2" xfId="26546" xr:uid="{245F631B-2B01-4762-8092-14DE619D559E}"/>
    <cellStyle name="Migliaia 3 2 2 3 7" xfId="16247" xr:uid="{1826D54E-1877-4A24-98A3-A720875A2CA1}"/>
    <cellStyle name="Migliaia 3 2 2 3 9" xfId="1254" xr:uid="{8BE80442-090C-4CC8-ACF5-8D36C18718EA}"/>
    <cellStyle name="Migliaia 3 2 2 4" xfId="224" xr:uid="{259B08BE-1AB4-4E7A-986E-65A1C4979D26}"/>
    <cellStyle name="Migliaia 3 2 2 4 2" xfId="1148" xr:uid="{DEAA3F1C-B28B-4120-8D8A-0541685E7EF0}"/>
    <cellStyle name="Migliaia 3 2 2 4 2 2" xfId="30350" xr:uid="{B34A0A21-199B-4DAA-A8B3-24FD505BD1F4}"/>
    <cellStyle name="Migliaia 3 2 2 4 2 3" xfId="20061" xr:uid="{4FEE28F5-0A70-4F79-BF48-A53E3468E48B}"/>
    <cellStyle name="Migliaia 3 2 2 4 2 4" xfId="33130" xr:uid="{529BF4C7-E22C-40A2-BA90-E959C810493D}"/>
    <cellStyle name="Migliaia 3 2 2 4 2 5" xfId="7922" xr:uid="{8CDC359B-2D89-4CF2-98CD-689BFA0FA11B}"/>
    <cellStyle name="Migliaia 3 2 2 4 3" xfId="11045" xr:uid="{4B2447DF-7DA0-4278-BD07-17F42ECC2754}"/>
    <cellStyle name="Migliaia 3 2 2 4 3 2" xfId="32951" xr:uid="{853B9A4D-E98F-4C06-B5DE-44B4BAC82E14}"/>
    <cellStyle name="Migliaia 3 2 2 4 3 3" xfId="23040" xr:uid="{C2804539-7CFE-422F-BE2C-2EF610A5D4C2}"/>
    <cellStyle name="Migliaia 3 2 2 4 4" xfId="13703" xr:uid="{3533D923-4876-4871-A645-53B5A1ABEA2C}"/>
    <cellStyle name="Migliaia 3 2 2 4 4 3" xfId="24341" xr:uid="{C0782ABB-13A9-44C1-85AF-7E0E0B8D24A7}"/>
    <cellStyle name="Migliaia 3 2 2 4 5" xfId="14529" xr:uid="{9DF68FD7-08E6-40D0-841A-F4403D351A4F}"/>
    <cellStyle name="Migliaia 3 2 2 4 5 2" xfId="27391" xr:uid="{A69B0763-08FF-4103-ABEC-F162D4C156CE}"/>
    <cellStyle name="Migliaia 3 2 2 4 6" xfId="17092" xr:uid="{CFDC980D-BCFD-4A90-BBDD-767DB5D275C5}"/>
    <cellStyle name="Migliaia 3 2 2 4 7" xfId="693" xr:uid="{791901B5-F812-4EAD-B00D-1400E8139B39}"/>
    <cellStyle name="Migliaia 3 2 2 4 9" xfId="1473" xr:uid="{814ABAC1-4F89-456C-A22E-F65BA19B550E}"/>
    <cellStyle name="Migliaia 3 2 2 5" xfId="285" xr:uid="{4F71CAA3-5151-4D22-BC84-244DC57BA024}"/>
    <cellStyle name="Migliaia 3 2 2 5 2" xfId="859" xr:uid="{52E8CD0A-EDFC-4EB5-856C-AA13D982DE85}"/>
    <cellStyle name="Migliaia 3 2 2 5 2 2" xfId="30149" xr:uid="{A4E9BDA4-ACC7-4835-A7E6-575ABCF121BA}"/>
    <cellStyle name="Migliaia 3 2 2 5 2 3" xfId="19859" xr:uid="{B4CC02A4-D7CF-48B0-958E-A569C124EA61}"/>
    <cellStyle name="Migliaia 3 2 2 5 2 4" xfId="33191" xr:uid="{01A8E4B5-2207-409F-84A0-122C4ABE74B5}"/>
    <cellStyle name="Migliaia 3 2 2 5 2 5" xfId="7720" xr:uid="{A0F6958E-8CF0-4B7E-A1D2-513EAE8488C8}"/>
    <cellStyle name="Migliaia 3 2 2 5 3" xfId="10843" xr:uid="{38B4F5A8-501E-43CE-BD2C-EF360595BF98}"/>
    <cellStyle name="Migliaia 3 2 2 5 3 2" xfId="32971" xr:uid="{CE29F66C-0715-4184-AE18-681A66B87149}"/>
    <cellStyle name="Migliaia 3 2 2 5 3 3" xfId="22838" xr:uid="{31C89E38-EE51-4FDB-B184-A2AD98B5EB67}"/>
    <cellStyle name="Migliaia 3 2 2 5 4" xfId="13685" xr:uid="{D806FA11-EAF9-45C6-A50D-61D13F937278}"/>
    <cellStyle name="Migliaia 3 2 2 5 4 3" xfId="24323" xr:uid="{3A601A77-CC78-4739-9069-10BFCBC703B5}"/>
    <cellStyle name="Migliaia 3 2 2 5 5" xfId="27189" xr:uid="{3B2887F5-39B1-450D-B5DE-A6FB4854E517}"/>
    <cellStyle name="Migliaia 3 2 2 5 6" xfId="16890" xr:uid="{58754AFC-EC7B-4E1B-A6F8-6FD7D820AF92}"/>
    <cellStyle name="Migliaia 3 2 2 5 9" xfId="4544" xr:uid="{F285CF02-A741-4EF0-8C5F-2892421155C0}"/>
    <cellStyle name="Migliaia 3 2 2 6" xfId="729" xr:uid="{D16940AD-04E2-480B-9B1B-19F6F1BC4AD1}"/>
    <cellStyle name="Migliaia 3 2 2 6 2" xfId="7528" xr:uid="{F2AD37CB-7629-4ED0-964D-E17C4E8A80CF}"/>
    <cellStyle name="Migliaia 3 2 2 6 2 2" xfId="29957" xr:uid="{81F8C57D-AFD0-4C3E-9E20-390ACF8E14D9}"/>
    <cellStyle name="Migliaia 3 2 2 6 2 3" xfId="19667" xr:uid="{07D6C0D3-5991-4AE9-B4AF-280C699EBB57}"/>
    <cellStyle name="Migliaia 3 2 2 6 3" xfId="10651" xr:uid="{B81C4F3B-9167-4C49-AA3F-55249AFC295A}"/>
    <cellStyle name="Migliaia 3 2 2 6 3 3" xfId="22646" xr:uid="{49BAD41C-1C61-413D-81DC-1C90AC8A77C8}"/>
    <cellStyle name="Migliaia 3 2 2 6 4" xfId="14211" xr:uid="{17432A7F-23D9-4A74-B5BD-464C91AFF8A1}"/>
    <cellStyle name="Migliaia 3 2 2 6 4 3" xfId="24847" xr:uid="{77838596-F38A-45FF-8992-B85A13B42BE2}"/>
    <cellStyle name="Migliaia 3 2 2 6 5" xfId="26997" xr:uid="{C007A18C-0561-472B-B666-D4BDAA2219C6}"/>
    <cellStyle name="Migliaia 3 2 2 6 6" xfId="16698" xr:uid="{813BA52E-A878-4735-8887-ED75DA53AEF5}"/>
    <cellStyle name="Migliaia 3 2 2 6 7" xfId="33005" xr:uid="{73CF2245-472D-4A78-B691-6A4F5B682986}"/>
    <cellStyle name="Migliaia 3 2 2 6 9" xfId="4353" xr:uid="{22437653-6C26-42F1-B412-7A3823958E9C}"/>
    <cellStyle name="Migliaia 3 2 2 7" xfId="4166" xr:uid="{1123EB38-265D-456D-8C7D-8B2188DCF4D1}"/>
    <cellStyle name="Migliaia 3 2 2 7 2" xfId="7341" xr:uid="{03ABABE3-B7BA-43AC-B477-22318D61C712}"/>
    <cellStyle name="Migliaia 3 2 2 7 2 2" xfId="29804" xr:uid="{23DCD5D2-4723-4A46-8AA0-4CE13B5378DC}"/>
    <cellStyle name="Migliaia 3 2 2 7 2 3" xfId="19514" xr:uid="{EA301330-D76E-4FB8-A2FB-B8FE00AF4555}"/>
    <cellStyle name="Migliaia 3 2 2 7 3" xfId="10498" xr:uid="{E3650EBB-D390-404D-A82A-F4C4453D33A1}"/>
    <cellStyle name="Migliaia 3 2 2 7 3 3" xfId="22493" xr:uid="{D5D82722-E69F-421B-BA84-D1A580C8AE9F}"/>
    <cellStyle name="Migliaia 3 2 2 7 4" xfId="26844" xr:uid="{A5A4B867-7CE2-4760-99FE-0C806F5B7C29}"/>
    <cellStyle name="Migliaia 3 2 2 7 5" xfId="16545" xr:uid="{C8635D65-34AC-4DD4-8381-793F631FE596}"/>
    <cellStyle name="Migliaia 3 2 2 7 6" xfId="32914" xr:uid="{CFE57AD2-BFE0-4D99-B479-6A39E57BF847}"/>
    <cellStyle name="Migliaia 3 2 2 8" xfId="3395" xr:uid="{FF0F509C-AAA8-4E9B-9D40-67085E1841E1}"/>
    <cellStyle name="Migliaia 3 2 2 8 2" xfId="6752" xr:uid="{9CAE4232-0D33-413C-9602-530E33010395}"/>
    <cellStyle name="Migliaia 3 2 2 8 2 2" xfId="29252" xr:uid="{FFA934C5-E84E-43B2-B263-AC9ECB5AF527}"/>
    <cellStyle name="Migliaia 3 2 2 8 2 3" xfId="18959" xr:uid="{45950684-E586-430F-9298-CEF58E51EB76}"/>
    <cellStyle name="Migliaia 3 2 2 8 3" xfId="9943" xr:uid="{309A83D8-8925-486E-AA8F-4C28572B78CC}"/>
    <cellStyle name="Migliaia 3 2 2 8 3 2" xfId="32213" xr:uid="{801F329D-81CF-4E8B-93FF-5C53543B24DF}"/>
    <cellStyle name="Migliaia 3 2 2 8 3 3" xfId="21937" xr:uid="{11571209-C043-4342-89B4-7BC0313578F9}"/>
    <cellStyle name="Migliaia 3 2 2 8 4" xfId="26288" xr:uid="{034991DE-4382-4833-BF95-846E2E9379D6}"/>
    <cellStyle name="Migliaia 3 2 2 8 5" xfId="15989" xr:uid="{5B467371-94F3-45DD-AD69-743DFB7197E8}"/>
    <cellStyle name="Migliaia 3 2 2 9" xfId="3163" xr:uid="{6E908BC0-1AED-4EC6-8364-FB38DEA3E026}"/>
    <cellStyle name="Migliaia 3 2 2 9 2" xfId="6499" xr:uid="{A60EAEF2-2D40-4394-AF47-24AB3F43E197}"/>
    <cellStyle name="Migliaia 3 2 2 9 2 2" xfId="29000" xr:uid="{CBA6EA18-45D4-4727-A326-85B301837A0B}"/>
    <cellStyle name="Migliaia 3 2 2 9 2 3" xfId="18706" xr:uid="{5BE8C7EC-FE02-4A52-A464-99584DCD17C6}"/>
    <cellStyle name="Migliaia 3 2 2 9 3" xfId="9690" xr:uid="{D916EB1F-B157-479B-8D65-A00951CA74C1}"/>
    <cellStyle name="Migliaia 3 2 2 9 3 2" xfId="31960" xr:uid="{5B813DF3-C31F-401E-BAF9-C729437AE2E9}"/>
    <cellStyle name="Migliaia 3 2 2 9 3 3" xfId="21684" xr:uid="{7DA553C4-BD6C-4FDC-962A-63B98C76A6F1}"/>
    <cellStyle name="Migliaia 3 2 2 9 4" xfId="26036" xr:uid="{002E47F4-0815-4FD2-BA7F-DDEA3ADF48CE}"/>
    <cellStyle name="Migliaia 3 2 2 9 5" xfId="15736" xr:uid="{EACECED2-5012-41D5-BDF6-E75618D18B64}"/>
    <cellStyle name="Migliaia 3 2 20" xfId="1567" xr:uid="{3C645010-8022-404C-8B3D-D24DDDE8789A}"/>
    <cellStyle name="Migliaia 3 2 20 2" xfId="5221" xr:uid="{3F6C860C-605F-45C1-BF62-179442F59EDD}"/>
    <cellStyle name="Migliaia 3 2 20 2 2" xfId="30804" xr:uid="{FDA77713-4B22-4404-BD30-F39329C6A8EA}"/>
    <cellStyle name="Migliaia 3 2 20 2 3" xfId="20527" xr:uid="{CBC7A425-30FB-468B-A768-7D03DEBE946B}"/>
    <cellStyle name="Migliaia 3 2 20 3" xfId="8512" xr:uid="{7F829AF4-2B75-4F26-A590-D4D44B3F0C5A}"/>
    <cellStyle name="Migliaia 3 2 20 4" xfId="17550" xr:uid="{FD076AFB-EBB1-4DC6-804C-32A4E906FA49}"/>
    <cellStyle name="Migliaia 3 2 21" xfId="8445" xr:uid="{9583021C-14B6-4950-ADFC-103EE07D0933}"/>
    <cellStyle name="Migliaia 3 2 21 2" xfId="8501" xr:uid="{47AAB3A5-1612-4ADD-87EB-2E3A77A4083E}"/>
    <cellStyle name="Migliaia 3 2 21 2 2" xfId="27835" xr:uid="{A667FC25-52F8-41D6-AA75-05D2EDE39FDD}"/>
    <cellStyle name="Migliaia 3 2 21 3" xfId="11574" xr:uid="{0079BEFF-3116-49C4-9096-0A30456458D3}"/>
    <cellStyle name="Migliaia 3 2 22" xfId="5203" xr:uid="{F76EF032-8EBA-4766-9E0F-77F101F4A7DD}"/>
    <cellStyle name="Migliaia 3 2 22 2" xfId="11883" xr:uid="{CD45B444-D415-471E-8720-66CD61665DF7}"/>
    <cellStyle name="Migliaia 3 2 22 3" xfId="20512" xr:uid="{BB79BE34-1515-4007-8DBF-E93A535AA900}"/>
    <cellStyle name="Migliaia 3 2 23" xfId="8480" xr:uid="{A191139C-17F0-45CD-A480-4B775C002C69}"/>
    <cellStyle name="Migliaia 3 2 23 3" xfId="23498" xr:uid="{DC518469-D7C9-4D8A-99C1-D20C6403C4B0}"/>
    <cellStyle name="Migliaia 3 2 24" xfId="14230" xr:uid="{2084092B-5E33-42B7-8CD5-8B1D1A32165F}"/>
    <cellStyle name="Migliaia 3 2 24 2" xfId="24859" xr:uid="{14F9FB66-4A59-4014-BA9E-EDCD41BF4BEC}"/>
    <cellStyle name="Migliaia 3 2 25" xfId="14558" xr:uid="{9AF7CB74-3157-437B-AA7A-210E7F2D4E46}"/>
    <cellStyle name="Migliaia 3 2 3" xfId="118" xr:uid="{666A35EE-E7FB-41F6-8938-D287B2DB7ABF}"/>
    <cellStyle name="Migliaia 3 2 3 11" xfId="1190" xr:uid="{571BD4ED-88A2-47AB-94DE-5DF8727986F3}"/>
    <cellStyle name="Migliaia 3 2 3 2" xfId="176" xr:uid="{5C7B85F3-3CA5-4DAF-9D27-8427300209AA}"/>
    <cellStyle name="Migliaia 3 2 3 2 2" xfId="475" xr:uid="{2815F8CD-0C16-4E6F-9F06-9B9E36D613DD}"/>
    <cellStyle name="Migliaia 3 2 3 2 2 2" xfId="982" xr:uid="{B34EC0EB-AAFB-4042-98DE-2A112AB51053}"/>
    <cellStyle name="Migliaia 3 2 3 2 2 2 2" xfId="30757" xr:uid="{56466CAC-572A-4677-93C8-56B43C8EC199}"/>
    <cellStyle name="Migliaia 3 2 3 2 2 2 3" xfId="20471" xr:uid="{75893E3C-8772-4AE6-95D4-90BC5F95348D}"/>
    <cellStyle name="Migliaia 3 2 3 2 2 2 5" xfId="8348" xr:uid="{C7B58A12-E1C3-4E99-827D-ECB46233C8C3}"/>
    <cellStyle name="Migliaia 3 2 3 2 2 3" xfId="11451" xr:uid="{C30EDE2F-4AD7-48EA-9D11-A3346D431144}"/>
    <cellStyle name="Migliaia 3 2 3 2 2 3 3" xfId="23451" xr:uid="{7A1C024B-CB76-4E0A-96F9-F8BAE6D77B6F}"/>
    <cellStyle name="Migliaia 3 2 3 2 2 4" xfId="13544" xr:uid="{D2F2FA71-8B8B-4E79-AB9A-03589D44A856}"/>
    <cellStyle name="Migliaia 3 2 3 2 2 4 3" xfId="24180" xr:uid="{36525E1A-61BB-438F-8D0F-9C5E87B70FF3}"/>
    <cellStyle name="Migliaia 3 2 3 2 2 5" xfId="14364" xr:uid="{E606C775-CEA4-4A93-B70A-7AD961599C82}"/>
    <cellStyle name="Migliaia 3 2 3 2 2 5 2" xfId="27797" xr:uid="{530A1362-B22C-49A7-A1BF-49BBDFF361DD}"/>
    <cellStyle name="Migliaia 3 2 3 2 2 6" xfId="17503" xr:uid="{18000AD1-E2D3-4249-83A5-26A888E1127B}"/>
    <cellStyle name="Migliaia 3 2 3 2 2 7" xfId="33082" xr:uid="{7EE40C77-C27C-4AF8-94F8-D5FEE2D9AB32}"/>
    <cellStyle name="Migliaia 3 2 3 2 2 9" xfId="1309" xr:uid="{4CDD46C3-9A8F-4E45-B977-C1329352BE39}"/>
    <cellStyle name="Migliaia 3 2 3 2 3" xfId="571" xr:uid="{2E42A8B9-FBBB-4579-960F-994B87DD1A87}"/>
    <cellStyle name="Migliaia 3 2 3 2 3 2" xfId="1116" xr:uid="{8D35CC6A-03DF-424E-A5EE-34B8A89B2DF0}"/>
    <cellStyle name="Migliaia 3 2 3 2 3 2 2" xfId="29589" xr:uid="{75EB74E3-DE69-4C71-97BC-EEF14520A9DB}"/>
    <cellStyle name="Migliaia 3 2 3 2 3 2 3" xfId="14498" xr:uid="{22AD3FB0-CBCC-46FD-A7F8-4CA5210889E4}"/>
    <cellStyle name="Migliaia 3 2 3 2 3 3" xfId="19298" xr:uid="{A4DA81F8-CE7C-43AC-A376-EF67BAE9C98A}"/>
    <cellStyle name="Migliaia 3 2 3 2 3 5" xfId="1443" xr:uid="{BD373D31-E7D9-45DD-96E4-B4382983411F}"/>
    <cellStyle name="Migliaia 3 2 3 2 4" xfId="907" xr:uid="{3E5841C7-3DF6-46A8-A99E-542146847B45}"/>
    <cellStyle name="Migliaia 3 2 3 2 4 2" xfId="10282" xr:uid="{047EB17E-52E5-45EC-ADF9-5B2DE9845FFE}"/>
    <cellStyle name="Migliaia 3 2 3 2 4 3" xfId="22277" xr:uid="{BC7A148E-D871-4125-96EC-5A70283A1FB6}"/>
    <cellStyle name="Migliaia 3 2 3 2 4 5" xfId="1495" xr:uid="{FDE36576-4A74-460D-8FEE-D0496ED032DC}"/>
    <cellStyle name="Migliaia 3 2 3 2 5" xfId="12941" xr:uid="{0A4FCB31-243E-4D9E-A098-F9CB8CFEC306}"/>
    <cellStyle name="Migliaia 3 2 3 2 5 3" xfId="23763" xr:uid="{7745D041-B693-4316-9CCD-948395A7C77A}"/>
    <cellStyle name="Migliaia 3 2 3 2 6" xfId="14288" xr:uid="{F47832B0-51B3-4446-90CA-4D67D8FF7E2B}"/>
    <cellStyle name="Migliaia 3 2 3 2 6 2" xfId="26628" xr:uid="{538A5212-9F08-4D37-B3CA-4CC5601478EA}"/>
    <cellStyle name="Migliaia 3 2 3 2 7" xfId="16329" xr:uid="{220A1DBB-945F-459A-BAD1-6D6763C1AACD}"/>
    <cellStyle name="Migliaia 3 2 3 2 8" xfId="410" xr:uid="{1AE0DFB2-FBC3-4958-AEA6-2A46C786F1B8}"/>
    <cellStyle name="Migliaia 3 2 3 2 9" xfId="1233" xr:uid="{E7A6E047-36E6-4B3B-8346-3418768FBA6F}"/>
    <cellStyle name="Migliaia 3 2 3 3" xfId="246" xr:uid="{9C24051E-CE83-4434-9F62-EB2CA8508A45}"/>
    <cellStyle name="Migliaia 3 2 3 3 10" xfId="1300" xr:uid="{31CA87F1-CFF1-4B39-9CFA-3A0913C91829}"/>
    <cellStyle name="Migliaia 3 2 3 3 2" xfId="974" xr:uid="{D2D04DE5-31C2-4E4B-812C-3B68332F74F1}"/>
    <cellStyle name="Migliaia 3 2 3 3 2 2" xfId="8102" xr:uid="{DA342CC1-8F3B-4EF9-893B-DC9BF1B8F00A}"/>
    <cellStyle name="Migliaia 3 2 3 3 2 2 2" xfId="30525" xr:uid="{C7F497B2-189D-4CBC-B94A-5691EDF88387}"/>
    <cellStyle name="Migliaia 3 2 3 3 2 2 3" xfId="20235" xr:uid="{F98FBBC8-9A23-4A6E-B92E-995A088AF47E}"/>
    <cellStyle name="Migliaia 3 2 3 3 2 3" xfId="11217" xr:uid="{D6B53384-1C3A-4F42-849B-008B51767E9F}"/>
    <cellStyle name="Migliaia 3 2 3 3 2 3 3" xfId="23215" xr:uid="{EDB1A5F3-8692-4603-A477-85B8244BEAD0}"/>
    <cellStyle name="Migliaia 3 2 3 3 2 4" xfId="27564" xr:uid="{F088C20D-E35D-46B1-9618-5E764CA4738C}"/>
    <cellStyle name="Migliaia 3 2 3 3 2 5" xfId="17267" xr:uid="{0643EE19-A5C2-4452-A249-18C9848BFD8E}"/>
    <cellStyle name="Migliaia 3 2 3 3 2 6" xfId="33152" xr:uid="{5090684B-B5D0-4254-AEF3-F308FE37283A}"/>
    <cellStyle name="Migliaia 3 2 3 3 2 7" xfId="1500" xr:uid="{D24FEDE7-2920-4E66-847F-382271264F18}"/>
    <cellStyle name="Migliaia 3 2 3 3 3" xfId="6956" xr:uid="{8A8CB2EC-7A6D-4082-8AC6-127BC8970EF0}"/>
    <cellStyle name="Migliaia 3 2 3 3 3 2" xfId="29427" xr:uid="{CAFDF8F5-D958-4222-8D5C-A07ED5A15495}"/>
    <cellStyle name="Migliaia 3 2 3 3 3 3" xfId="19134" xr:uid="{4DA97159-0A23-4B7E-B175-FE5D2FE130B3}"/>
    <cellStyle name="Migliaia 3 2 3 3 4" xfId="10119" xr:uid="{44980093-F548-4CED-9A5A-DA333B060FA0}"/>
    <cellStyle name="Migliaia 3 2 3 3 4 2" xfId="32388" xr:uid="{2E34F291-86B8-4EC3-866A-94F0D9256C8A}"/>
    <cellStyle name="Migliaia 3 2 3 3 4 3" xfId="22113" xr:uid="{53A9226D-B44B-46B0-B053-A401136FCD4A}"/>
    <cellStyle name="Migliaia 3 2 3 3 5" xfId="13384" xr:uid="{BE5A601C-41BC-4F3A-A01F-C1032184A3B5}"/>
    <cellStyle name="Migliaia 3 2 3 3 5 3" xfId="24020" xr:uid="{8CD6D1CA-C6B4-4C23-8078-9E6A60794AFD}"/>
    <cellStyle name="Migliaia 3 2 3 3 6" xfId="14355" xr:uid="{023FB58D-896C-4030-B5AB-5D810A6AAD1B}"/>
    <cellStyle name="Migliaia 3 2 3 3 6 2" xfId="26464" xr:uid="{ABC5D883-7954-4F4A-A38B-96FE73A0250E}"/>
    <cellStyle name="Migliaia 3 2 3 3 7" xfId="16165" xr:uid="{1406ECE8-5085-4349-9616-4A630F0D03CA}"/>
    <cellStyle name="Migliaia 3 2 3 3 8" xfId="472" xr:uid="{75465A49-4CBA-40CB-9DA5-6FAA68F14650}"/>
    <cellStyle name="Migliaia 3 2 3 4" xfId="306" xr:uid="{7B506595-B215-44A0-82DB-251FBED6D995}"/>
    <cellStyle name="Migliaia 3 2 3 4 2" xfId="851" xr:uid="{62D0429C-11F5-4568-9300-689D65CE917D}"/>
    <cellStyle name="Migliaia 3 2 3 4 2 2" xfId="29170" xr:uid="{1492D060-2015-4609-8B1D-593CF04307BE}"/>
    <cellStyle name="Migliaia 3 2 3 4 2 3" xfId="18877" xr:uid="{6992F13B-673F-4D85-8ECD-77FE64AB9A2F}"/>
    <cellStyle name="Migliaia 3 2 3 4 2 4" xfId="33212" xr:uid="{ACEEBFE5-5BDA-4B82-8624-3E3C9CAE2657}"/>
    <cellStyle name="Migliaia 3 2 3 4 2 5" xfId="6670" xr:uid="{0BF8CC47-8ACE-4349-BBBF-3766CC630F2D}"/>
    <cellStyle name="Migliaia 3 2 3 4 3" xfId="9861" xr:uid="{39385A4D-9BDF-4B82-97FD-6DC6A4FF7FDE}"/>
    <cellStyle name="Migliaia 3 2 3 4 3 2" xfId="32131" xr:uid="{68821BA8-FB6E-45E9-A96C-437ACA7AAB4D}"/>
    <cellStyle name="Migliaia 3 2 3 4 3 3" xfId="21855" xr:uid="{5331F15C-FD05-4A59-BCD0-0E213D7D5A1C}"/>
    <cellStyle name="Migliaia 3 2 3 4 4" xfId="26206" xr:uid="{E4435A93-0EE7-4413-A4A1-6EF65D2AB202}"/>
    <cellStyle name="Migliaia 3 2 3 4 5" xfId="15907" xr:uid="{E7F2B9B2-99F6-4D67-BA93-82CF4EA3E3B6}"/>
    <cellStyle name="Migliaia 3 2 3 4 7" xfId="3313" xr:uid="{E5469082-FDF2-4188-84D1-970A8091F1FE}"/>
    <cellStyle name="Migliaia 3 2 3 5" xfId="776" xr:uid="{332366EB-68B2-44FC-9ECF-D4B1097F67E9}"/>
    <cellStyle name="Migliaia 3 2 3 5 2" xfId="28918" xr:uid="{7DD7E909-94D2-48C1-A771-AF8053DA5EE8}"/>
    <cellStyle name="Migliaia 3 2 3 5 3" xfId="18624" xr:uid="{0EADC2F2-D896-466A-B303-805EB90C9471}"/>
    <cellStyle name="Migliaia 3 2 3 5 4" xfId="33025" xr:uid="{C5B0DDA0-17FD-46CD-8D3D-5A685E5BB275}"/>
    <cellStyle name="Migliaia 3 2 3 5 6" xfId="6417" xr:uid="{9FA05CD3-42B8-4A73-A430-C621DE5C9267}"/>
    <cellStyle name="Migliaia 3 2 3 6" xfId="9608" xr:uid="{2423ADDA-82DC-4F4D-BEC6-A7F780B6FFB0}"/>
    <cellStyle name="Migliaia 3 2 3 6 2" xfId="31878" xr:uid="{C70DE42D-671A-435D-8E05-F7D8571A8AFE}"/>
    <cellStyle name="Migliaia 3 2 3 6 3" xfId="21602" xr:uid="{87B45C02-3A54-49EE-9328-6A3B5086D6D1}"/>
    <cellStyle name="Migliaia 3 2 3 7" xfId="12729" xr:uid="{8A0E5367-70FB-49FB-9F4C-17E5895CE6C2}"/>
    <cellStyle name="Migliaia 3 2 3 7 3" xfId="23598" xr:uid="{29E515C0-1695-485A-B753-1567139E4219}"/>
    <cellStyle name="Migliaia 3 2 3 8" xfId="14245" xr:uid="{60BDEE63-6848-4DE7-B744-6BF30A6EE524}"/>
    <cellStyle name="Migliaia 3 2 3 8 2" xfId="25954" xr:uid="{65BECD01-EED1-4372-937A-400AE488E798}"/>
    <cellStyle name="Migliaia 3 2 3 9" xfId="15654" xr:uid="{F8F65BAF-A75A-45F1-9390-A190DF5D4072}"/>
    <cellStyle name="Migliaia 3 2 34" xfId="1175" xr:uid="{12D4D530-7050-4C63-8161-E4E60F80173D}"/>
    <cellStyle name="Migliaia 3 2 4" xfId="153" xr:uid="{061EFC91-AEF6-4093-965C-A06B56A1167E}"/>
    <cellStyle name="Migliaia 3 2 4 2" xfId="345" xr:uid="{50A1EC5E-DBDA-495B-9D34-2AC45309C731}"/>
    <cellStyle name="Migliaia 3 2 4 2 2" xfId="977" xr:uid="{6702805F-7657-4435-99B3-A90243F5E6B8}"/>
    <cellStyle name="Migliaia 3 2 4 2 2 2" xfId="30613" xr:uid="{41F7A193-F59A-4A96-9FBD-F56170A2BCA2}"/>
    <cellStyle name="Migliaia 3 2 4 2 2 3" xfId="20324" xr:uid="{6784AC6F-BBB2-4B2D-B6CE-4E1C3E283EA2}"/>
    <cellStyle name="Migliaia 3 2 4 2 2 5" xfId="8201" xr:uid="{AD246662-F992-44BE-A5ED-798AF536AAFB}"/>
    <cellStyle name="Migliaia 3 2 4 2 3" xfId="11306" xr:uid="{AE3D7A42-5EFF-4E5D-B52A-F28CF82F423C}"/>
    <cellStyle name="Migliaia 3 2 4 2 3 3" xfId="23304" xr:uid="{8A374B41-E45C-4575-BAA3-94E2AC4B0C96}"/>
    <cellStyle name="Migliaia 3 2 4 2 4" xfId="5003" xr:uid="{3121C21F-F182-4966-8CEF-25B15F9F2A84}"/>
    <cellStyle name="Migliaia 3 2 4 2 5" xfId="14359" xr:uid="{8B031EA6-9DCD-46B2-AD2E-DE777E3E7BD7}"/>
    <cellStyle name="Migliaia 3 2 4 2 5 2" xfId="17356" xr:uid="{87462147-A0C3-48F5-A4B2-0C953B11C1D7}"/>
    <cellStyle name="Migliaia 3 2 4 2 6" xfId="473" xr:uid="{9368BDDB-2B04-480F-9296-A9BD0C38F265}"/>
    <cellStyle name="Migliaia 3 2 4 2 7" xfId="33059" xr:uid="{6AE81582-061E-4AA1-ABD8-7968DA769BD5}"/>
    <cellStyle name="Migliaia 3 2 4 2 8" xfId="1304" xr:uid="{D43EDCA6-A4F3-409E-943E-FB3A6FFF0751}"/>
    <cellStyle name="Migliaia 3 2 4 3" xfId="549" xr:uid="{A0CA9118-F066-49CE-A1F9-BDD8CF78BAC0}"/>
    <cellStyle name="Migliaia 3 2 4 3 2" xfId="1084" xr:uid="{CB70435B-DDD1-435D-A410-3EFA73071F39}"/>
    <cellStyle name="Migliaia 3 2 4 3 2 2" xfId="29327" xr:uid="{2359AA30-E89C-4115-9FFF-BAE209D7013D}"/>
    <cellStyle name="Migliaia 3 2 4 3 2 3" xfId="14466" xr:uid="{CB541D99-AE50-4B59-B1E9-6558610427F5}"/>
    <cellStyle name="Migliaia 3 2 4 3 3" xfId="19034" xr:uid="{DDFBE4E6-197F-4CE5-8B5F-27598EC39BCD}"/>
    <cellStyle name="Migliaia 3 2 4 3 5" xfId="1411" xr:uid="{40AE9BB2-D9F1-4BFA-962A-DE7A295BFD5A}"/>
    <cellStyle name="Migliaia 3 2 4 4" xfId="923" xr:uid="{5A6E798C-48D0-4E7F-8566-25EFCE0A4DF2}"/>
    <cellStyle name="Migliaia 3 2 4 4 2" xfId="32288" xr:uid="{B1437AA2-E2B3-4450-A1A2-74EA0103E2DD}"/>
    <cellStyle name="Migliaia 3 2 4 4 3" xfId="22013" xr:uid="{D60720C3-50ED-49BF-9508-0989F5AE8CEF}"/>
    <cellStyle name="Migliaia 3 2 4 4 5" xfId="10019" xr:uid="{12487F92-C41D-47FB-9640-54C2AC3C0C32}"/>
    <cellStyle name="Migliaia 3 2 4 5" xfId="13096" xr:uid="{7CE64363-8DFE-4CDF-A969-FDCFD80445E9}"/>
    <cellStyle name="Migliaia 3 2 4 5 3" xfId="23920" xr:uid="{32EFF8CE-4FD7-48B7-A252-828CC6DE7C30}"/>
    <cellStyle name="Migliaia 3 2 4 6" xfId="14304" xr:uid="{D1CA8485-48DE-4B39-9FC7-FA618AC5231D}"/>
    <cellStyle name="Migliaia 3 2 4 6 2" xfId="26364" xr:uid="{F851FCEE-489A-43D2-BBA8-B518396F1596}"/>
    <cellStyle name="Migliaia 3 2 4 7" xfId="16065" xr:uid="{C6C6CED0-0A7F-4417-BCCC-A5A98E1B7167}"/>
    <cellStyle name="Migliaia 3 2 4 9" xfId="1249" xr:uid="{835064C3-E6EF-45D5-AD1B-EC987FA04E19}"/>
    <cellStyle name="Migliaia 3 2 5" xfId="219" xr:uid="{654548C9-F3C6-4F91-8FF4-0B9040262F5E}"/>
    <cellStyle name="Migliaia 3 2 5 2" xfId="884" xr:uid="{83DDF519-1161-431E-BC71-858EE1A3122E}"/>
    <cellStyle name="Migliaia 3 2 5 2 2" xfId="30404" xr:uid="{F9E40347-8E44-4918-B1B1-303251788195}"/>
    <cellStyle name="Migliaia 3 2 5 2 3" xfId="20114" xr:uid="{FAA4953F-B0DF-4189-BB56-CD5018817C04}"/>
    <cellStyle name="Migliaia 3 2 5 2 4" xfId="33125" xr:uid="{D9C63D1D-6C80-4F1D-9A1D-16A21748E557}"/>
    <cellStyle name="Migliaia 3 2 5 2 5" xfId="7974" xr:uid="{A2E50F59-52D2-4241-8B02-95B9F0FF6399}"/>
    <cellStyle name="Migliaia 3 2 5 3" xfId="11096" xr:uid="{6EAD8942-D810-4C53-936F-C13C07308854}"/>
    <cellStyle name="Migliaia 3 2 5 3 3" xfId="23094" xr:uid="{267A4CBA-0271-459C-B5B3-6B92E6144177}"/>
    <cellStyle name="Migliaia 3 2 5 4" xfId="4788" xr:uid="{B0183C85-7365-430E-8F6D-D80B3E7B9758}"/>
    <cellStyle name="Migliaia 3 2 5 4 3" xfId="24474" xr:uid="{136A1B94-46A0-4225-9123-0BAE685D0FB8}"/>
    <cellStyle name="Migliaia 3 2 5 5" xfId="27445" xr:uid="{B7038A40-F804-4D55-87E6-023162A8017F}"/>
    <cellStyle name="Migliaia 3 2 5 6" xfId="17146" xr:uid="{F5C713DF-E432-4DEE-B541-717B5164B1B8}"/>
    <cellStyle name="Migliaia 3 2 5 9" xfId="1498" xr:uid="{3576F982-F9D7-4F06-85F3-90C0FFF582D0}"/>
    <cellStyle name="Migliaia 3 2 6" xfId="279" xr:uid="{8F15C960-08AF-4838-A25A-23D9F0E9C8C5}"/>
    <cellStyle name="Migliaia 3 2 6 2" xfId="7844" xr:uid="{420FA5E4-12C5-4602-9B14-5ED5D920EC8D}"/>
    <cellStyle name="Migliaia 3 2 6 2 2" xfId="30272" xr:uid="{F04077F2-FD60-4D7C-90DE-97DD0356C835}"/>
    <cellStyle name="Migliaia 3 2 6 2 3" xfId="19983" xr:uid="{7F8D7739-E021-4641-88A3-F9F50C9CFBFA}"/>
    <cellStyle name="Migliaia 3 2 6 2 4" xfId="33185" xr:uid="{9D5E0639-FDA6-44E2-9363-7921AC1B78FF}"/>
    <cellStyle name="Migliaia 3 2 6 3" xfId="10967" xr:uid="{8770D736-F13F-4EB5-A80C-AFFD8E163787}"/>
    <cellStyle name="Migliaia 3 2 6 3 3" xfId="22962" xr:uid="{3ECDEE0C-1795-44B2-9301-2C49B7077FDB}"/>
    <cellStyle name="Migliaia 3 2 6 4" xfId="13948" xr:uid="{3EAD1CC7-121C-4AC7-ABA0-43E70DE03042}"/>
    <cellStyle name="Migliaia 3 2 6 4 3" xfId="24588" xr:uid="{3F0D2B1F-4997-43D7-B5F0-DCA6A0D92FAD}"/>
    <cellStyle name="Migliaia 3 2 6 5" xfId="27313" xr:uid="{55307649-AC27-49C3-A446-C2E1B46F8C5D}"/>
    <cellStyle name="Migliaia 3 2 6 6" xfId="17014" xr:uid="{EC35EA02-F6EB-4B21-948E-F68D29312F1F}"/>
    <cellStyle name="Migliaia 3 2 6 8" xfId="4668" xr:uid="{2BE0039A-4C34-4229-B669-CADDD233A291}"/>
    <cellStyle name="Migliaia 3 2 7" xfId="4600" xr:uid="{700D255B-6E1D-41F0-A600-2E048DC97D07}"/>
    <cellStyle name="Migliaia 3 2 7 2" xfId="7776" xr:uid="{7CEA8FE7-BF3D-4CBA-BA44-4E002EFDF3E3}"/>
    <cellStyle name="Migliaia 3 2 7 2 2" xfId="30205" xr:uid="{6F838A67-114B-45F5-A828-7EE21E89561A}"/>
    <cellStyle name="Migliaia 3 2 7 2 3" xfId="19915" xr:uid="{1B0B816C-9576-414F-9F4A-20689FD56215}"/>
    <cellStyle name="Migliaia 3 2 7 3" xfId="10899" xr:uid="{5ADE6B20-4723-4A47-B98B-07FB5D3134C3}"/>
    <cellStyle name="Migliaia 3 2 7 3 3" xfId="22894" xr:uid="{3EDBCE54-8716-43C8-BB87-F6F4F8F20C67}"/>
    <cellStyle name="Migliaia 3 2 7 4" xfId="13763" xr:uid="{7251C80A-5525-4169-B96D-7AE5EB3C4D7C}"/>
    <cellStyle name="Migliaia 3 2 7 4 3" xfId="24402" xr:uid="{4E2364D0-D80A-424B-B30A-3CDDA2C21BDC}"/>
    <cellStyle name="Migliaia 3 2 7 5" xfId="27245" xr:uid="{6023787E-B65B-444C-B5E1-E095D03EF93D}"/>
    <cellStyle name="Migliaia 3 2 7 6" xfId="16946" xr:uid="{1C6F1557-7A42-459C-BF19-246D028B9633}"/>
    <cellStyle name="Migliaia 3 2 7 7" xfId="32999" xr:uid="{F524FBDB-9196-4DEC-995A-4BBF16C16B65}"/>
    <cellStyle name="Migliaia 3 2 8" xfId="4465" xr:uid="{F7D99C8A-6E63-4E55-972E-208F1FCCA34B}"/>
    <cellStyle name="Migliaia 3 2 8 2" xfId="7641" xr:uid="{69B753E8-E62B-4553-90C3-0CF43DCF1AD0}"/>
    <cellStyle name="Migliaia 3 2 8 2 2" xfId="30070" xr:uid="{286CD969-0328-47E0-A2C8-72C13A794EC6}"/>
    <cellStyle name="Migliaia 3 2 8 2 3" xfId="19780" xr:uid="{473E20AD-DDBD-4D30-A415-AF7878A2EC5E}"/>
    <cellStyle name="Migliaia 3 2 8 3" xfId="10764" xr:uid="{492B83F6-C0FA-4998-AF0C-461B6F630D0E}"/>
    <cellStyle name="Migliaia 3 2 8 3 3" xfId="22759" xr:uid="{CBA273ED-2CEA-4BA1-B4A5-BA0FA573A583}"/>
    <cellStyle name="Migliaia 3 2 8 4" xfId="13921" xr:uid="{F00DFB4E-6C35-407E-BDE3-C37BC5A73D6C}"/>
    <cellStyle name="Migliaia 3 2 8 4 3" xfId="24561" xr:uid="{1B068DAA-ECD4-449F-845D-033F893B9FC2}"/>
    <cellStyle name="Migliaia 3 2 8 5" xfId="27110" xr:uid="{8338AB3F-07D7-4503-AEEF-3F0313773F61}"/>
    <cellStyle name="Migliaia 3 2 8 6" xfId="16811" xr:uid="{C9BC9283-73EB-432B-996C-0ACB631C35C8}"/>
    <cellStyle name="Migliaia 3 2 9" xfId="4262" xr:uid="{88EDB1A2-1588-4395-AACA-7DF1C844E13D}"/>
    <cellStyle name="Migliaia 3 2 9 2" xfId="7437" xr:uid="{0AB68602-8E19-4388-A617-7D6E94037B41}"/>
    <cellStyle name="Migliaia 3 2 9 2 2" xfId="29880" xr:uid="{BE368202-E7F2-4FF2-ACEE-111D37B3D237}"/>
    <cellStyle name="Migliaia 3 2 9 2 3" xfId="19590" xr:uid="{72DB05FE-DB59-41F2-B91D-70508B8427A1}"/>
    <cellStyle name="Migliaia 3 2 9 3" xfId="10574" xr:uid="{335E36B2-21CF-41C9-9FBD-3B4B5BE60275}"/>
    <cellStyle name="Migliaia 3 2 9 3 3" xfId="22569" xr:uid="{AEF910E9-C495-44B7-974E-2C353B3B6B80}"/>
    <cellStyle name="Migliaia 3 2 9 4" xfId="14151" xr:uid="{A2CC4C15-1B79-49C2-9CB3-D7C29FC14C41}"/>
    <cellStyle name="Migliaia 3 2 9 4 3" xfId="24787" xr:uid="{73135322-EF14-4BE9-803F-3318543E4F16}"/>
    <cellStyle name="Migliaia 3 2 9 5" xfId="26920" xr:uid="{6853A2EC-1871-4B5D-A259-AEC645CBC059}"/>
    <cellStyle name="Migliaia 3 2 9 6" xfId="16621" xr:uid="{06B8FCFF-470B-4186-A8D9-EA363EA57485}"/>
    <cellStyle name="Migliaia 3 2_BRESCIA" xfId="462" xr:uid="{CA87AD36-4CAF-4B91-8896-ED0AB4020590}"/>
    <cellStyle name="Migliaia 3 20" xfId="2596" xr:uid="{1ABB2916-1CA8-46A3-AB04-8953E41AD957}"/>
    <cellStyle name="Migliaia 3 20 2" xfId="5910" xr:uid="{B37A078A-18BC-4335-A0F2-B4296EC88860}"/>
    <cellStyle name="Migliaia 3 20 2 2" xfId="28418" xr:uid="{4A1661CE-303C-4C7E-9B79-36CA5E9AD886}"/>
    <cellStyle name="Migliaia 3 20 2 3" xfId="18124" xr:uid="{9BC68473-85C7-4A0A-A808-871F78A296C7}"/>
    <cellStyle name="Migliaia 3 20 3" xfId="9108" xr:uid="{3635D3CB-EF70-4A32-A3D5-AF8BB0766D72}"/>
    <cellStyle name="Migliaia 3 20 3 2" xfId="31378" xr:uid="{2BE61507-DFDD-43DF-8876-3EFC61FEB07A}"/>
    <cellStyle name="Migliaia 3 20 3 3" xfId="21102" xr:uid="{7D9C6702-1150-496E-9CA3-B150AB593588}"/>
    <cellStyle name="Migliaia 3 20 4" xfId="25454" xr:uid="{DE19D7DF-FBC7-40D9-92CC-A322D1D5D844}"/>
    <cellStyle name="Migliaia 3 20 5" xfId="15154" xr:uid="{78F2C051-67BB-4AE4-99FA-0987E1F57806}"/>
    <cellStyle name="Migliaia 3 21" xfId="2573" xr:uid="{7BFBF4B3-CBA1-4AF7-AADC-83CF91BB338E}"/>
    <cellStyle name="Migliaia 3 21 2" xfId="5887" xr:uid="{0A8D9701-77B9-4348-943D-4B665BB29388}"/>
    <cellStyle name="Migliaia 3 21 2 2" xfId="28395" xr:uid="{6544E431-2E90-48B0-9E2B-6A5947CD10F8}"/>
    <cellStyle name="Migliaia 3 21 2 3" xfId="18101" xr:uid="{8674F767-4D0C-47DF-A13E-94C0D2128533}"/>
    <cellStyle name="Migliaia 3 21 3" xfId="9085" xr:uid="{6D2A74FB-8245-4261-9EE7-1AC02B7D78D6}"/>
    <cellStyle name="Migliaia 3 21 3 2" xfId="31355" xr:uid="{AC6FBD72-B7E4-4805-A914-16CA0C1F1E71}"/>
    <cellStyle name="Migliaia 3 21 3 3" xfId="21079" xr:uid="{37DA19EF-C96A-4B31-97E9-90DF22588B96}"/>
    <cellStyle name="Migliaia 3 21 4" xfId="25431" xr:uid="{74BFA6A1-2D7C-4BFE-9FFA-ABC80F77DEFA}"/>
    <cellStyle name="Migliaia 3 21 5" xfId="15131" xr:uid="{864FBA9D-1692-4498-9544-66E38ED1E3C7}"/>
    <cellStyle name="Migliaia 3 22" xfId="2546" xr:uid="{56AA4805-D0FA-407A-A2ED-85D1C78165AC}"/>
    <cellStyle name="Migliaia 3 22 2" xfId="5860" xr:uid="{4FC6EE6C-D776-4C75-BB0E-AD289F113A90}"/>
    <cellStyle name="Migliaia 3 22 2 2" xfId="28368" xr:uid="{7058F934-7E86-4464-8695-80684036F3CB}"/>
    <cellStyle name="Migliaia 3 22 2 3" xfId="18074" xr:uid="{6FAFB80D-BF25-49E8-91A4-DF5E9A5280DF}"/>
    <cellStyle name="Migliaia 3 22 3" xfId="9058" xr:uid="{E921C682-2DCE-4791-AF63-542BDE693C25}"/>
    <cellStyle name="Migliaia 3 22 3 2" xfId="31328" xr:uid="{7ADEC8D3-F6D5-4B05-A53C-76AF474A04D8}"/>
    <cellStyle name="Migliaia 3 22 3 3" xfId="21052" xr:uid="{6D66DF6B-7AE9-4D83-B158-8B638D3F7F13}"/>
    <cellStyle name="Migliaia 3 22 4" xfId="25404" xr:uid="{DCD5F935-508A-409C-AA7B-423021D7AE78}"/>
    <cellStyle name="Migliaia 3 22 5" xfId="15104" xr:uid="{6488424D-7A0B-4FF8-A7DB-3EC363F29D8B}"/>
    <cellStyle name="Migliaia 3 23" xfId="2530" xr:uid="{B9F0AF5E-0E92-413B-BF0A-DFD8A8CD833B}"/>
    <cellStyle name="Migliaia 3 23 2" xfId="5846" xr:uid="{D47CFDBD-5815-496E-9FF9-967DE40260BE}"/>
    <cellStyle name="Migliaia 3 23 2 2" xfId="28354" xr:uid="{74929A86-D1E7-4070-B07A-0026075BE2CC}"/>
    <cellStyle name="Migliaia 3 23 2 3" xfId="18060" xr:uid="{86F700E8-EB43-4498-A9EE-BE216A243BE2}"/>
    <cellStyle name="Migliaia 3 23 3" xfId="9044" xr:uid="{4C4A2C9F-183C-443D-95D7-492D0574B4DD}"/>
    <cellStyle name="Migliaia 3 23 3 2" xfId="31314" xr:uid="{A04D1D08-B301-4543-966F-0874FA6F6918}"/>
    <cellStyle name="Migliaia 3 23 3 3" xfId="21038" xr:uid="{A56A2296-B8C0-4F4F-90BD-01A151CC90F4}"/>
    <cellStyle name="Migliaia 3 23 4" xfId="25390" xr:uid="{8725C82E-B055-434E-BC5C-D9398F0CDE49}"/>
    <cellStyle name="Migliaia 3 23 5" xfId="15090" xr:uid="{E130425F-9F90-486A-A926-F9010C8F0268}"/>
    <cellStyle name="Migliaia 3 24" xfId="2473" xr:uid="{7F4E77CE-5C96-47B0-B463-87B170ACAFD7}"/>
    <cellStyle name="Migliaia 3 24 2" xfId="5817" xr:uid="{EDA49B30-E3AE-4E1B-B515-34DDAB12D4D2}"/>
    <cellStyle name="Migliaia 3 24 2 2" xfId="28333" xr:uid="{1628FE47-A79B-40AC-AE81-3AFB61E4440C}"/>
    <cellStyle name="Migliaia 3 24 2 3" xfId="18039" xr:uid="{B3CB4B72-C304-4080-9890-7410010733C2}"/>
    <cellStyle name="Migliaia 3 24 3" xfId="9023" xr:uid="{96173B9A-E9FC-47A1-972B-2D2D0AA9D5C0}"/>
    <cellStyle name="Migliaia 3 24 3 2" xfId="31293" xr:uid="{9DB23719-F1BE-4DFD-81B8-DDBB084D33AC}"/>
    <cellStyle name="Migliaia 3 24 3 3" xfId="21017" xr:uid="{8F42E74B-64D9-4493-943E-7969F9E4B2F2}"/>
    <cellStyle name="Migliaia 3 24 4" xfId="25369" xr:uid="{B0BAC2CF-8080-46FA-90D3-515B0C9627E5}"/>
    <cellStyle name="Migliaia 3 24 5" xfId="15069" xr:uid="{ED8758EC-C744-49CF-888B-A1971CAFFB5A}"/>
    <cellStyle name="Migliaia 3 25" xfId="2430" xr:uid="{D12B4D09-36ED-49C1-8BF7-6D254F02A90B}"/>
    <cellStyle name="Migliaia 3 25 2" xfId="5777" xr:uid="{04860BA5-D06E-465D-AD28-291838B1123E}"/>
    <cellStyle name="Migliaia 3 25 2 2" xfId="28293" xr:uid="{188AFC41-8C9F-4692-8FFE-84B2D58DD55B}"/>
    <cellStyle name="Migliaia 3 25 2 3" xfId="17999" xr:uid="{4EFA479C-0B91-480F-8DBF-11D1ACB6E926}"/>
    <cellStyle name="Migliaia 3 25 3" xfId="8983" xr:uid="{932218E5-F523-4D5E-A40C-F536B8B897B9}"/>
    <cellStyle name="Migliaia 3 25 3 2" xfId="31253" xr:uid="{5D4E65C1-2F49-40CE-B6B5-3DB6E1F11D2A}"/>
    <cellStyle name="Migliaia 3 25 3 3" xfId="20977" xr:uid="{C4E9B85F-BB19-4E73-A98C-B237E59AE268}"/>
    <cellStyle name="Migliaia 3 25 4" xfId="25329" xr:uid="{51F40445-7279-47E4-ABC9-3AF57647B74A}"/>
    <cellStyle name="Migliaia 3 25 5" xfId="15029" xr:uid="{E48B923E-A10B-4495-91B7-FD814044F316}"/>
    <cellStyle name="Migliaia 3 26" xfId="2411" xr:uid="{13AC8CE5-7713-43D9-8C1C-742770221B5E}"/>
    <cellStyle name="Migliaia 3 26 2" xfId="5758" xr:uid="{8FF420DB-A09C-4634-B7F9-C9F5D0ACF5B1}"/>
    <cellStyle name="Migliaia 3 26 2 2" xfId="28274" xr:uid="{A00B7023-3EE9-4401-ABE5-07F35F902217}"/>
    <cellStyle name="Migliaia 3 26 2 3" xfId="17980" xr:uid="{2C58183A-0D45-4B60-B377-985B843E86FA}"/>
    <cellStyle name="Migliaia 3 26 3" xfId="8964" xr:uid="{46A9A52D-C19B-4615-B4C2-617A9C4F6762}"/>
    <cellStyle name="Migliaia 3 26 3 2" xfId="31234" xr:uid="{38E1E7BF-6D80-4B32-B98B-686BE1A4D6BE}"/>
    <cellStyle name="Migliaia 3 26 3 3" xfId="20958" xr:uid="{3F89CE52-E6D3-4D49-B940-F7E2DC8C3628}"/>
    <cellStyle name="Migliaia 3 26 4" xfId="25310" xr:uid="{B8F1DC65-5A61-4542-BA23-EFB7D341D2A0}"/>
    <cellStyle name="Migliaia 3 26 5" xfId="15010" xr:uid="{9E420B43-B289-4674-94A7-90DAE515D401}"/>
    <cellStyle name="Migliaia 3 27" xfId="2393" xr:uid="{C552AFCF-B146-449C-ADF4-B84CA01B7F36}"/>
    <cellStyle name="Migliaia 3 27 2" xfId="5740" xr:uid="{4D977A0F-25B2-4315-B7E2-76CB921D99A2}"/>
    <cellStyle name="Migliaia 3 27 2 2" xfId="28256" xr:uid="{7658FBE9-0FF2-4DC7-8F28-EE74050F2776}"/>
    <cellStyle name="Migliaia 3 27 2 3" xfId="17962" xr:uid="{B4DAA938-1866-4C28-A278-8DF746385EAE}"/>
    <cellStyle name="Migliaia 3 27 3" xfId="8946" xr:uid="{602FB4E7-6B8B-47A8-8EE9-A65EDCC8E548}"/>
    <cellStyle name="Migliaia 3 27 3 2" xfId="31216" xr:uid="{FFBA5975-DA1B-4B73-BE07-8192C056883E}"/>
    <cellStyle name="Migliaia 3 27 3 3" xfId="20940" xr:uid="{9106A85B-4D70-40C8-B924-BF0C0BD24947}"/>
    <cellStyle name="Migliaia 3 27 4" xfId="25292" xr:uid="{54956838-E724-4235-9B1B-CB64590F7E1A}"/>
    <cellStyle name="Migliaia 3 27 5" xfId="14992" xr:uid="{AACEC90E-CBE9-4C1D-B49D-7A824BB4F47E}"/>
    <cellStyle name="Migliaia 3 28" xfId="2378" xr:uid="{E4749A4B-9188-4972-8C91-36C721C9D1F2}"/>
    <cellStyle name="Migliaia 3 28 2" xfId="5725" xr:uid="{41EA2FAF-B1E1-4885-A60B-90EFEE17645D}"/>
    <cellStyle name="Migliaia 3 28 2 2" xfId="28241" xr:uid="{98637A69-7823-4BCB-8300-F7A67AA1F521}"/>
    <cellStyle name="Migliaia 3 28 2 3" xfId="17947" xr:uid="{5BB3152D-A7FA-4D16-B283-90340166244B}"/>
    <cellStyle name="Migliaia 3 28 3" xfId="8931" xr:uid="{52ADC230-4500-4E37-96D6-57F4402434B3}"/>
    <cellStyle name="Migliaia 3 28 3 2" xfId="31201" xr:uid="{9394C25A-9780-4928-96BC-4CD3DBA21F88}"/>
    <cellStyle name="Migliaia 3 28 3 3" xfId="20925" xr:uid="{5E32044D-663B-4E70-8376-008F98531FB0}"/>
    <cellStyle name="Migliaia 3 28 4" xfId="25277" xr:uid="{02147B4A-5E15-4D42-B144-4B1CA4385E46}"/>
    <cellStyle name="Migliaia 3 28 5" xfId="14977" xr:uid="{52544B33-1077-4A19-944D-5ED0C70CF6E1}"/>
    <cellStyle name="Migliaia 3 29" xfId="2359" xr:uid="{C69CA2CB-D577-43BA-B35F-FC25F67F4E07}"/>
    <cellStyle name="Migliaia 3 29 2" xfId="5706" xr:uid="{3548F2EC-78A6-4AE9-81E0-DA24FAF5478E}"/>
    <cellStyle name="Migliaia 3 29 2 2" xfId="28222" xr:uid="{C8B485A6-BD23-4D9C-85EB-A7EF9E16A6FE}"/>
    <cellStyle name="Migliaia 3 29 2 3" xfId="17928" xr:uid="{FA29BBF6-65B3-43C4-87AC-766A7E7CDD06}"/>
    <cellStyle name="Migliaia 3 29 3" xfId="8912" xr:uid="{2AF2FAB3-F749-45CD-930F-1B07C2CD1092}"/>
    <cellStyle name="Migliaia 3 29 3 2" xfId="31182" xr:uid="{27FEBA09-2540-4BE5-A067-750BAC0FA41B}"/>
    <cellStyle name="Migliaia 3 29 3 3" xfId="20906" xr:uid="{F6547498-5A23-4F30-9A0A-BC898548B0A8}"/>
    <cellStyle name="Migliaia 3 29 4" xfId="25258" xr:uid="{80768EA6-D109-4387-8F35-B2BE33CDF2DA}"/>
    <cellStyle name="Migliaia 3 29 5" xfId="14958" xr:uid="{42DF5629-61BC-4EFC-80A8-C252947578D5}"/>
    <cellStyle name="Migliaia 3 3" xfId="100" xr:uid="{8BA89FA1-D7E8-4D0F-8317-760A1A86E51C}"/>
    <cellStyle name="Migliaia 3 3 10" xfId="3073" xr:uid="{295C4EAF-5A95-4194-B618-720FAAE35876}"/>
    <cellStyle name="Migliaia 3 3 10 2" xfId="6362" xr:uid="{B542EEFE-09B2-437E-944F-B7E98F3FE282}"/>
    <cellStyle name="Migliaia 3 3 10 2 2" xfId="28863" xr:uid="{730FD0F8-A076-4F23-B908-AA1E9479B507}"/>
    <cellStyle name="Migliaia 3 3 10 2 3" xfId="18569" xr:uid="{DCFF74B4-50B1-4249-BA01-793344198618}"/>
    <cellStyle name="Migliaia 3 3 10 3" xfId="9553" xr:uid="{94CF1742-0270-4FC6-97B3-F02210D7C5FE}"/>
    <cellStyle name="Migliaia 3 3 10 3 2" xfId="31823" xr:uid="{59162C90-F960-46B9-A242-D1C4404C9C56}"/>
    <cellStyle name="Migliaia 3 3 10 3 3" xfId="21547" xr:uid="{4269EEF7-CB31-45DC-92AA-4B81D4427526}"/>
    <cellStyle name="Migliaia 3 3 10 4" xfId="25899" xr:uid="{43AB6945-EBFD-414F-B659-F8F81F11D8E5}"/>
    <cellStyle name="Migliaia 3 3 10 5" xfId="15599" xr:uid="{AABD40F4-5C0C-4C80-8AB8-FF253C6765BB}"/>
    <cellStyle name="Migliaia 3 3 10 6" xfId="32814" xr:uid="{F994DFC9-6E1D-44C9-A413-996E435C3E72}"/>
    <cellStyle name="Migliaia 3 3 11" xfId="2960" xr:uid="{1610EBF1-A654-47DD-8024-677B8D871101}"/>
    <cellStyle name="Migliaia 3 3 11 2" xfId="6252" xr:uid="{B3DC5F88-184B-476A-B2EC-79E528A8050D}"/>
    <cellStyle name="Migliaia 3 3 11 2 2" xfId="28753" xr:uid="{84077C72-4136-4B1D-8A6F-1E192364FFBE}"/>
    <cellStyle name="Migliaia 3 3 11 2 3" xfId="18459" xr:uid="{A42E728A-0476-44A1-9A30-7AFD60BF1CC5}"/>
    <cellStyle name="Migliaia 3 3 11 3" xfId="9443" xr:uid="{88284231-9E9F-4204-AAC7-22743339934F}"/>
    <cellStyle name="Migliaia 3 3 11 3 2" xfId="31713" xr:uid="{2ADDBA89-E567-41B0-861E-46EDF039C49C}"/>
    <cellStyle name="Migliaia 3 3 11 3 3" xfId="21437" xr:uid="{2E16A25D-2AC4-4006-B7ED-289CBB5FECA0}"/>
    <cellStyle name="Migliaia 3 3 11 4" xfId="25789" xr:uid="{52F1EC01-41D8-4272-913E-ACADED08CD9E}"/>
    <cellStyle name="Migliaia 3 3 11 5" xfId="15489" xr:uid="{53484C30-DDA0-4723-86E2-DF60C752B4CE}"/>
    <cellStyle name="Migliaia 3 3 12" xfId="2879" xr:uid="{06379A69-833E-433B-BC01-377B4500101A}"/>
    <cellStyle name="Migliaia 3 3 12 2" xfId="6165" xr:uid="{F2C21E0B-CC46-4A29-96DF-2884D69A7A51}"/>
    <cellStyle name="Migliaia 3 3 12 2 2" xfId="28666" xr:uid="{1978332F-29A0-4B06-AFD9-72FA1B8D20AA}"/>
    <cellStyle name="Migliaia 3 3 12 2 3" xfId="18372" xr:uid="{1C440FF9-98A3-471C-88B2-3D644AC03DB9}"/>
    <cellStyle name="Migliaia 3 3 12 3" xfId="9356" xr:uid="{37BDB3DA-84D1-4770-9DDD-FF0D6F7F37F6}"/>
    <cellStyle name="Migliaia 3 3 12 3 2" xfId="31626" xr:uid="{C2892BA5-361D-49A7-BE29-5B44F6098EA2}"/>
    <cellStyle name="Migliaia 3 3 12 3 3" xfId="21350" xr:uid="{21542E2B-54EE-4C45-B8A3-F3F5D1EF87EF}"/>
    <cellStyle name="Migliaia 3 3 12 4" xfId="25702" xr:uid="{1911170A-08B9-4C4F-871E-677E358E2235}"/>
    <cellStyle name="Migliaia 3 3 12 5" xfId="15402" xr:uid="{15233680-A845-4626-B47D-89BAE7E2A8F8}"/>
    <cellStyle name="Migliaia 3 3 13" xfId="2770" xr:uid="{9C70C01D-F170-4C9E-BA51-1DD6B2D9D185}"/>
    <cellStyle name="Migliaia 3 3 13 2" xfId="6055" xr:uid="{63E66133-6F3F-40BB-A093-FD504E378D75}"/>
    <cellStyle name="Migliaia 3 3 13 2 2" xfId="28556" xr:uid="{BB4BCC6C-4421-4F7C-993E-24D4C2D33694}"/>
    <cellStyle name="Migliaia 3 3 13 2 3" xfId="18262" xr:uid="{CAA10416-0CB2-4BC4-9067-7ED6FA3CC104}"/>
    <cellStyle name="Migliaia 3 3 13 3" xfId="9246" xr:uid="{5D3999FA-DE5E-4CA9-9DB3-FEC489618E6D}"/>
    <cellStyle name="Migliaia 3 3 13 3 2" xfId="31516" xr:uid="{4CCF901D-0DB7-4B48-938A-C0629F997D0F}"/>
    <cellStyle name="Migliaia 3 3 13 3 3" xfId="21240" xr:uid="{0423DEFD-1422-4FEA-BC9E-FE2526F20754}"/>
    <cellStyle name="Migliaia 3 3 13 4" xfId="25592" xr:uid="{7A4746E3-46D0-47C4-9272-F49D0606DFDB}"/>
    <cellStyle name="Migliaia 3 3 13 5" xfId="15292" xr:uid="{5808C98A-B1DF-4844-A00C-B7D80A4D9503}"/>
    <cellStyle name="Migliaia 3 3 14" xfId="2241" xr:uid="{C8432AE4-21F4-448D-BEBD-461383060844}"/>
    <cellStyle name="Migliaia 3 3 14 2" xfId="5587" xr:uid="{AD41E50F-2358-4790-AC41-A970A6BBF3F8}"/>
    <cellStyle name="Migliaia 3 3 14 2 2" xfId="28103" xr:uid="{0E88ADB6-100D-4DC9-A819-066F29460EF3}"/>
    <cellStyle name="Migliaia 3 3 14 2 3" xfId="17809" xr:uid="{85B6B107-FC04-4C50-A2DE-8634A9BC4831}"/>
    <cellStyle name="Migliaia 3 3 14 3" xfId="8793" xr:uid="{75FDA711-C442-4AC8-AD8A-408F9DE67EB2}"/>
    <cellStyle name="Migliaia 3 3 14 3 2" xfId="31063" xr:uid="{D228F671-E8E7-4884-9BF3-CFAA78B47B4E}"/>
    <cellStyle name="Migliaia 3 3 14 3 3" xfId="20787" xr:uid="{8D27D4EB-1967-4F9C-894F-9BBFC93286C6}"/>
    <cellStyle name="Migliaia 3 3 14 4" xfId="25139" xr:uid="{D7A573B5-8534-42C1-9AE2-CD982416CBF0}"/>
    <cellStyle name="Migliaia 3 3 14 5" xfId="14839" xr:uid="{BDFCF23B-F5F6-4BFD-AB0A-3DA251523235}"/>
    <cellStyle name="Migliaia 3 3 15" xfId="1782" xr:uid="{FC830D43-9AD4-4995-891C-A3D4625635AE}"/>
    <cellStyle name="Migliaia 3 3 15 2" xfId="5384" xr:uid="{9D64FBF7-AB77-4CFB-90FC-D9B07FBDF523}"/>
    <cellStyle name="Migliaia 3 3 15 2 2" xfId="27960" xr:uid="{AFEFF7AA-B46E-4D0B-B0AB-D46F89B8C24C}"/>
    <cellStyle name="Migliaia 3 3 15 2 3" xfId="17666" xr:uid="{F77EACB6-CB08-4B2E-BBF8-1BBF84BD8FDA}"/>
    <cellStyle name="Migliaia 3 3 15 3" xfId="8640" xr:uid="{5345BA51-924A-4704-8F4F-54C9013D82E2}"/>
    <cellStyle name="Migliaia 3 3 15 3 2" xfId="30920" xr:uid="{ADF942A5-CDCC-4C8D-8244-BE2C143B0978}"/>
    <cellStyle name="Migliaia 3 3 15 3 3" xfId="20644" xr:uid="{7D9DAC51-FF15-447B-8DA8-E67BECF9EBC7}"/>
    <cellStyle name="Migliaia 3 3 15 4" xfId="24986" xr:uid="{62DD8507-7F8B-48B1-8E46-405517F908F1}"/>
    <cellStyle name="Migliaia 3 3 15 5" xfId="14686" xr:uid="{E3180799-BBCA-46CC-B388-55E5CA1AC289}"/>
    <cellStyle name="Migliaia 3 3 16" xfId="5294" xr:uid="{4BA815C3-0F66-4772-AF89-579ED97889F0}"/>
    <cellStyle name="Migliaia 3 3 16 2" xfId="27899" xr:uid="{3840584A-91C6-4A01-8243-4FFF9063529C}"/>
    <cellStyle name="Migliaia 3 3 16 3" xfId="17605" xr:uid="{37C2350A-9FDC-48A4-B42C-01EF4C14E2F0}"/>
    <cellStyle name="Migliaia 3 3 17" xfId="8576" xr:uid="{330184BE-D389-470D-9E9E-195479DD0045}"/>
    <cellStyle name="Migliaia 3 3 17 2" xfId="30859" xr:uid="{68FA0132-9553-4A54-B019-6A1403FDBE14}"/>
    <cellStyle name="Migliaia 3 3 17 3" xfId="20583" xr:uid="{C0105462-827C-42ED-8579-E18E70CD451C}"/>
    <cellStyle name="Migliaia 3 3 18" xfId="12415" xr:uid="{00119C12-C6DE-4ACB-87A4-E7CBAAF24AEC}"/>
    <cellStyle name="Migliaia 3 3 18 3" xfId="23515" xr:uid="{02EB7D91-D193-45D6-9A31-58D3C356DB92}"/>
    <cellStyle name="Migliaia 3 3 19" xfId="14239" xr:uid="{4F693F7E-44A3-445D-BBB7-8EACC7B25F90}"/>
    <cellStyle name="Migliaia 3 3 19 2" xfId="24922" xr:uid="{E52F65D7-8194-4336-9921-020C61E77900}"/>
    <cellStyle name="Migliaia 3 3 2" xfId="128" xr:uid="{2FDD13B2-9B23-4BAC-B27E-ECE222E43CD5}"/>
    <cellStyle name="Migliaia 3 3 2 10" xfId="15764" xr:uid="{26CB4A19-79EB-4721-A9A0-F47603814248}"/>
    <cellStyle name="Migliaia 3 3 2 13" xfId="1238" xr:uid="{94DC644F-C9B9-43DE-8401-E26DE6393882}"/>
    <cellStyle name="Migliaia 3 3 2 2" xfId="185" xr:uid="{F4015752-E7E8-4ADA-8B1E-F70658A8BD4B}"/>
    <cellStyle name="Migliaia 3 3 2 2 2" xfId="533" xr:uid="{9F71C25E-AB95-4F3A-AFBC-CFC60B3FF778}"/>
    <cellStyle name="Migliaia 3 3 2 2 2 2" xfId="1063" xr:uid="{A1B5C746-B25E-428B-9AA8-CA56C378AA83}"/>
    <cellStyle name="Migliaia 3 3 2 2 2 2 2" xfId="30737" xr:uid="{A91FDE29-D7CA-4EC7-978C-E7CD080454E0}"/>
    <cellStyle name="Migliaia 3 3 2 2 2 2 3" xfId="20451" xr:uid="{1F414174-0B0D-49F9-A36D-A96D02859FF7}"/>
    <cellStyle name="Migliaia 3 3 2 2 2 2 4" xfId="32784" xr:uid="{21E8EF20-18EF-46C4-A741-552C36D71051}"/>
    <cellStyle name="Migliaia 3 3 2 2 2 2 5" xfId="8327" xr:uid="{56ACD230-B298-44B6-AD60-02ED53E7E9C9}"/>
    <cellStyle name="Migliaia 3 3 2 2 2 3" xfId="11431" xr:uid="{D63959C2-3FAF-4CAF-A31A-F084ECE34B99}"/>
    <cellStyle name="Migliaia 3 3 2 2 2 3 3" xfId="23431" xr:uid="{59A5E9BC-FEA0-4982-A1A2-4C4927509548}"/>
    <cellStyle name="Migliaia 3 3 2 2 2 4" xfId="13649" xr:uid="{B7E1246C-AF3D-4233-8B53-6D3DADA91FCC}"/>
    <cellStyle name="Migliaia 3 3 2 2 2 4 3" xfId="24287" xr:uid="{53B5FC9B-BA23-44A6-95D7-ECC1B4FD8371}"/>
    <cellStyle name="Migliaia 3 3 2 2 2 5" xfId="14445" xr:uid="{37D3C59A-B20E-4976-9C02-FE0F06AEBD52}"/>
    <cellStyle name="Migliaia 3 3 2 2 2 5 2" xfId="27777" xr:uid="{B9459225-1DFA-4309-9A13-BB4FC3373C80}"/>
    <cellStyle name="Migliaia 3 3 2 2 2 6" xfId="17483" xr:uid="{60478F48-3C41-4F83-811D-20B273D0A4A8}"/>
    <cellStyle name="Migliaia 3 3 2 2 2 7" xfId="32710" xr:uid="{3388C976-5CDE-4ABE-9A5C-F78DE6463A34}"/>
    <cellStyle name="Migliaia 3 3 2 2 2 8" xfId="33091" xr:uid="{873750D9-391D-4E53-A73E-E6759C668317}"/>
    <cellStyle name="Migliaia 3 3 2 2 2 9" xfId="1390" xr:uid="{908852D9-875F-4589-8795-1E0D215F396B}"/>
    <cellStyle name="Migliaia 3 3 2 2 3" xfId="583" xr:uid="{53949E3E-B713-467B-BBA1-BF99B40023E3}"/>
    <cellStyle name="Migliaia 3 3 2 2 3 2" xfId="1129" xr:uid="{9DC02EAC-3DA9-4D8C-B36E-D5C5DC1FF043}"/>
    <cellStyle name="Migliaia 3 3 2 2 3 2 3" xfId="7223" xr:uid="{B5CA84FC-2201-4CC1-B0D4-85CD0AF71AAD}"/>
    <cellStyle name="Migliaia 3 3 2 2 3 3" xfId="14512" xr:uid="{A1D53053-0718-4AFB-878D-6C060D170E6C}"/>
    <cellStyle name="Migliaia 3 3 2 2 3 3 2" xfId="19405" xr:uid="{8A623546-BC47-44C8-A6A7-2F112A534DF9}"/>
    <cellStyle name="Migliaia 3 3 2 2 3 5" xfId="1457" xr:uid="{26D4E014-2328-45A5-B6B3-BCCC7F13F5A7}"/>
    <cellStyle name="Migliaia 3 3 2 2 4" xfId="984" xr:uid="{503F9D85-5545-4EF9-BD2D-B421B084F0B9}"/>
    <cellStyle name="Migliaia 3 3 2 2 4 3" xfId="22384" xr:uid="{FB4236B9-9943-4A17-994C-4136DBED0520}"/>
    <cellStyle name="Migliaia 3 3 2 2 4 6" xfId="10389" xr:uid="{1B69B550-864B-4C33-B6A0-931923EACC72}"/>
    <cellStyle name="Migliaia 3 3 2 2 5" xfId="13045" xr:uid="{D4C80E77-853D-4F6B-B3AD-21A798779BD5}"/>
    <cellStyle name="Migliaia 3 3 2 2 5 3" xfId="23870" xr:uid="{FB37B970-A07B-422F-A1AE-6B43C967705C}"/>
    <cellStyle name="Migliaia 3 3 2 2 6" xfId="14366" xr:uid="{4CB243EF-1CE2-4382-8CCE-EE207E6A72AF}"/>
    <cellStyle name="Migliaia 3 3 2 2 6 2" xfId="26735" xr:uid="{80D693C7-7FF5-4901-B359-316EE10326DE}"/>
    <cellStyle name="Migliaia 3 3 2 2 7" xfId="16436" xr:uid="{A3EC09D0-6C79-4E7D-ADF4-4597E27CC99B}"/>
    <cellStyle name="Migliaia 3 3 2 2 9" xfId="1311" xr:uid="{FB223F66-FD00-493A-8F9F-2D61370C54BC}"/>
    <cellStyle name="Migliaia 3 3 2 3" xfId="256" xr:uid="{0E8C318C-B495-40FB-B8FD-BADB82D35F20}"/>
    <cellStyle name="Migliaia 3 3 2 3 10" xfId="1341" xr:uid="{A539B476-A487-4621-A64E-178752B37967}"/>
    <cellStyle name="Migliaia 3 3 2 3 2" xfId="1014" xr:uid="{D9E80BC3-D38E-407C-99F6-CFAA6457A790}"/>
    <cellStyle name="Migliaia 3 3 2 3 2 2" xfId="8119" xr:uid="{6D3216D2-766B-42DA-9BA8-D11620F59D16}"/>
    <cellStyle name="Migliaia 3 3 2 3 2 2 2" xfId="30542" xr:uid="{7CC8876C-776A-4CCC-90A6-B5BF5F8B2288}"/>
    <cellStyle name="Migliaia 3 3 2 3 2 2 3" xfId="20252" xr:uid="{6941C5C2-5F6D-49FB-A137-F61C9DA1E2ED}"/>
    <cellStyle name="Migliaia 3 3 2 3 2 3" xfId="11234" xr:uid="{677F3C7F-8126-4072-B0CD-54E552C62DAE}"/>
    <cellStyle name="Migliaia 3 3 2 3 2 3 3" xfId="23232" xr:uid="{44A33AF5-809B-43E8-8D16-AF75AD3765F1}"/>
    <cellStyle name="Migliaia 3 3 2 3 2 4" xfId="27581" xr:uid="{C17832F5-BFB1-4567-8BAD-B16ECB44330F}"/>
    <cellStyle name="Migliaia 3 3 2 3 2 5" xfId="17284" xr:uid="{321ACDF3-AB7C-461D-BD50-7EAABA6BD57F}"/>
    <cellStyle name="Migliaia 3 3 2 3 2 6" xfId="32770" xr:uid="{47CB0472-CE99-4351-97D2-23F49AC29965}"/>
    <cellStyle name="Migliaia 3 3 2 3 2 7" xfId="4931" xr:uid="{5A26C046-9A71-4E94-BEEB-AE7D796614DB}"/>
    <cellStyle name="Migliaia 3 3 2 3 2 8" xfId="33162" xr:uid="{21CE17AA-8B03-48A2-AA66-2CB5BD68FF81}"/>
    <cellStyle name="Migliaia 3 3 2 3 3" xfId="7066" xr:uid="{6C11A4BD-EF6F-4FDD-B8EA-E83D2671F424}"/>
    <cellStyle name="Migliaia 3 3 2 3 3 2" xfId="29536" xr:uid="{B15B643E-F0B1-4FC1-ABCA-A7BBA1BCCCD9}"/>
    <cellStyle name="Migliaia 3 3 2 3 3 3" xfId="19244" xr:uid="{B22FD022-BD73-4C6F-B2D6-C2A0DC723842}"/>
    <cellStyle name="Migliaia 3 3 2 3 3 4" xfId="32963" xr:uid="{B3714813-F561-48BF-8E1F-1E56E9C6657B}"/>
    <cellStyle name="Migliaia 3 3 2 3 4" xfId="10228" xr:uid="{FE6ACA3C-7B41-42D4-A261-0E7C215F61CF}"/>
    <cellStyle name="Migliaia 3 3 2 3 4 2" xfId="32498" xr:uid="{CB8B7F7C-31EC-45E7-98ED-3C0EF685ED9A}"/>
    <cellStyle name="Migliaia 3 3 2 3 4 3" xfId="22223" xr:uid="{4630F73E-3F07-4138-A546-3D0BFFFF7E3C}"/>
    <cellStyle name="Migliaia 3 3 2 3 5" xfId="13486" xr:uid="{38CFC5CF-4465-41A8-B36A-F2D3124B1989}"/>
    <cellStyle name="Migliaia 3 3 2 3 5 3" xfId="24125" xr:uid="{B85929A5-BFFF-4D76-A2EA-5DDD90A97191}"/>
    <cellStyle name="Migliaia 3 3 2 3 6" xfId="14396" xr:uid="{882FDB26-A7F0-4AE3-948E-964BD9B9BC10}"/>
    <cellStyle name="Migliaia 3 3 2 3 6 2" xfId="26574" xr:uid="{C9E31362-11C9-4A62-8255-FABB229A14F1}"/>
    <cellStyle name="Migliaia 3 3 2 3 7" xfId="16275" xr:uid="{47FEA94F-FD09-4A80-9AF3-8E10D2697788}"/>
    <cellStyle name="Migliaia 3 3 2 3 8" xfId="488" xr:uid="{1982F1C8-3AFA-4A35-BB33-A2E2304FD079}"/>
    <cellStyle name="Migliaia 3 3 2 4" xfId="316" xr:uid="{5DDF0311-C9C9-4656-B2B2-A9284FD8ACC9}"/>
    <cellStyle name="Migliaia 3 3 2 4 2" xfId="912" xr:uid="{6B542979-399E-4C47-B8C8-95F4DDCAA5F7}"/>
    <cellStyle name="Migliaia 3 3 2 4 2 2" xfId="29974" xr:uid="{0646BA83-18FD-49B7-90EF-13AAB8D8B77C}"/>
    <cellStyle name="Migliaia 3 3 2 4 2 3" xfId="19684" xr:uid="{5D01CE5E-5CA7-4B4D-843B-0437CE2A499D}"/>
    <cellStyle name="Migliaia 3 3 2 4 2 4" xfId="33222" xr:uid="{9C6F3CBA-C86F-4DC5-BEAA-D9A1ACE6F67D}"/>
    <cellStyle name="Migliaia 3 3 2 4 2 5" xfId="7545" xr:uid="{1C928F52-8658-4BBF-B153-6EB05D05FF9D}"/>
    <cellStyle name="Migliaia 3 3 2 4 3" xfId="10668" xr:uid="{DE709143-9BBC-4C0E-A360-1D9439459CCC}"/>
    <cellStyle name="Migliaia 3 3 2 4 3 2" xfId="32984" xr:uid="{E0A75723-C704-40AF-AD87-46BDCB89B155}"/>
    <cellStyle name="Migliaia 3 3 2 4 3 3" xfId="22663" xr:uid="{4FF32799-15D6-4C1D-B77E-2AA724802025}"/>
    <cellStyle name="Migliaia 3 3 2 4 4" xfId="27014" xr:uid="{12E8FDE1-B52A-48FD-A84D-F959E1F348FA}"/>
    <cellStyle name="Migliaia 3 3 2 4 5" xfId="16715" xr:uid="{6A5DDE91-67DB-4961-9648-4F76A071544D}"/>
    <cellStyle name="Migliaia 3 3 2 4 8" xfId="4370" xr:uid="{480914D8-72AF-49C6-A157-593423DF08C2}"/>
    <cellStyle name="Migliaia 3 3 2 5" xfId="780" xr:uid="{0F2A0F5B-FCA0-4D5D-8C7F-45224F83B263}"/>
    <cellStyle name="Migliaia 3 3 2 5 2" xfId="6780" xr:uid="{4AFCBDE0-C0C3-4A07-B025-8AC7B0A78F37}"/>
    <cellStyle name="Migliaia 3 3 2 5 2 2" xfId="29280" xr:uid="{A53601BB-750C-454A-853D-211679C43849}"/>
    <cellStyle name="Migliaia 3 3 2 5 2 3" xfId="18987" xr:uid="{53F28F8B-0688-4A5D-8F65-02568ADF227C}"/>
    <cellStyle name="Migliaia 3 3 2 5 3" xfId="9971" xr:uid="{F8A820B4-2525-463A-A433-8B312FD71A4E}"/>
    <cellStyle name="Migliaia 3 3 2 5 3 2" xfId="32241" xr:uid="{10A4CC40-9CC1-4DC3-A06B-AFFB1E2EA840}"/>
    <cellStyle name="Migliaia 3 3 2 5 3 3" xfId="21965" xr:uid="{2A7D5418-3F41-431A-8F35-3B4D9709C05B}"/>
    <cellStyle name="Migliaia 3 3 2 5 4" xfId="26316" xr:uid="{E20C9459-17D5-413E-B637-37A4F534AB82}"/>
    <cellStyle name="Migliaia 3 3 2 5 5" xfId="16017" xr:uid="{7D984BF7-9462-4571-B242-3777FFEC4E76}"/>
    <cellStyle name="Migliaia 3 3 2 5 6" xfId="33035" xr:uid="{29111C6E-5286-49A6-A43C-C35688883B0C}"/>
    <cellStyle name="Migliaia 3 3 2 5 7" xfId="3423" xr:uid="{64005F68-E844-449C-97CA-648DF7AF8266}"/>
    <cellStyle name="Migliaia 3 3 2 6" xfId="6527" xr:uid="{3FFF5E92-CC7A-43EF-85A5-71B414F94FF4}"/>
    <cellStyle name="Migliaia 3 3 2 6 2" xfId="29027" xr:uid="{3B3A7DBC-DE61-4B86-8011-1ED300B261E2}"/>
    <cellStyle name="Migliaia 3 3 2 6 3" xfId="18734" xr:uid="{D420D645-2AC6-4FB6-ADF2-7972FB473C00}"/>
    <cellStyle name="Migliaia 3 3 2 6 4" xfId="32727" xr:uid="{0B25BF3A-66A5-475E-916B-57F629394ADD}"/>
    <cellStyle name="Migliaia 3 3 2 7" xfId="9718" xr:uid="{2C36274A-40BA-4333-B151-220FD2C1CD43}"/>
    <cellStyle name="Migliaia 3 3 2 7 2" xfId="31988" xr:uid="{3D6731D1-77D8-4FAC-B5E9-E3462DCDF5B5}"/>
    <cellStyle name="Migliaia 3 3 2 7 3" xfId="21712" xr:uid="{E2484EBB-BCA0-400F-BB63-B661DF6FF43E}"/>
    <cellStyle name="Migliaia 3 3 2 7 4" xfId="32688" xr:uid="{FE98B0DA-0FF3-4A87-8B15-DF6CDCEF172A}"/>
    <cellStyle name="Migliaia 3 3 2 8" xfId="12837" xr:uid="{820CA6F6-AA98-4FAB-9DA8-8C126953895B}"/>
    <cellStyle name="Migliaia 3 3 2 8 2" xfId="32825" xr:uid="{591B22F1-FC94-4054-9DD1-6FB9F8999ABF}"/>
    <cellStyle name="Migliaia 3 3 2 8 3" xfId="23708" xr:uid="{29F3ADB5-2298-4BDC-BA4F-92EAA7E32FED}"/>
    <cellStyle name="Migliaia 3 3 2 9" xfId="14293" xr:uid="{B2363F28-1772-4558-B0D6-8C3C2928659E}"/>
    <cellStyle name="Migliaia 3 3 2 9 2" xfId="26064" xr:uid="{CB6AB8F5-60BF-4B7C-B683-0123C7EFB0DF}"/>
    <cellStyle name="Migliaia 3 3 20" xfId="14622" xr:uid="{B356BF13-1217-43A3-B2BB-589F116D5B49}"/>
    <cellStyle name="Migliaia 3 3 23" xfId="1184" xr:uid="{79BA906B-A108-4EA2-AC55-3148BF54DAF6}"/>
    <cellStyle name="Migliaia 3 3 3" xfId="161" xr:uid="{3ED861BD-B74E-463C-9C0D-F312C5D4C30C}"/>
    <cellStyle name="Migliaia 3 3 3 11" xfId="1307" xr:uid="{7BD7C896-4908-468C-9FB9-10E56269476C}"/>
    <cellStyle name="Migliaia 3 3 3 2" xfId="353" xr:uid="{D63C6C6F-CB0B-48C8-B298-22EE163476FF}"/>
    <cellStyle name="Migliaia 3 3 3 2 2" xfId="1109" xr:uid="{64FC78F0-E45E-471E-9D95-6A9D4FA8FCB5}"/>
    <cellStyle name="Migliaia 3 3 3 2 2 2" xfId="8229" xr:uid="{D9E81179-E8DD-4F1A-815C-4BA157FFD940}"/>
    <cellStyle name="Migliaia 3 3 3 2 2 2 2" xfId="30641" xr:uid="{E5F882D1-CCDE-4084-92CB-F3F8483A8EFD}"/>
    <cellStyle name="Migliaia 3 3 3 2 2 2 3" xfId="20352" xr:uid="{27361AED-BD54-4E3B-AFEB-92198CED0A8D}"/>
    <cellStyle name="Migliaia 3 3 3 2 2 3" xfId="11334" xr:uid="{B1496A40-5EE0-465B-992D-BED48A337C79}"/>
    <cellStyle name="Migliaia 3 3 3 2 2 3 3" xfId="23332" xr:uid="{7B6E2A88-D398-4544-A17C-20A6F255ECA2}"/>
    <cellStyle name="Migliaia 3 3 3 2 2 4" xfId="13572" xr:uid="{AB619801-AF6E-44CA-9712-4E3C7A80ABF1}"/>
    <cellStyle name="Migliaia 3 3 3 2 2 4 3" xfId="24208" xr:uid="{B053E76E-2D65-4DF3-8559-B113884115D2}"/>
    <cellStyle name="Migliaia 3 3 3 2 2 5" xfId="27678" xr:uid="{91E03B1A-E9B6-417A-8C5F-07E7BB2156DB}"/>
    <cellStyle name="Migliaia 3 3 3 2 2 6" xfId="17384" xr:uid="{84A3C5D1-20F9-4522-98D2-08741E7E58F5}"/>
    <cellStyle name="Migliaia 3 3 3 2 2 9" xfId="5031" xr:uid="{C78C27FF-69FF-45E3-A830-CC4985B271FF}"/>
    <cellStyle name="Migliaia 3 3 3 2 3" xfId="7146" xr:uid="{53449AF5-E3FB-4C62-A6BE-3DD862B569CA}"/>
    <cellStyle name="Migliaia 3 3 3 2 3 2" xfId="29617" xr:uid="{5240FEC7-F42E-4340-BEC0-8F983BBD7633}"/>
    <cellStyle name="Migliaia 3 3 3 2 3 3" xfId="19326" xr:uid="{CA810954-C15E-482B-945B-808DCCFEB57C}"/>
    <cellStyle name="Migliaia 3 3 3 2 4" xfId="10310" xr:uid="{476B8FDC-0DAD-4F7A-BE4D-EC6BFF973DA0}"/>
    <cellStyle name="Migliaia 3 3 3 2 4 2" xfId="32579" xr:uid="{443CA13F-221A-4E76-9C31-813E296B650F}"/>
    <cellStyle name="Migliaia 3 3 3 2 4 3" xfId="22305" xr:uid="{635C9FC8-AD08-4A0E-9323-32F0D91797C4}"/>
    <cellStyle name="Migliaia 3 3 3 2 5" xfId="4000" xr:uid="{2CAF667E-DF6B-43DB-A14E-CD5C0ABF44AE}"/>
    <cellStyle name="Migliaia 3 3 3 2 5 3" xfId="23791" xr:uid="{C386EF47-B8BC-4FD6-B0BE-4C6769A8059B}"/>
    <cellStyle name="Migliaia 3 3 3 2 6" xfId="14491" xr:uid="{7EA632C2-CD90-4AA8-AB2A-BEC4E51F839A}"/>
    <cellStyle name="Migliaia 3 3 3 2 6 2" xfId="26656" xr:uid="{F89AAED9-F355-4B9F-B276-1E93FEC55CE2}"/>
    <cellStyle name="Migliaia 3 3 3 2 7" xfId="16357" xr:uid="{63B55213-18DC-4D85-A8E2-118B9C27E7C7}"/>
    <cellStyle name="Migliaia 3 3 3 2 8" xfId="33067" xr:uid="{C628D1D9-3B47-4BD6-BC34-B5F25060EDDC}"/>
    <cellStyle name="Migliaia 3 3 3 2 9" xfId="1436" xr:uid="{0339182C-331B-456E-9A76-6A510FFA39C2}"/>
    <cellStyle name="Migliaia 3 3 3 3" xfId="980" xr:uid="{FA5EAF63-319E-4FE0-9423-94579A399403}"/>
    <cellStyle name="Migliaia 3 3 3 3 10" xfId="3821" xr:uid="{207B66D5-A4DF-4000-83A5-FB14619995EB}"/>
    <cellStyle name="Migliaia 3 3 3 3 2" xfId="6984" xr:uid="{AF8C6E18-A3EC-4AC9-8E24-9A062029F376}"/>
    <cellStyle name="Migliaia 3 3 3 3 2 2" xfId="29455" xr:uid="{72865AF3-AE04-46CC-838E-76125AB21CBD}"/>
    <cellStyle name="Migliaia 3 3 3 3 2 3" xfId="19162" xr:uid="{A3847AF9-3E66-4225-9BB8-68D2DF05FFCF}"/>
    <cellStyle name="Migliaia 3 3 3 3 3" xfId="10147" xr:uid="{86608183-B6DF-4976-A1AF-A76048760E96}"/>
    <cellStyle name="Migliaia 3 3 3 3 3 2" xfId="32416" xr:uid="{9DC766FC-5D3E-46BB-865E-9BC6363ABFFE}"/>
    <cellStyle name="Migliaia 3 3 3 3 3 3" xfId="22141" xr:uid="{AF1B5B58-BF31-4A2B-82E0-A6881CAC1C58}"/>
    <cellStyle name="Migliaia 3 3 3 3 4" xfId="13412" xr:uid="{FB6D9A64-96B7-4C13-BB5F-A4AA66872BE8}"/>
    <cellStyle name="Migliaia 3 3 3 3 4 3" xfId="24048" xr:uid="{B36B0243-A255-44C7-8C21-255012CD8FFD}"/>
    <cellStyle name="Migliaia 3 3 3 3 5" xfId="26492" xr:uid="{F3A5CC7C-E687-4074-B392-AAE56B6873D4}"/>
    <cellStyle name="Migliaia 3 3 3 3 6" xfId="16193" xr:uid="{E754EDE2-7004-4039-89A0-5AD0A2BBA3B6}"/>
    <cellStyle name="Migliaia 3 3 3 4" xfId="3341" xr:uid="{1049852B-79C6-43B5-844F-1EF0AC603E4F}"/>
    <cellStyle name="Migliaia 3 3 3 4 2" xfId="6698" xr:uid="{D39DF64C-AE7E-4528-9C8D-FAD4EB963EA4}"/>
    <cellStyle name="Migliaia 3 3 3 4 2 2" xfId="29198" xr:uid="{50004B6D-7E6C-416C-9928-EA5133728580}"/>
    <cellStyle name="Migliaia 3 3 3 4 2 3" xfId="18905" xr:uid="{C5C05C2D-8C1C-4493-907B-F198FA607B91}"/>
    <cellStyle name="Migliaia 3 3 3 4 3" xfId="9889" xr:uid="{67F3C74E-98F5-4516-B214-0612EFCF4293}"/>
    <cellStyle name="Migliaia 3 3 3 4 3 2" xfId="32159" xr:uid="{7DD53C80-BF52-4F7F-BCEF-4020889B5FAA}"/>
    <cellStyle name="Migliaia 3 3 3 4 3 3" xfId="21883" xr:uid="{9B88C8ED-BCA1-424B-9E5C-0C889AEA2579}"/>
    <cellStyle name="Migliaia 3 3 3 4 4" xfId="26234" xr:uid="{CDC41127-19EE-4160-9116-1649AB7074DF}"/>
    <cellStyle name="Migliaia 3 3 3 4 5" xfId="15935" xr:uid="{F32EC242-57A7-4454-80A9-3D9EFD3F3C18}"/>
    <cellStyle name="Migliaia 3 3 3 4 6" xfId="32679" xr:uid="{395F7DB0-2480-4F97-AA7E-021BEEEB3F86}"/>
    <cellStyle name="Migliaia 3 3 3 5" xfId="6445" xr:uid="{D5EEF991-2356-4BDB-BA13-72F49256D5B6}"/>
    <cellStyle name="Migliaia 3 3 3 5 2" xfId="28946" xr:uid="{546E915A-D81B-4337-9EBD-EB9C6EA57085}"/>
    <cellStyle name="Migliaia 3 3 3 5 3" xfId="18652" xr:uid="{772B7A03-D5DC-48E3-B7AE-A0172FA696B1}"/>
    <cellStyle name="Migliaia 3 3 3 6" xfId="9636" xr:uid="{2E6CCFFB-D008-4972-BBD1-01945F271DC4}"/>
    <cellStyle name="Migliaia 3 3 3 6 2" xfId="31906" xr:uid="{1E91DBA3-021A-4099-84C1-93A6FC57A5FA}"/>
    <cellStyle name="Migliaia 3 3 3 6 3" xfId="21630" xr:uid="{F1D27FE9-E0B4-41FA-A0BD-8531A3E85CC8}"/>
    <cellStyle name="Migliaia 3 3 3 7" xfId="3134" xr:uid="{50021518-4251-466C-A4BE-488250C049D9}"/>
    <cellStyle name="Migliaia 3 3 3 7 3" xfId="23626" xr:uid="{CE1B7A35-B7ED-4831-B008-26C2C23F5832}"/>
    <cellStyle name="Migliaia 3 3 3 8" xfId="14362" xr:uid="{6AA3158E-49FD-41C4-AA36-A48A6ABC3A48}"/>
    <cellStyle name="Migliaia 3 3 3 8 2" xfId="25982" xr:uid="{38FFD56B-049C-4F68-89FC-C6368617F220}"/>
    <cellStyle name="Migliaia 3 3 3 9" xfId="15682" xr:uid="{87185386-C5D6-4800-8DE7-45F2E16963D2}"/>
    <cellStyle name="Migliaia 3 3 4" xfId="228" xr:uid="{C0F8F733-9632-42B5-AD95-F508408B8DAC}"/>
    <cellStyle name="Migliaia 3 3 4 2" xfId="1077" xr:uid="{3A71B29A-6C5E-4B17-A568-F52F8B273872}"/>
    <cellStyle name="Migliaia 3 3 4 2 2" xfId="8002" xr:uid="{DA18AC40-6AC5-48D3-BE26-E3D33FCE9415}"/>
    <cellStyle name="Migliaia 3 3 4 2 2 2" xfId="30432" xr:uid="{BA002BA4-D119-480F-B535-B6A898437944}"/>
    <cellStyle name="Migliaia 3 3 4 2 2 3" xfId="20142" xr:uid="{0F02D05B-5037-41C1-9EFA-6F4B49D9CFEA}"/>
    <cellStyle name="Migliaia 3 3 4 2 2 4" xfId="32776" xr:uid="{C51FF854-2090-47CB-9716-48F948DB239E}"/>
    <cellStyle name="Migliaia 3 3 4 2 3" xfId="11124" xr:uid="{560D6ADF-564D-44CC-860C-693481A3079B}"/>
    <cellStyle name="Migliaia 3 3 4 2 3 3" xfId="23122" xr:uid="{E9DEDAF2-AECC-4E60-9598-A644255C43F6}"/>
    <cellStyle name="Migliaia 3 3 4 2 4" xfId="27473" xr:uid="{740AC65B-11ED-48B7-A2BD-E1C8AFD5B229}"/>
    <cellStyle name="Migliaia 3 3 4 2 5" xfId="17174" xr:uid="{2ED0C240-6F0B-4D7A-B433-099E391E125E}"/>
    <cellStyle name="Migliaia 3 3 4 2 6" xfId="33134" xr:uid="{F00D4E83-A506-43F0-B1A9-36DB2B754CB4}"/>
    <cellStyle name="Migliaia 3 3 4 2 8" xfId="4816" xr:uid="{C6B06E1F-1E7C-453E-A73B-1E49FA97D0BB}"/>
    <cellStyle name="Migliaia 3 3 4 3" xfId="6858" xr:uid="{B534E912-7CDF-4CCD-9D8D-8E96EE6ADB72}"/>
    <cellStyle name="Migliaia 3 3 4 3 2" xfId="29344" xr:uid="{06FEEB3A-7CE0-45B5-BF27-BCE2EC57426D}"/>
    <cellStyle name="Migliaia 3 3 4 3 3" xfId="19051" xr:uid="{6C2CF4A6-D07C-451B-B26B-77E765E80438}"/>
    <cellStyle name="Migliaia 3 3 4 3 4" xfId="32747" xr:uid="{C5D6B979-493F-4884-A3FF-59A133890197}"/>
    <cellStyle name="Migliaia 3 3 4 4" xfId="10036" xr:uid="{455F3B68-830D-43D7-AC06-7253045A6A85}"/>
    <cellStyle name="Migliaia 3 3 4 4 2" xfId="32305" xr:uid="{8785F18F-472E-47FC-95E9-B8FDC756E55F}"/>
    <cellStyle name="Migliaia 3 3 4 4 3" xfId="22030" xr:uid="{A3AC2C71-0943-422C-89C2-2470F5702560}"/>
    <cellStyle name="Migliaia 3 3 4 5" xfId="3484" xr:uid="{13B6C958-329F-4F42-B365-C812EE95A629}"/>
    <cellStyle name="Migliaia 3 3 4 5 3" xfId="23937" xr:uid="{66A2A7D4-9A11-4787-B032-181144EC4AEE}"/>
    <cellStyle name="Migliaia 3 3 4 6" xfId="14459" xr:uid="{DC15A2AB-61CE-456E-AD46-865A35AEBF27}"/>
    <cellStyle name="Migliaia 3 3 4 6 2" xfId="26381" xr:uid="{1B693CCC-D1D2-454B-B37D-26A07AF0E3AE}"/>
    <cellStyle name="Migliaia 3 3 4 7" xfId="16082" xr:uid="{17FDD615-66AC-41AB-B3F3-4757B899FEC6}"/>
    <cellStyle name="Migliaia 3 3 4 9" xfId="1404" xr:uid="{3931797A-DFEC-4EE6-9E43-87C69020A590}"/>
    <cellStyle name="Migliaia 3 3 5" xfId="288" xr:uid="{DA538530-6D23-4F0E-9B5B-0277D22AF803}"/>
    <cellStyle name="Migliaia 3 3 5 10" xfId="4696" xr:uid="{84098305-F4F2-4235-BF25-19F369496704}"/>
    <cellStyle name="Migliaia 3 3 5 2" xfId="878" xr:uid="{78309D7D-686D-48DC-941E-4FD1537B8751}"/>
    <cellStyle name="Migliaia 3 3 5 2 2" xfId="30300" xr:uid="{5EA710C8-9BFD-40C7-BEC9-7C6E58577E1B}"/>
    <cellStyle name="Migliaia 3 3 5 2 3" xfId="20011" xr:uid="{ED64679C-5883-4561-A93F-19BE33C8C0E8}"/>
    <cellStyle name="Migliaia 3 3 5 2 4" xfId="33194" xr:uid="{580540EA-D42F-4565-9086-87FE9A6E5C6C}"/>
    <cellStyle name="Migliaia 3 3 5 2 5" xfId="7872" xr:uid="{6591AA1E-B9D1-47AB-A2CA-450D9C3681EF}"/>
    <cellStyle name="Migliaia 3 3 5 3" xfId="10995" xr:uid="{267B4F02-8294-4C26-B18D-6ECFC95F9576}"/>
    <cellStyle name="Migliaia 3 3 5 3 2" xfId="32972" xr:uid="{D44B5D20-8988-4C29-8CE4-B228073CFE1C}"/>
    <cellStyle name="Migliaia 3 3 5 3 3" xfId="22990" xr:uid="{53ED316F-C27B-4709-9C4A-B67EA8A861ED}"/>
    <cellStyle name="Migliaia 3 3 5 4" xfId="14024" xr:uid="{8588D846-88BD-4EAF-9671-5C4736149AD7}"/>
    <cellStyle name="Migliaia 3 3 5 4 3" xfId="24663" xr:uid="{AFC3D146-05E2-4C8F-987E-0FF816C69B50}"/>
    <cellStyle name="Migliaia 3 3 5 5" xfId="27341" xr:uid="{C3904133-61D2-451F-9A3A-48C3A7D793D8}"/>
    <cellStyle name="Migliaia 3 3 5 6" xfId="17042" xr:uid="{FD9BDEA0-BE5B-4051-BE90-3DFF5A9C7179}"/>
    <cellStyle name="Migliaia 3 3 6" xfId="731" xr:uid="{B8D558D7-68D5-48DB-B1D1-33E8340F06C5}"/>
    <cellStyle name="Migliaia 3 3 6 2" xfId="7669" xr:uid="{2E7C0E48-BA7F-4583-B987-78D59D534063}"/>
    <cellStyle name="Migliaia 3 3 6 2 2" xfId="30098" xr:uid="{CCB2CEF5-107D-4863-8AD6-FF8F65E264F1}"/>
    <cellStyle name="Migliaia 3 3 6 2 3" xfId="19808" xr:uid="{1B3066AC-9044-4FDA-9CFA-68620C66D589}"/>
    <cellStyle name="Migliaia 3 3 6 2 4" xfId="32796" xr:uid="{F62F669E-687A-4962-9AFE-3E7C92DAEEBF}"/>
    <cellStyle name="Migliaia 3 3 6 3" xfId="10792" xr:uid="{EEC1F5C3-4ACA-461C-9A2C-05CEADE0BCD9}"/>
    <cellStyle name="Migliaia 3 3 6 3 3" xfId="22787" xr:uid="{217505FD-66A7-40CD-9CE1-179271A936AF}"/>
    <cellStyle name="Migliaia 3 3 6 4" xfId="14023" xr:uid="{A70F1BA0-7BCE-4A76-AC8A-D97220C59BC1}"/>
    <cellStyle name="Migliaia 3 3 6 4 3" xfId="24662" xr:uid="{0F09F222-07A5-4614-8ED9-C1F64B358CDA}"/>
    <cellStyle name="Migliaia 3 3 6 5" xfId="27138" xr:uid="{28A3E498-03EB-4B76-9C7C-779E3C890C5B}"/>
    <cellStyle name="Migliaia 3 3 6 6" xfId="16839" xr:uid="{ADD81CD8-2A3D-4A12-9537-2975AFA2243C}"/>
    <cellStyle name="Migliaia 3 3 6 7" xfId="33008" xr:uid="{8E08BF04-6743-4649-BB31-22D82FBE7433}"/>
    <cellStyle name="Migliaia 3 3 6 9" xfId="4493" xr:uid="{42814B1B-ABBC-42DA-B860-7A9076DD5C20}"/>
    <cellStyle name="Migliaia 3 3 7" xfId="4290" xr:uid="{97F1F460-6C92-47CC-8180-7780DDAE0BBC}"/>
    <cellStyle name="Migliaia 3 3 7 2" xfId="7465" xr:uid="{3B4350C6-FC82-4455-9C17-00183734FECB}"/>
    <cellStyle name="Migliaia 3 3 7 2 2" xfId="29908" xr:uid="{6B00DB97-CD30-44F1-8EE3-E98C60A69BEF}"/>
    <cellStyle name="Migliaia 3 3 7 2 3" xfId="19618" xr:uid="{FA2EDFBA-52AF-4065-9B4A-E0CEB9B31946}"/>
    <cellStyle name="Migliaia 3 3 7 3" xfId="10602" xr:uid="{7160A58B-CB07-4E20-B5CA-F7B571BAE8D4}"/>
    <cellStyle name="Migliaia 3 3 7 3 3" xfId="22597" xr:uid="{284DE100-5A03-4716-B032-63A118202617}"/>
    <cellStyle name="Migliaia 3 3 7 4" xfId="14130" xr:uid="{5DBD7F7B-FB9A-4CD1-880A-BF1949394110}"/>
    <cellStyle name="Migliaia 3 3 7 4 3" xfId="24766" xr:uid="{035755E9-3790-48BF-8AD2-C5AB76E012B1}"/>
    <cellStyle name="Migliaia 3 3 7 5" xfId="26948" xr:uid="{84C3617F-37BC-4496-B25B-2FE0784E3425}"/>
    <cellStyle name="Migliaia 3 3 7 6" xfId="16649" xr:uid="{CCD4703E-92FB-46F3-9BC2-7954A5BD0C1F}"/>
    <cellStyle name="Migliaia 3 3 7 7" xfId="32733" xr:uid="{8B568329-80D8-46B4-9A8F-96E09054C23F}"/>
    <cellStyle name="Migliaia 3 3 8" xfId="4183" xr:uid="{C6432AAB-E924-4038-B7B6-E2637D13A9CA}"/>
    <cellStyle name="Migliaia 3 3 8 2" xfId="7358" xr:uid="{7EA14E89-DCFF-4E03-B3B6-3CC1EEA6F4F5}"/>
    <cellStyle name="Migliaia 3 3 8 2 2" xfId="29821" xr:uid="{7AF64708-FE6E-4201-B3CB-2FB4492B71D0}"/>
    <cellStyle name="Migliaia 3 3 8 2 3" xfId="19531" xr:uid="{34E33687-5D47-4125-AE91-DCBEBA91FAB5}"/>
    <cellStyle name="Migliaia 3 3 8 3" xfId="10515" xr:uid="{0EB9F26E-662F-4799-9664-C3131AF6B98D}"/>
    <cellStyle name="Migliaia 3 3 8 3 3" xfId="22510" xr:uid="{840E19F8-F256-43D1-BCF5-5EA23A5CAAF7}"/>
    <cellStyle name="Migliaia 3 3 8 4" xfId="26861" xr:uid="{BDD73E47-8260-452C-A426-04059AFEC9C5}"/>
    <cellStyle name="Migliaia 3 3 8 5" xfId="16562" xr:uid="{87529165-994E-4BDC-9A09-706F9FBC01DE}"/>
    <cellStyle name="Migliaia 3 3 8 6" xfId="32720" xr:uid="{6EA568CF-AF60-44C0-9934-1733B1E41031}"/>
    <cellStyle name="Migliaia 3 3 9" xfId="3259" xr:uid="{4EB95DCB-1A40-4663-BB14-017834247D6E}"/>
    <cellStyle name="Migliaia 3 3 9 2" xfId="6614" xr:uid="{FADB723B-C061-4238-9FF4-A18B8B89C7D7}"/>
    <cellStyle name="Migliaia 3 3 9 2 2" xfId="29114" xr:uid="{9370D4EE-71A6-4E46-A6E9-E23355A03EDD}"/>
    <cellStyle name="Migliaia 3 3 9 2 3" xfId="18821" xr:uid="{FCD28420-BC4E-49F3-8864-419F1EF87EA1}"/>
    <cellStyle name="Migliaia 3 3 9 3" xfId="9805" xr:uid="{E4ADDFCF-ED11-4A40-865B-C1039CA989CA}"/>
    <cellStyle name="Migliaia 3 3 9 3 2" xfId="32075" xr:uid="{C839CD25-97AC-4FCB-A20B-75951EA61E1C}"/>
    <cellStyle name="Migliaia 3 3 9 3 3" xfId="21799" xr:uid="{64812B18-3375-4774-9473-DF3536CA051C}"/>
    <cellStyle name="Migliaia 3 3 9 4" xfId="26151" xr:uid="{EF5E78AE-E09A-4823-9760-CDB91B244C56}"/>
    <cellStyle name="Migliaia 3 3 9 5" xfId="15851" xr:uid="{4012D4F7-4386-4825-B956-15DF847D4B82}"/>
    <cellStyle name="Migliaia 3 3 9 6" xfId="32674" xr:uid="{606DCB29-BEF6-4CD1-9C45-87E52D1788F7}"/>
    <cellStyle name="Migliaia 3 30" xfId="2341" xr:uid="{2F23D5EC-A0DB-4265-977F-5D75360ED06A}"/>
    <cellStyle name="Migliaia 3 30 2" xfId="5688" xr:uid="{3C4E9A4F-B60F-4502-8F0A-BB7FD631D4A5}"/>
    <cellStyle name="Migliaia 3 30 2 2" xfId="28204" xr:uid="{D5CE2CB2-5951-4E45-99C5-720A814149D7}"/>
    <cellStyle name="Migliaia 3 30 2 3" xfId="17910" xr:uid="{C8EF26E0-393B-454C-9282-1DEFC8F4657D}"/>
    <cellStyle name="Migliaia 3 30 3" xfId="8894" xr:uid="{6F2A97D2-33B5-4A7C-97D5-0BA5B52AF9B5}"/>
    <cellStyle name="Migliaia 3 30 3 2" xfId="31164" xr:uid="{606AB699-6E6B-4685-A9BC-B00B94327ED3}"/>
    <cellStyle name="Migliaia 3 30 3 3" xfId="20888" xr:uid="{C2662441-C204-463E-A3F3-5A6B78F350BF}"/>
    <cellStyle name="Migliaia 3 30 4" xfId="25240" xr:uid="{29694C94-DBFA-4A77-AB48-51B9F93476F6}"/>
    <cellStyle name="Migliaia 3 30 5" xfId="14940" xr:uid="{01171A69-D2D8-4AAB-9DE7-1C7A6F9911B8}"/>
    <cellStyle name="Migliaia 3 31" xfId="2326" xr:uid="{8CD705EF-C607-4809-A6BD-1FB52829CBC8}"/>
    <cellStyle name="Migliaia 3 31 2" xfId="5673" xr:uid="{315392B7-83F5-47F2-880A-8222C49C9949}"/>
    <cellStyle name="Migliaia 3 31 2 2" xfId="28189" xr:uid="{C6F89389-BB23-4F46-8D8F-3B384BC31535}"/>
    <cellStyle name="Migliaia 3 31 2 3" xfId="17895" xr:uid="{F8A89A6E-EEAC-4395-8271-BE986A46BF5B}"/>
    <cellStyle name="Migliaia 3 31 3" xfId="8879" xr:uid="{EF88F336-1A57-4002-BD62-571979E86997}"/>
    <cellStyle name="Migliaia 3 31 3 2" xfId="31149" xr:uid="{49E67A07-4230-401C-B4B7-EBF43EE42727}"/>
    <cellStyle name="Migliaia 3 31 3 3" xfId="20873" xr:uid="{28F47C2D-FBF0-44A7-A4CD-754D1B106068}"/>
    <cellStyle name="Migliaia 3 31 4" xfId="25225" xr:uid="{A52E1379-DE09-4F08-8359-43F975862FC8}"/>
    <cellStyle name="Migliaia 3 31 5" xfId="14925" xr:uid="{096DF832-C013-4200-A199-29CE5309E357}"/>
    <cellStyle name="Migliaia 3 32" xfId="2305" xr:uid="{B6635668-ACBE-44C1-95C9-CC856DF15CA7}"/>
    <cellStyle name="Migliaia 3 32 2" xfId="5652" xr:uid="{388064E5-A8AA-4513-8ECA-37B65569B073}"/>
    <cellStyle name="Migliaia 3 32 2 2" xfId="28168" xr:uid="{BAFA140B-270B-4281-98CF-D0032BB75688}"/>
    <cellStyle name="Migliaia 3 32 2 3" xfId="17874" xr:uid="{61CECB28-094A-4A61-B33F-3B33CD597731}"/>
    <cellStyle name="Migliaia 3 32 3" xfId="8858" xr:uid="{0A526748-1791-4EA3-8B62-F1203BC418C6}"/>
    <cellStyle name="Migliaia 3 32 3 2" xfId="31128" xr:uid="{0DA53405-6DA7-4825-BBA7-292C0093382D}"/>
    <cellStyle name="Migliaia 3 32 3 3" xfId="20852" xr:uid="{95ECEA9C-957E-454D-B6F0-7EF8CDC268FE}"/>
    <cellStyle name="Migliaia 3 32 4" xfId="25204" xr:uid="{8188E06E-9ABF-4846-8886-992DF45FD0E4}"/>
    <cellStyle name="Migliaia 3 32 5" xfId="14904" xr:uid="{A959C591-FBF7-4FC3-A4C6-C280BA255247}"/>
    <cellStyle name="Migliaia 3 33" xfId="2279" xr:uid="{0E15E8EF-E548-4CAB-8C26-53BCB6530AB4}"/>
    <cellStyle name="Migliaia 3 33 2" xfId="5626" xr:uid="{0F5D549B-42BF-42BD-A882-A3FD174D4248}"/>
    <cellStyle name="Migliaia 3 33 2 2" xfId="28142" xr:uid="{B428C0E8-04DC-4452-8144-92C3D11F726E}"/>
    <cellStyle name="Migliaia 3 33 2 3" xfId="17848" xr:uid="{E7D560B6-43C2-4043-8E33-B06FCA26CF77}"/>
    <cellStyle name="Migliaia 3 33 3" xfId="8832" xr:uid="{0DA551F1-B890-463E-885E-5B8E17F6F2DF}"/>
    <cellStyle name="Migliaia 3 33 3 2" xfId="31102" xr:uid="{04D62F37-4D01-45F1-9CDC-8C530C1284F9}"/>
    <cellStyle name="Migliaia 3 33 3 3" xfId="20826" xr:uid="{25B2A58B-0EC9-465B-A805-0C861608A3B2}"/>
    <cellStyle name="Migliaia 3 33 4" xfId="25178" xr:uid="{C5608165-9979-4CF6-B3EF-2DDDEC74D96D}"/>
    <cellStyle name="Migliaia 3 33 5" xfId="14878" xr:uid="{53E1FF19-074D-43D6-A731-3F9DF948E36D}"/>
    <cellStyle name="Migliaia 3 34" xfId="2168" xr:uid="{0FA49859-BE41-4701-9B00-C7C1FA0966FC}"/>
    <cellStyle name="Migliaia 3 34 2" xfId="5545" xr:uid="{A6150DB4-063B-40D2-9BDF-E36ED4A5B665}"/>
    <cellStyle name="Migliaia 3 34 2 2" xfId="28075" xr:uid="{5A4F687F-41E0-4564-992C-86DFDA4935E3}"/>
    <cellStyle name="Migliaia 3 34 2 3" xfId="17781" xr:uid="{C30BE3F7-DE61-4F71-91C6-F9EB5D8BD5AE}"/>
    <cellStyle name="Migliaia 3 34 3" xfId="8758" xr:uid="{3B30F8F1-306B-4CD3-BB58-FA90893609A5}"/>
    <cellStyle name="Migliaia 3 34 3 2" xfId="31035" xr:uid="{0B0876D4-C6D1-4A62-A470-ABE1AFB12D6E}"/>
    <cellStyle name="Migliaia 3 34 3 3" xfId="20759" xr:uid="{B63CFBD1-1994-479B-BF69-0FB6E5925FE5}"/>
    <cellStyle name="Migliaia 3 34 4" xfId="25104" xr:uid="{7D6BAD19-2ECF-4261-9817-6FBC244F7EE5}"/>
    <cellStyle name="Migliaia 3 34 5" xfId="14804" xr:uid="{4AAC814D-7A28-4FCC-8813-B077E1A46899}"/>
    <cellStyle name="Migliaia 3 35" xfId="2143" xr:uid="{BAF3947F-0736-4A23-B204-EF2B2574C990}"/>
    <cellStyle name="Migliaia 3 35 2" xfId="5519" xr:uid="{D06AA252-F8AB-4812-9FB4-5237466B766C}"/>
    <cellStyle name="Migliaia 3 35 2 2" xfId="28058" xr:uid="{165C9106-C418-4959-A657-EA5468E79072}"/>
    <cellStyle name="Migliaia 3 35 2 3" xfId="17764" xr:uid="{6ADA4F10-4E1D-41E6-A348-BA43DE92498B}"/>
    <cellStyle name="Migliaia 3 35 3" xfId="8739" xr:uid="{C1B1FEFA-D79B-492C-BE5C-EB74D901FB68}"/>
    <cellStyle name="Migliaia 3 35 3 2" xfId="31018" xr:uid="{C81F8855-9F08-40C9-8E6D-5A01022CE6FD}"/>
    <cellStyle name="Migliaia 3 35 3 3" xfId="20742" xr:uid="{CFA6E88B-734C-47AB-BB66-4A0D9DCDAA21}"/>
    <cellStyle name="Migliaia 3 35 4" xfId="25085" xr:uid="{3DFF6B90-EC12-4F15-97DF-BBB4DAEAFDE4}"/>
    <cellStyle name="Migliaia 3 35 5" xfId="14785" xr:uid="{0A737693-327D-4458-8BA1-9259D8BAF193}"/>
    <cellStyle name="Migliaia 3 36" xfId="1974" xr:uid="{2C76F77C-90D5-4838-A067-327B49E47BE2}"/>
    <cellStyle name="Migliaia 3 36 2" xfId="5478" xr:uid="{A0C4338E-3CBE-42E1-AEEB-57A147C220BD}"/>
    <cellStyle name="Migliaia 3 36 2 2" xfId="28031" xr:uid="{64C8A479-9051-4C42-A7C4-930E9BC949BC}"/>
    <cellStyle name="Migliaia 3 36 2 3" xfId="17737" xr:uid="{DB23933F-BDCB-4DC5-8349-20654F551415}"/>
    <cellStyle name="Migliaia 3 36 3" xfId="8712" xr:uid="{EDB608D9-D385-41A9-8327-D544C348B206}"/>
    <cellStyle name="Migliaia 3 36 3 2" xfId="30991" xr:uid="{207997A0-CB83-4B02-87F4-2B80F3CD12FF}"/>
    <cellStyle name="Migliaia 3 36 3 3" xfId="20715" xr:uid="{FEA8AB0A-9B7E-465E-9B04-D5C317E61AC9}"/>
    <cellStyle name="Migliaia 3 36 4" xfId="25058" xr:uid="{658D9311-BBBF-482F-9055-E35565B0CC41}"/>
    <cellStyle name="Migliaia 3 36 5" xfId="14758" xr:uid="{1DFB5EDC-0AA8-4917-9767-DDA39A5B5448}"/>
    <cellStyle name="Migliaia 3 37" xfId="1912" xr:uid="{E11C8FCD-BBA6-449B-99C1-542AA773B9F1}"/>
    <cellStyle name="Migliaia 3 37 2" xfId="5449" xr:uid="{8E0938A7-0813-4848-9DC7-2C92CA7B7944}"/>
    <cellStyle name="Migliaia 3 37 2 2" xfId="28010" xr:uid="{87679B80-7E95-4DDD-B557-1137C9386061}"/>
    <cellStyle name="Migliaia 3 37 2 3" xfId="17716" xr:uid="{8C2B42A3-82DF-4815-B448-14B2CB8330D8}"/>
    <cellStyle name="Migliaia 3 37 3" xfId="8691" xr:uid="{961D1676-CCE7-4B23-87B5-6D5B082A4839}"/>
    <cellStyle name="Migliaia 3 37 3 2" xfId="30970" xr:uid="{E25F98E4-2F34-466F-8A94-5401819F7F24}"/>
    <cellStyle name="Migliaia 3 37 3 3" xfId="20694" xr:uid="{DF7F5FC0-50F0-4F75-A75F-383F706D1267}"/>
    <cellStyle name="Migliaia 3 37 4" xfId="25037" xr:uid="{1134A39B-D4FD-4BCB-92F0-EBA6E6D44DD6}"/>
    <cellStyle name="Migliaia 3 37 5" xfId="14737" xr:uid="{DFF2C522-0312-4D05-9639-C2ABAFC0FAF3}"/>
    <cellStyle name="Migliaia 3 38" xfId="1860" xr:uid="{CCF2B29E-4CC0-45A4-A452-22F9DEA79238}"/>
    <cellStyle name="Migliaia 3 38 2" xfId="5430" xr:uid="{DAA8F670-1F36-4E5C-9A16-15968552BDF0}"/>
    <cellStyle name="Migliaia 3 38 2 2" xfId="27998" xr:uid="{7899FBA0-F4E1-4FDA-A8F7-F23EF5F6F629}"/>
    <cellStyle name="Migliaia 3 38 2 3" xfId="17704" xr:uid="{AC618F1B-8069-4DCD-B1A4-C2E9BCE73BAD}"/>
    <cellStyle name="Migliaia 3 38 3" xfId="8679" xr:uid="{15564147-9BB3-4E06-BD7D-AF789265CA44}"/>
    <cellStyle name="Migliaia 3 38 3 2" xfId="30958" xr:uid="{1351E73D-5AB5-4901-A7DB-7ED6784C7CF5}"/>
    <cellStyle name="Migliaia 3 38 3 3" xfId="20682" xr:uid="{35416C9B-9729-4FE9-A38F-D2D6F63C2A68}"/>
    <cellStyle name="Migliaia 3 38 4" xfId="25025" xr:uid="{96A2FFE8-3AB1-4388-92E0-639D23AD289C}"/>
    <cellStyle name="Migliaia 3 38 5" xfId="14725" xr:uid="{2D8AF283-D33B-4139-A8BF-8734F038E853}"/>
    <cellStyle name="Migliaia 3 39" xfId="1794" xr:uid="{40172259-6418-41B2-9439-4B5D103C0395}"/>
    <cellStyle name="Migliaia 3 39 2" xfId="5397" xr:uid="{3312F216-A27C-4635-B38F-B352B9143C1B}"/>
    <cellStyle name="Migliaia 3 39 2 2" xfId="27972" xr:uid="{2E68A99A-8A64-4774-A985-2CAADF0025E3}"/>
    <cellStyle name="Migliaia 3 39 2 3" xfId="17678" xr:uid="{A20A02B5-682B-42C6-9312-E594DC2EF702}"/>
    <cellStyle name="Migliaia 3 39 3" xfId="8653" xr:uid="{DA5C894A-55CF-4CC5-984A-C564A1042784}"/>
    <cellStyle name="Migliaia 3 39 3 2" xfId="30932" xr:uid="{0764DFC7-B9A2-4088-B322-EA0CCF2D6467}"/>
    <cellStyle name="Migliaia 3 39 3 3" xfId="20656" xr:uid="{ABED605B-5318-4B96-9C67-AC53D752B1B3}"/>
    <cellStyle name="Migliaia 3 39 4" xfId="24999" xr:uid="{B9EBDC19-7F2D-49BA-879C-E0973A7FA734}"/>
    <cellStyle name="Migliaia 3 39 5" xfId="14699" xr:uid="{88C793AA-4240-4029-A231-5F83EF354433}"/>
    <cellStyle name="Migliaia 3 4" xfId="105" xr:uid="{F1946B93-B9CF-4F2E-B5EC-DF49A6193986}"/>
    <cellStyle name="Migliaia 3 4 10" xfId="6481" xr:uid="{650A7573-2560-4201-91B8-9AFAD3633564}"/>
    <cellStyle name="Migliaia 3 4 10 2" xfId="28982" xr:uid="{CA4995D6-3B38-4283-8DB6-B24009A88B6F}"/>
    <cellStyle name="Migliaia 3 4 10 3" xfId="18688" xr:uid="{79BB66A1-9152-4D08-8EB3-C2D5FE6EEE1E}"/>
    <cellStyle name="Migliaia 3 4 11" xfId="9672" xr:uid="{F71D5535-BE44-4C83-830E-154A33C46A28}"/>
    <cellStyle name="Migliaia 3 4 11 2" xfId="31942" xr:uid="{DAA6896A-EF6E-4B00-8A50-56912CEA9EB1}"/>
    <cellStyle name="Migliaia 3 4 11 3" xfId="21666" xr:uid="{7CE307BC-1620-4330-940B-CAA897B4D415}"/>
    <cellStyle name="Migliaia 3 4 12" xfId="12442" xr:uid="{250B9F47-4A98-4EE5-9B54-D30C40DA60F5}"/>
    <cellStyle name="Migliaia 3 4 12 3" xfId="23542" xr:uid="{68C5368E-320B-4E16-AA42-73D770D7F6C1}"/>
    <cellStyle name="Migliaia 3 4 13" xfId="14241" xr:uid="{6BE8C79B-C8DC-49B2-8D5E-31634DF2B522}"/>
    <cellStyle name="Migliaia 3 4 13 2" xfId="26018" xr:uid="{7621C999-0E5F-4D71-BCF3-5D7F0C682D3F}"/>
    <cellStyle name="Migliaia 3 4 14" xfId="15718" xr:uid="{0408FAF2-95A2-4A7C-9C9D-C0D8C80535A1}"/>
    <cellStyle name="Migliaia 3 4 18" xfId="1186" xr:uid="{BFB6F4B1-65EC-45C4-99E9-E39C0CF50096}"/>
    <cellStyle name="Migliaia 3 4 2" xfId="131" xr:uid="{D7D4B639-1C88-41D6-8206-9931341C58CB}"/>
    <cellStyle name="Migliaia 3 4 2 10" xfId="1303" xr:uid="{A0E6B199-D531-4AE4-98CC-21323859EF71}"/>
    <cellStyle name="Migliaia 3 4 2 2" xfId="188" xr:uid="{C8D25021-BBFD-4E31-8660-CD0A38BAB84F}"/>
    <cellStyle name="Migliaia 3 4 2 2 2" xfId="1139" xr:uid="{93D94D91-7E3B-4332-929F-6AF2AE569E4B}"/>
    <cellStyle name="Migliaia 3 4 2 2 2 2" xfId="30569" xr:uid="{402DB73D-A0A8-403D-99D6-E458D8365F35}"/>
    <cellStyle name="Migliaia 3 4 2 2 2 2 2" xfId="32787" xr:uid="{D3BBB434-8A76-4EFD-8386-384F47818CFE}"/>
    <cellStyle name="Migliaia 3 4 2 2 2 3" xfId="20279" xr:uid="{302289EF-E993-4243-A1DA-2374505551C3}"/>
    <cellStyle name="Migliaia 3 4 2 2 2 4" xfId="33094" xr:uid="{59E2637C-4697-4D34-9C74-7BBA2B16E9B6}"/>
    <cellStyle name="Migliaia 3 4 2 2 2 6" xfId="8153" xr:uid="{4B4CBB40-9C16-4C88-B8E6-63226463A43D}"/>
    <cellStyle name="Migliaia 3 4 2 2 3" xfId="11261" xr:uid="{6F43C0C7-7F48-4B15-8E49-4AB81F0A5EE8}"/>
    <cellStyle name="Migliaia 3 4 2 2 3 2" xfId="32756" xr:uid="{1605D05A-A1DC-4408-A1AC-478C8B10C78C}"/>
    <cellStyle name="Migliaia 3 4 2 2 3 3" xfId="23259" xr:uid="{54D1D30A-E4F6-4603-B292-273F3661E05E}"/>
    <cellStyle name="Migliaia 3 4 2 2 4" xfId="4963" xr:uid="{723720AB-A206-4D0D-B43C-94D19EE3285F}"/>
    <cellStyle name="Migliaia 3 4 2 2 4 2" xfId="32698" xr:uid="{7E90EB7C-1E75-44C3-9DA6-2AE2FD823C0B}"/>
    <cellStyle name="Migliaia 3 4 2 2 4 3" xfId="24592" xr:uid="{B66668CE-B3A4-458B-9948-1676F8D027B6}"/>
    <cellStyle name="Migliaia 3 4 2 2 5" xfId="14522" xr:uid="{1E706DCA-6435-4686-A953-F883606362DB}"/>
    <cellStyle name="Migliaia 3 4 2 2 5 2" xfId="27607" xr:uid="{AD9DB52A-480A-4884-8889-F30744723FFA}"/>
    <cellStyle name="Migliaia 3 4 2 2 6" xfId="17311" xr:uid="{5EDEA81B-72B4-4AEE-94C4-E4FE6C8DE066}"/>
    <cellStyle name="Migliaia 3 4 2 2 8" xfId="1467" xr:uid="{FDEC8AE6-0D2E-4CCB-BE96-8E06E4C8F264}"/>
    <cellStyle name="Migliaia 3 4 2 3" xfId="259" xr:uid="{73733AF3-5365-41F9-A6A1-A8406EA45EBC}"/>
    <cellStyle name="Migliaia 3 4 2 3 2" xfId="29491" xr:uid="{AF3C60CD-DAD8-4DF6-B473-7CB5DD583B8A}"/>
    <cellStyle name="Migliaia 3 4 2 3 2 2" xfId="33165" xr:uid="{A3B1B896-6273-40F8-858B-09C6A1CD2DBD}"/>
    <cellStyle name="Migliaia 3 4 2 3 3" xfId="19198" xr:uid="{2824A8AD-474C-4728-8D86-9FEC9B69DA2E}"/>
    <cellStyle name="Migliaia 3 4 2 3 6" xfId="7020" xr:uid="{595395DC-9DCF-45A4-B822-3EBFD7508026}"/>
    <cellStyle name="Migliaia 3 4 2 4" xfId="319" xr:uid="{DC946525-DD63-4EB9-9026-A103D8E1FD6B}"/>
    <cellStyle name="Migliaia 3 4 2 4 2" xfId="32452" xr:uid="{25AA2EDA-E26F-46BA-9605-D3711D9B962A}"/>
    <cellStyle name="Migliaia 3 4 2 4 2 2" xfId="33225" xr:uid="{D9675618-CBE4-47BE-A5B4-9CA0D4CA1158}"/>
    <cellStyle name="Migliaia 3 4 2 4 3" xfId="22177" xr:uid="{1102A4FB-8819-4BF3-AEE0-794011A09759}"/>
    <cellStyle name="Migliaia 3 4 2 5" xfId="12792" xr:uid="{9A03F0B7-8B5C-4712-8BBD-275A596188D8}"/>
    <cellStyle name="Migliaia 3 4 2 5 2" xfId="33038" xr:uid="{B08F7AA8-7293-4C77-BE0A-ABD782062D36}"/>
    <cellStyle name="Migliaia 3 4 2 5 3" xfId="23662" xr:uid="{5CBA7F90-A8A7-49EE-A4B3-7C9A39B7B563}"/>
    <cellStyle name="Migliaia 3 4 2 6" xfId="14358" xr:uid="{7E646B5E-F517-49EB-9005-FD974C731659}"/>
    <cellStyle name="Migliaia 3 4 2 6 2" xfId="26528" xr:uid="{1D651DBA-E316-4518-B268-BD74C4970547}"/>
    <cellStyle name="Migliaia 3 4 2 7" xfId="16229" xr:uid="{9432F62F-DCEE-49C7-AAE3-A33B0AE5D8CE}"/>
    <cellStyle name="Migliaia 3 4 2 8" xfId="32832" xr:uid="{893F40F9-0436-4976-8B01-E355D3C75F67}"/>
    <cellStyle name="Migliaia 3 4 3" xfId="164" xr:uid="{BE471A2B-28DF-40F9-8E4D-754B23AA4E85}"/>
    <cellStyle name="Migliaia 3 4 3 2" xfId="358" xr:uid="{D1DB6F0C-1658-49E3-B863-943C8310A08D}"/>
    <cellStyle name="Migliaia 3 4 3 2 2" xfId="1119" xr:uid="{26C879CF-84EE-43B2-B874-693E8A77A826}"/>
    <cellStyle name="Migliaia 3 4 3 2 2 2" xfId="30676" xr:uid="{A481FE2D-C45C-40F3-93F1-6F1A0213E762}"/>
    <cellStyle name="Migliaia 3 4 3 2 2 3" xfId="20388" xr:uid="{AF06D9F9-A4FF-4417-AEAC-1F37942C0F5C}"/>
    <cellStyle name="Migliaia 3 4 3 2 2 6" xfId="8265" xr:uid="{44C9B186-520F-4F5C-A7E5-18829CD09AF8}"/>
    <cellStyle name="Migliaia 3 4 3 2 3" xfId="11369" xr:uid="{9D356FCC-B285-4271-BFF0-F8EEA7C2B14C}"/>
    <cellStyle name="Migliaia 3 4 3 2 3 3" xfId="23368" xr:uid="{A7BED146-0900-43DE-98AD-FDA088C18755}"/>
    <cellStyle name="Migliaia 3 4 3 2 4" xfId="13607" xr:uid="{FCDD1B86-133D-4C31-969A-6A5B311AC133}"/>
    <cellStyle name="Migliaia 3 4 3 2 4 3" xfId="24243" xr:uid="{D012D7A1-A2AA-4730-AEFA-D5767B8839A8}"/>
    <cellStyle name="Migliaia 3 4 3 2 5" xfId="14501" xr:uid="{441B5A90-F65B-4C4D-862C-D689B140418B}"/>
    <cellStyle name="Migliaia 3 4 3 2 5 2" xfId="27714" xr:uid="{EB07AE77-610B-4701-B9AF-91F92FE0ECC6}"/>
    <cellStyle name="Migliaia 3 4 3 2 6" xfId="17420" xr:uid="{6BEC671D-70A0-4D5E-B39A-9D2DF82F304A}"/>
    <cellStyle name="Migliaia 3 4 3 2 7" xfId="33070" xr:uid="{659D230E-F03D-4AC6-9F5F-F37C90D50878}"/>
    <cellStyle name="Migliaia 3 4 3 2 8" xfId="1446" xr:uid="{2E4372A2-69A4-4D5C-9829-2A31624DE60B}"/>
    <cellStyle name="Migliaia 3 4 3 3" xfId="1064" xr:uid="{AC2A798C-3C6E-4498-83B6-47F0973967C9}"/>
    <cellStyle name="Migliaia 3 4 3 3 2" xfId="29652" xr:uid="{F7F0935D-1B0A-4CA7-AC74-E79BE994A83C}"/>
    <cellStyle name="Migliaia 3 4 3 3 3" xfId="19361" xr:uid="{521ECCDC-8AE8-459C-8DCF-445F94880E14}"/>
    <cellStyle name="Migliaia 3 4 3 3 6" xfId="7181" xr:uid="{EEC1DD4B-EC19-4C99-856A-0350A8A143E6}"/>
    <cellStyle name="Migliaia 3 4 3 4" xfId="10345" xr:uid="{C9A58B5C-B6BB-432F-B2E4-375C93AE1D63}"/>
    <cellStyle name="Migliaia 3 4 3 4 2" xfId="32614" xr:uid="{F730E6F9-19C2-41AA-9032-612BFAF9D333}"/>
    <cellStyle name="Migliaia 3 4 3 4 3" xfId="22340" xr:uid="{0FF6EA89-1653-48BE-93F3-AC53EDDCEFC1}"/>
    <cellStyle name="Migliaia 3 4 3 5" xfId="13003" xr:uid="{EB584A5D-8EDE-45D7-B9A1-6E2D3C952DE9}"/>
    <cellStyle name="Migliaia 3 4 3 5 3" xfId="23826" xr:uid="{4E07D9ED-BA67-45F5-8F22-8E24C7198F36}"/>
    <cellStyle name="Migliaia 3 4 3 6" xfId="14446" xr:uid="{664562FF-8FAD-4948-98F9-50FDA9D2410A}"/>
    <cellStyle name="Migliaia 3 4 3 6 2" xfId="26691" xr:uid="{B5746B4D-5EE0-4012-BF6C-28F299A23369}"/>
    <cellStyle name="Migliaia 3 4 3 7" xfId="16392" xr:uid="{233463C8-C8DD-4A92-ABDA-EA8919FE502D}"/>
    <cellStyle name="Migliaia 3 4 3 9" xfId="1391" xr:uid="{CF107774-88AE-4CB0-A7CB-95B2D44AB6E1}"/>
    <cellStyle name="Migliaia 3 4 4" xfId="232" xr:uid="{3957CFA8-4C60-4FEB-A301-9C37E637CD32}"/>
    <cellStyle name="Migliaia 3 4 4 2" xfId="1087" xr:uid="{8542ECB2-3468-45EF-B2F0-8A794CB08EDE}"/>
    <cellStyle name="Migliaia 3 4 4 2 2" xfId="8033" xr:uid="{632835D6-A26B-4BD8-A48C-8459DE42B87E}"/>
    <cellStyle name="Migliaia 3 4 4 2 2 2" xfId="30464" xr:uid="{38469B6F-34A2-4D51-BBC8-0B52AF66A436}"/>
    <cellStyle name="Migliaia 3 4 4 2 2 3" xfId="20174" xr:uid="{579966AB-0A42-4ED5-AD23-CAD3B91DC061}"/>
    <cellStyle name="Migliaia 3 4 4 2 3" xfId="11156" xr:uid="{34C2DF5B-81D6-4894-8598-F11836114989}"/>
    <cellStyle name="Migliaia 3 4 4 2 3 3" xfId="23154" xr:uid="{7D861980-4392-4074-9BA2-C4248D1CE281}"/>
    <cellStyle name="Migliaia 3 4 4 2 4" xfId="13873" xr:uid="{0685EE06-5851-4A22-A68A-2D50AC7B3838}"/>
    <cellStyle name="Migliaia 3 4 4 2 4 3" xfId="24513" xr:uid="{2274A54B-26FC-40B3-BE36-6500DC88C56D}"/>
    <cellStyle name="Migliaia 3 4 4 2 5" xfId="27505" xr:uid="{B002B389-F6F1-455A-A608-1FB69351F3EC}"/>
    <cellStyle name="Migliaia 3 4 4 2 6" xfId="17206" xr:uid="{F3F5A18A-5E51-4955-9814-DA0F39D7DF92}"/>
    <cellStyle name="Migliaia 3 4 4 2 7" xfId="33138" xr:uid="{58889CDE-A7DF-4396-8B13-1B9730BADE88}"/>
    <cellStyle name="Migliaia 3 4 4 2 9" xfId="4847" xr:uid="{299F27E5-331F-4979-8773-137FBE072ACB}"/>
    <cellStyle name="Migliaia 3 4 4 3" xfId="6899" xr:uid="{14059DAB-4F03-42A8-83DD-C81F417237E2}"/>
    <cellStyle name="Migliaia 3 4 4 3 2" xfId="29371" xr:uid="{1FEABE98-07DB-45E2-9BF3-8522E1CE1655}"/>
    <cellStyle name="Migliaia 3 4 4 3 3" xfId="19078" xr:uid="{5C1E67D0-9318-4DED-9258-22C77CE7FF54}"/>
    <cellStyle name="Migliaia 3 4 4 3 4" xfId="32750" xr:uid="{53AE7D69-9C3A-4B68-8EA2-8E593ED89BD7}"/>
    <cellStyle name="Migliaia 3 4 4 4" xfId="10063" xr:uid="{F8391A68-C0B0-4282-8A39-B531D2DE6AD1}"/>
    <cellStyle name="Migliaia 3 4 4 4 2" xfId="32332" xr:uid="{C9F93008-8C87-4866-BA05-E31EE89D1173}"/>
    <cellStyle name="Migliaia 3 4 4 4 3" xfId="22057" xr:uid="{BF853945-68D2-4B30-9895-C4402E975B64}"/>
    <cellStyle name="Migliaia 3 4 4 5" xfId="3516" xr:uid="{F778A5B9-4330-44C4-A4C3-A94E08AAB6A1}"/>
    <cellStyle name="Migliaia 3 4 4 5 3" xfId="23964" xr:uid="{6E2BC49F-55BF-4C0A-BDA3-A5BBE5CC3F4D}"/>
    <cellStyle name="Migliaia 3 4 4 6" xfId="14469" xr:uid="{A3A6F007-1313-4DEB-8836-1D1310C12545}"/>
    <cellStyle name="Migliaia 3 4 4 6 2" xfId="26408" xr:uid="{6F06B422-3957-415F-9E3F-E358B8E692B7}"/>
    <cellStyle name="Migliaia 3 4 4 7" xfId="16109" xr:uid="{215F9E0D-7AE3-4372-9101-939584892CAF}"/>
    <cellStyle name="Migliaia 3 4 4 9" xfId="1414" xr:uid="{D22C472F-491B-4DF6-9C39-0076F96A8ECC}"/>
    <cellStyle name="Migliaia 3 4 5" xfId="292" xr:uid="{94BD4D6F-789B-40EA-99DC-3C46D9A40F40}"/>
    <cellStyle name="Migliaia 3 4 5 2" xfId="874" xr:uid="{96186981-781C-41F3-AEB2-E0D0E16F4CB2}"/>
    <cellStyle name="Migliaia 3 4 5 2 2" xfId="30332" xr:uid="{3C27DD63-21DC-4F85-BE99-76C1290B3D39}"/>
    <cellStyle name="Migliaia 3 4 5 2 3" xfId="20043" xr:uid="{411E8F16-E530-40E6-86EA-A97018771B03}"/>
    <cellStyle name="Migliaia 3 4 5 2 4" xfId="33198" xr:uid="{7623078E-6864-4962-A00A-B8DED2C16A81}"/>
    <cellStyle name="Migliaia 3 4 5 2 5" xfId="7904" xr:uid="{66D4242E-CB91-4544-9742-94D95C04C1E0}"/>
    <cellStyle name="Migliaia 3 4 5 3" xfId="11027" xr:uid="{47D21167-DABD-4F67-ADF5-F39B5466C84D}"/>
    <cellStyle name="Migliaia 3 4 5 3 3" xfId="23022" xr:uid="{403D9FFD-5EC3-43A4-901B-559CF9E1EDFA}"/>
    <cellStyle name="Migliaia 3 4 5 4" xfId="13724" xr:uid="{73CA219C-586E-4B53-8B3C-E702D3F17863}"/>
    <cellStyle name="Migliaia 3 4 5 4 3" xfId="24362" xr:uid="{669C1E16-129F-4E60-9323-6955A7ADE5A5}"/>
    <cellStyle name="Migliaia 3 4 5 5" xfId="27373" xr:uid="{7E877662-CA96-47F7-A5C0-0213F8E31B5E}"/>
    <cellStyle name="Migliaia 3 4 5 6" xfId="17074" xr:uid="{8EA0D602-726C-42E4-AC20-779FE146375E}"/>
    <cellStyle name="Migliaia 3 4 5 9" xfId="4728" xr:uid="{7A5F084B-3707-4809-AEAF-8827D8D59076}"/>
    <cellStyle name="Migliaia 3 4 6" xfId="773" xr:uid="{268095C0-1219-46F0-93FA-59BD13722013}"/>
    <cellStyle name="Migliaia 3 4 6 2" xfId="7702" xr:uid="{517CF8B6-F973-4428-9F91-C7684C456D26}"/>
    <cellStyle name="Migliaia 3 4 6 2 2" xfId="30131" xr:uid="{66A84488-2EBE-4715-A236-A0E45D632350}"/>
    <cellStyle name="Migliaia 3 4 6 2 3" xfId="19841" xr:uid="{7C1EC16D-C651-4026-AD41-F7C6433BBBC7}"/>
    <cellStyle name="Migliaia 3 4 6 3" xfId="10825" xr:uid="{44A6E3CB-1D60-4156-A353-55C07E24198B}"/>
    <cellStyle name="Migliaia 3 4 6 3 3" xfId="22820" xr:uid="{11EF9846-E9A6-44CC-8C15-AFBCB0B2C957}"/>
    <cellStyle name="Migliaia 3 4 6 4" xfId="13909" xr:uid="{92FF9BAF-1126-49C7-8E3D-1F381713CB02}"/>
    <cellStyle name="Migliaia 3 4 6 4 3" xfId="24549" xr:uid="{C8EDE802-A789-4886-9282-5C67C9FFE761}"/>
    <cellStyle name="Migliaia 3 4 6 5" xfId="27171" xr:uid="{891988BE-AA04-4962-8E17-2F6A84387424}"/>
    <cellStyle name="Migliaia 3 4 6 6" xfId="16872" xr:uid="{26F4A829-8A10-4225-B067-EE6AA84AA3AC}"/>
    <cellStyle name="Migliaia 3 4 6 7" xfId="33011" xr:uid="{68EF8083-14C4-46B8-B917-6434384CEB3D}"/>
    <cellStyle name="Migliaia 3 4 6 8" xfId="4526" xr:uid="{3F21405E-E730-493C-AAF1-DC3B8DA9149E}"/>
    <cellStyle name="Migliaia 3 4 7" xfId="4328" xr:uid="{5EB548CF-B1C4-4C7F-AFC5-FB5771C04DBE}"/>
    <cellStyle name="Migliaia 3 4 7 2" xfId="7503" xr:uid="{0EA287DD-F840-40FB-9337-30790E7833A2}"/>
    <cellStyle name="Migliaia 3 4 7 2 2" xfId="29939" xr:uid="{40053300-1D53-42B7-878E-7912DB01DCFE}"/>
    <cellStyle name="Migliaia 3 4 7 2 3" xfId="19649" xr:uid="{A715B2F5-73F8-4828-A193-AD45DD261408}"/>
    <cellStyle name="Migliaia 3 4 7 3" xfId="10633" xr:uid="{47818755-4A5B-41FE-BE0A-64602AFBB8CA}"/>
    <cellStyle name="Migliaia 3 4 7 3 3" xfId="22628" xr:uid="{EF526D84-01FA-4712-9CA2-E8831FC5A393}"/>
    <cellStyle name="Migliaia 3 4 7 4" xfId="14191" xr:uid="{3F586142-E31A-4C43-A101-293BBCA90639}"/>
    <cellStyle name="Migliaia 3 4 7 4 3" xfId="24827" xr:uid="{7F2F49BB-2A73-4EF1-BCEC-EE47F5318FBB}"/>
    <cellStyle name="Migliaia 3 4 7 5" xfId="26979" xr:uid="{A097CA4E-B1E6-4A57-B812-A981D00DFC4C}"/>
    <cellStyle name="Migliaia 3 4 7 6" xfId="16680" xr:uid="{E4313741-5902-4E62-A806-C769E68B75CF}"/>
    <cellStyle name="Migliaia 3 4 8" xfId="4147" xr:uid="{D14DAB6A-A7AE-4512-8848-C2ABD1ED971B}"/>
    <cellStyle name="Migliaia 3 4 8 2" xfId="7322" xr:uid="{D68B41C4-58C1-447C-9A73-0DC8624A6017}"/>
    <cellStyle name="Migliaia 3 4 8 2 2" xfId="29786" xr:uid="{76575F52-D0B1-432B-B064-FCEFD9F0523B}"/>
    <cellStyle name="Migliaia 3 4 8 2 3" xfId="19496" xr:uid="{A6D048DD-B05E-42EF-AF03-2C67A7C8DE10}"/>
    <cellStyle name="Migliaia 3 4 8 3" xfId="10480" xr:uid="{5D6D99B1-B690-4BE4-83EA-0E0B19777A01}"/>
    <cellStyle name="Migliaia 3 4 8 3 3" xfId="22475" xr:uid="{608CA45F-FD9C-48A4-A5EA-188A9AD81027}"/>
    <cellStyle name="Migliaia 3 4 8 4" xfId="26826" xr:uid="{F64F023C-9E22-4307-A597-A0407DBCA241}"/>
    <cellStyle name="Migliaia 3 4 8 5" xfId="16527" xr:uid="{0ECE775E-3F5A-460D-92A2-8B694485CFF0}"/>
    <cellStyle name="Migliaia 3 4 9" xfId="3377" xr:uid="{5FE495AF-9EB2-469D-8928-FBEBB1428DD6}"/>
    <cellStyle name="Migliaia 3 4 9 2" xfId="6734" xr:uid="{1C62F66E-AA66-4848-8A1D-CCF4C2CB10DF}"/>
    <cellStyle name="Migliaia 3 4 9 2 2" xfId="29234" xr:uid="{8B2910F3-D8D0-4F45-A266-AEBCD65B8E44}"/>
    <cellStyle name="Migliaia 3 4 9 2 3" xfId="18941" xr:uid="{BB09F7BE-737F-4701-96BB-A740C5112176}"/>
    <cellStyle name="Migliaia 3 4 9 3" xfId="9925" xr:uid="{292564AB-A618-49FD-887F-07800AD3828E}"/>
    <cellStyle name="Migliaia 3 4 9 3 2" xfId="32195" xr:uid="{2AB6622B-C52B-462C-B8ED-3C7E0ABAC34C}"/>
    <cellStyle name="Migliaia 3 4 9 3 3" xfId="21919" xr:uid="{C10AF94E-33BE-41EE-950D-9F4351B93FFE}"/>
    <cellStyle name="Migliaia 3 4 9 4" xfId="26270" xr:uid="{0D6291FA-957A-486F-9FD3-965338329829}"/>
    <cellStyle name="Migliaia 3 4 9 5" xfId="15971" xr:uid="{E5594427-CD71-42E4-8BEC-D30EE5DC2748}"/>
    <cellStyle name="Migliaia 3 40" xfId="1758" xr:uid="{FD753820-D46E-4C6B-A378-157E2A6A1DCF}"/>
    <cellStyle name="Migliaia 3 40 2" xfId="5368" xr:uid="{012179B6-6459-4F19-910E-4F15BAEAE747}"/>
    <cellStyle name="Migliaia 3 40 2 2" xfId="27951" xr:uid="{E989F774-FB13-425A-B4BA-7AE35EC6EDDE}"/>
    <cellStyle name="Migliaia 3 40 2 3" xfId="17657" xr:uid="{FE9268C8-74FE-4999-B7F6-29E6F712DE28}"/>
    <cellStyle name="Migliaia 3 40 3" xfId="8631" xr:uid="{9F21E764-6076-405B-954E-870B06BC4813}"/>
    <cellStyle name="Migliaia 3 40 3 2" xfId="30911" xr:uid="{4C556910-258D-4198-B30B-A0FF9E7981D4}"/>
    <cellStyle name="Migliaia 3 40 3 3" xfId="20635" xr:uid="{A746A9B3-51C7-427A-9FB7-F2AFF79DE6C5}"/>
    <cellStyle name="Migliaia 3 40 4" xfId="24977" xr:uid="{F5B96515-DE07-433F-B45A-028DD4E7DA69}"/>
    <cellStyle name="Migliaia 3 40 5" xfId="14677" xr:uid="{1517003C-2DD2-4999-943C-43F2CA289C09}"/>
    <cellStyle name="Migliaia 3 41" xfId="1742" xr:uid="{6F536059-B4FE-4F55-8EEF-D3C0FBFABAF5}"/>
    <cellStyle name="Migliaia 3 41 2" xfId="5358" xr:uid="{34A6AF2F-F20E-4EB4-B9F3-C0A1940F017B}"/>
    <cellStyle name="Migliaia 3 41 2 2" xfId="27948" xr:uid="{42FE5F82-91B8-4F96-BB85-2169E2CD24ED}"/>
    <cellStyle name="Migliaia 3 41 2 3" xfId="17654" xr:uid="{16C9EA59-B550-4DD7-A7F9-722B5408D74A}"/>
    <cellStyle name="Migliaia 3 41 3" xfId="8628" xr:uid="{08E41FE5-A657-4B92-9ADA-372786C1A611}"/>
    <cellStyle name="Migliaia 3 41 3 2" xfId="30908" xr:uid="{761437B5-EAD3-47E9-A0DE-21CBBC04912C}"/>
    <cellStyle name="Migliaia 3 41 3 3" xfId="20632" xr:uid="{8B55ACEF-63A2-42AE-88E6-A5C7713AA534}"/>
    <cellStyle name="Migliaia 3 41 4" xfId="24974" xr:uid="{31FC0CA1-CDC5-4D5B-AB92-8E990C48170A}"/>
    <cellStyle name="Migliaia 3 41 5" xfId="14674" xr:uid="{6595B51A-63AA-4D5D-98DD-3844A1F519D7}"/>
    <cellStyle name="Migliaia 3 42" xfId="1653" xr:uid="{44A007D6-2891-4B91-AC97-B9B1B8522CE5}"/>
    <cellStyle name="Migliaia 3 42 2" xfId="5273" xr:uid="{E403EC5D-FACA-4C71-815B-F4051A827D31}"/>
    <cellStyle name="Migliaia 3 42 2 2" xfId="27888" xr:uid="{3DFAF7F9-534A-4199-8853-BCB1DE4F20EB}"/>
    <cellStyle name="Migliaia 3 42 2 3" xfId="17594" xr:uid="{6D1115C2-B48F-4707-8921-107DA5038F69}"/>
    <cellStyle name="Migliaia 3 42 3" xfId="8557" xr:uid="{4DE576EF-2133-4C8D-824E-FBAACFC1CB73}"/>
    <cellStyle name="Migliaia 3 42 3 2" xfId="30848" xr:uid="{08E2AA36-F780-47BC-9095-FCAF83872312}"/>
    <cellStyle name="Migliaia 3 42 3 3" xfId="20572" xr:uid="{51518F59-FE39-40F1-B6AA-BDFC969FBDB4}"/>
    <cellStyle name="Migliaia 3 42 4" xfId="24903" xr:uid="{CD8E22DF-1EB7-4976-98FB-9209BF2CDE97}"/>
    <cellStyle name="Migliaia 3 42 5" xfId="14603" xr:uid="{384B344F-BAFD-4503-BA1D-E2D82490650D}"/>
    <cellStyle name="Migliaia 3 43" xfId="1562" xr:uid="{EB6F9F3D-23F3-465A-B0B6-D72B164AAE45}"/>
    <cellStyle name="Migliaia 3 43 2" xfId="5216" xr:uid="{BE0649BA-F819-4F9E-9E42-20D4E9A8C10F}"/>
    <cellStyle name="Migliaia 3 43 2 2" xfId="30801" xr:uid="{606F657A-4F3B-4124-AE98-21B3978ED6D5}"/>
    <cellStyle name="Migliaia 3 43 2 3" xfId="20524" xr:uid="{8881F341-4F97-467E-8C05-AE86C0AAFDD9}"/>
    <cellStyle name="Migliaia 3 43 3" xfId="8507" xr:uid="{C73208EB-3D66-42D4-A3D7-7DDC52FD93B8}"/>
    <cellStyle name="Migliaia 3 43 4" xfId="17547" xr:uid="{63D08E86-23B0-4E00-83E2-AD8D2023DE77}"/>
    <cellStyle name="Migliaia 3 44" xfId="8392" xr:uid="{7A10523A-7777-404C-8E83-E86618EA9C9E}"/>
    <cellStyle name="Migliaia 3 44 2" xfId="8496" xr:uid="{2C3DB62D-C094-4DB0-AF14-1A682FB9DD56}"/>
    <cellStyle name="Migliaia 3 44 2 2" xfId="27822" xr:uid="{EC24E10C-7630-4DC5-A658-D2987D3A2384}"/>
    <cellStyle name="Migliaia 3 44 3" xfId="11855" xr:uid="{F0DCB244-35E3-485E-BFD3-F81FC8DC2D30}"/>
    <cellStyle name="Migliaia 3 45" xfId="5198" xr:uid="{4688BF9A-8BE3-478A-BF79-537EEC12EBB0}"/>
    <cellStyle name="Migliaia 3 45 2" xfId="11881" xr:uid="{20C0FEDC-6E35-4F08-B666-2840F55525AD}"/>
    <cellStyle name="Migliaia 3 45 3" xfId="20497" xr:uid="{7C7AB2AE-62C3-4C6D-BCD4-8ACD3D9C0233}"/>
    <cellStyle name="Migliaia 3 46" xfId="8475" xr:uid="{51569310-32B6-455A-8E40-345FADCE0280}"/>
    <cellStyle name="Migliaia 3 46 3" xfId="23480" xr:uid="{C05334BE-92E0-4D34-B6BB-910A4BF7EF29}"/>
    <cellStyle name="Migliaia 3 47" xfId="14227" xr:uid="{3EDFA1EF-A267-4E34-BCFA-71D23F349FD7}"/>
    <cellStyle name="Migliaia 3 47 2" xfId="24856" xr:uid="{612F7784-1B7B-443E-9D77-B7DEFDEF682D}"/>
    <cellStyle name="Migliaia 3 48" xfId="14553" xr:uid="{2AB2BB1E-875F-434A-9A4F-F947AB4F6C77}"/>
    <cellStyle name="Migliaia 3 5" xfId="115" xr:uid="{9BDC6DAB-A219-4FEB-8077-54B19037F5FD}"/>
    <cellStyle name="Migliaia 3 5 10" xfId="32819" xr:uid="{1FCC9E0B-90D7-4F7B-B3C5-9E62A0AF6BF6}"/>
    <cellStyle name="Migliaia 3 5 13" xfId="1189" xr:uid="{EE6C2D6F-8C59-456D-8716-0576E8F778F1}"/>
    <cellStyle name="Migliaia 3 5 2" xfId="173" xr:uid="{25322C0A-9D8C-40D0-A85D-AEF80E07A7AF}"/>
    <cellStyle name="Migliaia 3 5 2 2" xfId="580" xr:uid="{FCB959DC-4177-4C23-92CA-CCF225A578FD}"/>
    <cellStyle name="Migliaia 3 5 2 2 2" xfId="1126" xr:uid="{196ABF42-7FD9-42DE-9ABE-5E52E504AC77}"/>
    <cellStyle name="Migliaia 3 5 2 2 2 2" xfId="30721" xr:uid="{5300A60D-D585-4708-AF8B-F4A2F22BA8BC}"/>
    <cellStyle name="Migliaia 3 5 2 2 2 2 2" xfId="32789" xr:uid="{6E39F972-98C8-417A-AC69-C24E6C7AB207}"/>
    <cellStyle name="Migliaia 3 5 2 2 2 3" xfId="20435" xr:uid="{92E5EBFE-4CF6-441D-86A5-8A3DCBEC17EF}"/>
    <cellStyle name="Migliaia 3 5 2 2 2 5" xfId="8311" xr:uid="{908A2D64-C0C5-4C83-AD45-4CB0E92697F9}"/>
    <cellStyle name="Migliaia 3 5 2 2 3" xfId="11415" xr:uid="{26C7CCA2-59E5-4095-BF60-7DD2A57431C3}"/>
    <cellStyle name="Migliaia 3 5 2 2 3 2" xfId="32757" xr:uid="{7184037F-356A-45D4-BB19-691FE55D89D0}"/>
    <cellStyle name="Migliaia 3 5 2 2 3 3" xfId="23415" xr:uid="{9466567B-3CCC-4340-BD4D-536A05ED65FB}"/>
    <cellStyle name="Migliaia 3 5 2 2 4" xfId="5104" xr:uid="{BB226D1F-0416-40C5-A109-4719B2CCCBC9}"/>
    <cellStyle name="Migliaia 3 5 2 2 4 2" xfId="13526" xr:uid="{800F51D6-1F1F-4BA3-BF24-9825E860076F}"/>
    <cellStyle name="Migliaia 3 5 2 2 4 3" xfId="24162" xr:uid="{3281DA4F-5122-45BB-A7E4-04807CE3B556}"/>
    <cellStyle name="Migliaia 3 5 2 2 5" xfId="14509" xr:uid="{72140809-D458-4C1E-97E1-560FBB67A134}"/>
    <cellStyle name="Migliaia 3 5 2 2 5 2" xfId="27761" xr:uid="{A5327BB6-AF53-40D9-9C43-060AA8A3E26C}"/>
    <cellStyle name="Migliaia 3 5 2 2 6" xfId="17467" xr:uid="{C5946DF5-3825-4B8A-9B69-1311B87AF64E}"/>
    <cellStyle name="Migliaia 3 5 2 2 7" xfId="33079" xr:uid="{6BBF6289-40E4-4444-A8A2-28B8AD902E98}"/>
    <cellStyle name="Migliaia 3 5 2 2 9" xfId="1454" xr:uid="{B67C7AD7-BCCD-4D63-BBC3-1D2A1BED3C0B}"/>
    <cellStyle name="Migliaia 3 5 2 3" xfId="1029" xr:uid="{747ECF86-A7E8-469D-9D46-B635E3F3D6BC}"/>
    <cellStyle name="Migliaia 3 5 2 3 2" xfId="14064" xr:uid="{A4D8161C-017C-4B13-9F1C-8A7B7F1F67D1}"/>
    <cellStyle name="Migliaia 3 5 2 3 2 2" xfId="32772" xr:uid="{0FB265CE-F6A5-4744-AD20-32C855E3AF28}"/>
    <cellStyle name="Migliaia 3 5 2 3 2 3" xfId="24703" xr:uid="{7B710F97-D729-4D3C-9EF7-EDA9246D0459}"/>
    <cellStyle name="Migliaia 3 5 2 3 3" xfId="29572" xr:uid="{CEA7CA35-21E0-4CD3-BE45-43B1573EFFC0}"/>
    <cellStyle name="Migliaia 3 5 2 3 4" xfId="19280" xr:uid="{EDC56418-BE41-4CBF-AD33-7BD1801A0CA3}"/>
    <cellStyle name="Migliaia 3 5 2 3 6" xfId="7101" xr:uid="{C228320C-3EAE-4150-B227-F146E973C245}"/>
    <cellStyle name="Migliaia 3 5 2 4" xfId="10264" xr:uid="{08408932-0593-4AB2-B7AC-8DBA92D4BB29}"/>
    <cellStyle name="Migliaia 3 5 2 4 2" xfId="32534" xr:uid="{BB474DEC-AF42-402A-92A9-792DA06D6366}"/>
    <cellStyle name="Migliaia 3 5 2 4 3" xfId="22259" xr:uid="{49589769-5A5C-47D3-B29E-3B73A0A8ED51}"/>
    <cellStyle name="Migliaia 3 5 2 5" xfId="12924" xr:uid="{1423AD03-A7C2-413C-AB77-3BAFC87C0118}"/>
    <cellStyle name="Migliaia 3 5 2 5 3" xfId="23745" xr:uid="{DD2D793B-9EB0-4389-AC13-601DB0CFC6A7}"/>
    <cellStyle name="Migliaia 3 5 2 6" xfId="14411" xr:uid="{060A98E8-5380-480A-AC0B-8F64527E43DD}"/>
    <cellStyle name="Migliaia 3 5 2 6 2" xfId="26610" xr:uid="{01EB6FCB-ECD5-4CF5-8776-C52EDAE179DC}"/>
    <cellStyle name="Migliaia 3 5 2 7" xfId="16311" xr:uid="{0F9228F5-4CC8-4089-8677-97FD493368E4}"/>
    <cellStyle name="Migliaia 3 5 2 8" xfId="32838" xr:uid="{C2DDE2C4-B1BB-4B92-B63A-BCDD3F286A2D}"/>
    <cellStyle name="Migliaia 3 5 2 9" xfId="1356" xr:uid="{B8E18B5D-A4BE-421F-B7B3-76C1E2C48171}"/>
    <cellStyle name="Migliaia 3 5 3" xfId="243" xr:uid="{3221B255-E64B-4BD2-8E4A-849D22700728}"/>
    <cellStyle name="Migliaia 3 5 3 10" xfId="3782" xr:uid="{552753FC-8AE4-45F1-8A16-4FB6F3D64D9A}"/>
    <cellStyle name="Migliaia 3 5 3 2" xfId="4890" xr:uid="{32B9F1D8-1AFB-411A-9A2E-FF1E5F6646FE}"/>
    <cellStyle name="Migliaia 3 5 3 2 2" xfId="8077" xr:uid="{D321B770-0FE8-40AE-A212-FB30082B6E8B}"/>
    <cellStyle name="Migliaia 3 5 3 2 2 2" xfId="30507" xr:uid="{D307274B-E9DA-402B-ACFF-1355CA8BA492}"/>
    <cellStyle name="Migliaia 3 5 3 2 2 3" xfId="20217" xr:uid="{94C7867B-C541-4BD5-A939-5614FC8C814D}"/>
    <cellStyle name="Migliaia 3 5 3 2 3" xfId="11199" xr:uid="{D646EA0F-A2F8-4FE4-A866-8FFA3DE0C578}"/>
    <cellStyle name="Migliaia 3 5 3 2 3 3" xfId="23197" xr:uid="{C82F69D1-1B99-46F3-86FD-1269F80BA5C1}"/>
    <cellStyle name="Migliaia 3 5 3 2 4" xfId="27546" xr:uid="{69C0FDB7-544E-4F28-A9B1-FF12CC96666F}"/>
    <cellStyle name="Migliaia 3 5 3 2 5" xfId="17249" xr:uid="{45D7DFFF-D062-4957-BC6A-E00FA5CE19A4}"/>
    <cellStyle name="Migliaia 3 5 3 2 6" xfId="33149" xr:uid="{6849CC5F-ED75-4D70-BB17-670E42756406}"/>
    <cellStyle name="Migliaia 3 5 3 3" xfId="6938" xr:uid="{BF829C6D-3E9D-423A-B6A2-ADED6E0D3DBB}"/>
    <cellStyle name="Migliaia 3 5 3 3 2" xfId="29409" xr:uid="{36F14E06-6DBF-44B1-8766-3F20D9C059FD}"/>
    <cellStyle name="Migliaia 3 5 3 3 3" xfId="19116" xr:uid="{95A1ED07-70E9-4892-86A1-888DB94FB911}"/>
    <cellStyle name="Migliaia 3 5 3 4" xfId="10101" xr:uid="{1402FEEE-A370-4C0E-AF5A-D3CFE56DF73F}"/>
    <cellStyle name="Migliaia 3 5 3 4 2" xfId="32370" xr:uid="{B6C0554A-08EE-4CC5-B82A-A6D9C375E0E5}"/>
    <cellStyle name="Migliaia 3 5 3 4 3" xfId="22095" xr:uid="{D5A55693-9F62-4C2D-84D3-BB2392B62135}"/>
    <cellStyle name="Migliaia 3 5 3 5" xfId="13366" xr:uid="{11BDE103-B076-47B5-B538-D785D911A794}"/>
    <cellStyle name="Migliaia 3 5 3 5 3" xfId="24002" xr:uid="{165F8C11-C51D-4AD5-91F7-4E75CDF19DA0}"/>
    <cellStyle name="Migliaia 3 5 3 6" xfId="26446" xr:uid="{D25DD046-7D2D-4BD3-8F22-F6CED66B8DCA}"/>
    <cellStyle name="Migliaia 3 5 3 7" xfId="16147" xr:uid="{2E258096-0D2E-42FD-925C-6C501A22EA2E}"/>
    <cellStyle name="Migliaia 3 5 4" xfId="303" xr:uid="{447F4292-0ED1-4A16-9315-DD5587D3E8AC}"/>
    <cellStyle name="Migliaia 3 5 4 2" xfId="6652" xr:uid="{0B73A6DA-6841-4280-A50E-8BE2C181454A}"/>
    <cellStyle name="Migliaia 3 5 4 2 2" xfId="29152" xr:uid="{268ABEBA-B06C-4DDD-952B-76C6D66BE10F}"/>
    <cellStyle name="Migliaia 3 5 4 2 3" xfId="18859" xr:uid="{73306F83-0BDD-4D31-B4C4-0B09448422CC}"/>
    <cellStyle name="Migliaia 3 5 4 2 4" xfId="33209" xr:uid="{F4FB4D81-EE8E-4496-8791-0DAD1277A1A5}"/>
    <cellStyle name="Migliaia 3 5 4 3" xfId="9843" xr:uid="{FED9BE2E-0ED8-4287-8A5E-3396A4AC299C}"/>
    <cellStyle name="Migliaia 3 5 4 3 2" xfId="32113" xr:uid="{570F670A-A86F-4606-A424-9FDF7C4386A1}"/>
    <cellStyle name="Migliaia 3 5 4 3 3" xfId="21837" xr:uid="{1AC53656-F0BF-4224-A928-C8F3A6951499}"/>
    <cellStyle name="Migliaia 3 5 4 4" xfId="26189" xr:uid="{C6FB317F-2A8A-42B2-8789-6276116EB0E4}"/>
    <cellStyle name="Migliaia 3 5 4 5" xfId="15889" xr:uid="{3632E4F9-F4F7-48F5-987E-0F0E7A142BE2}"/>
    <cellStyle name="Migliaia 3 5 5" xfId="6399" xr:uid="{6AB0CCE4-011A-4971-8378-90732B0B4C3E}"/>
    <cellStyle name="Migliaia 3 5 5 2" xfId="28900" xr:uid="{D2ACD0ED-E35B-4B88-868C-C059D15897F4}"/>
    <cellStyle name="Migliaia 3 5 5 3" xfId="18606" xr:uid="{A8CDE253-C4CA-41EE-BAE5-37D431C66EBC}"/>
    <cellStyle name="Migliaia 3 5 5 4" xfId="33022" xr:uid="{7F1EB1CC-9371-4F8A-A0B4-408BC255845D}"/>
    <cellStyle name="Migliaia 3 5 6" xfId="9590" xr:uid="{A4C26A16-B628-415A-8E4D-A4675EB2F4F1}"/>
    <cellStyle name="Migliaia 3 5 6 2" xfId="31860" xr:uid="{5531CF1E-4B43-44AB-AB53-6A655914D1C0}"/>
    <cellStyle name="Migliaia 3 5 6 3" xfId="21584" xr:uid="{0F777920-00BF-4D03-A8CE-71498B6FD48F}"/>
    <cellStyle name="Migliaia 3 5 7" xfId="12712" xr:uid="{87EF1559-DCEC-4EED-911F-58FE8431584B}"/>
    <cellStyle name="Migliaia 3 5 7 3" xfId="23580" xr:uid="{4D825127-2E15-4F18-AAF2-54E4253CB5A2}"/>
    <cellStyle name="Migliaia 3 5 8" xfId="14244" xr:uid="{05DBA4CE-C2D4-48E8-A90F-43EABD036F95}"/>
    <cellStyle name="Migliaia 3 5 8 2" xfId="25936" xr:uid="{1D61654B-288D-4EE4-92FE-662F2F0BF03A}"/>
    <cellStyle name="Migliaia 3 5 9" xfId="15636" xr:uid="{D63C7BEB-D06E-44B8-A6BC-C8D7A854A8D5}"/>
    <cellStyle name="Migliaia 3 6" xfId="150" xr:uid="{9A5B3981-BB31-4DB9-ABD1-08D0833E2922}"/>
    <cellStyle name="Migliaia 3 6 10" xfId="1246" xr:uid="{99511F2A-7E25-49C5-8360-E1ED9B4D9F37}"/>
    <cellStyle name="Migliaia 3 6 2" xfId="341" xr:uid="{DACDBA7F-052D-4901-9BE1-A33A5B9A6DD4}"/>
    <cellStyle name="Migliaia 3 6 2 2" xfId="560" xr:uid="{932B2E7F-153F-44FF-A600-05A44725DB0B}"/>
    <cellStyle name="Migliaia 3 6 2 2 2" xfId="1102" xr:uid="{B9B2A608-33E0-4A6D-960E-BC5AC5ED5954}"/>
    <cellStyle name="Migliaia 3 6 2 2 2 2" xfId="30594" xr:uid="{D7F034D4-C91B-4420-A42F-BF714E05AFA0}"/>
    <cellStyle name="Migliaia 3 6 2 2 2 3" xfId="14484" xr:uid="{5A9C508E-0095-4427-B372-A5B79B57E9DF}"/>
    <cellStyle name="Migliaia 3 6 2 2 3" xfId="20305" xr:uid="{91EFD7E1-6FDB-41D3-A6DA-22F6FF392F7F}"/>
    <cellStyle name="Migliaia 3 6 2 2 6" xfId="1429" xr:uid="{3FDEB082-374A-49A0-AB5B-35441AC41A82}"/>
    <cellStyle name="Migliaia 3 6 2 3" xfId="1036" xr:uid="{D256E13F-CECC-4BC8-B259-06D27987D2A7}"/>
    <cellStyle name="Migliaia 3 6 2 3 2" xfId="32808" xr:uid="{1C4D5D8A-1C10-40B2-9BB3-8567B5BE1850}"/>
    <cellStyle name="Migliaia 3 6 2 3 3" xfId="23285" xr:uid="{E46791EB-FED9-4AB1-BF41-34B7233BFB39}"/>
    <cellStyle name="Migliaia 3 6 2 3 5" xfId="11287" xr:uid="{19FC3ED9-2620-48E8-B8D0-C25ECBBB9972}"/>
    <cellStyle name="Migliaia 3 6 2 4" xfId="14418" xr:uid="{F8F29E15-F2EC-4359-8441-E98978960D1D}"/>
    <cellStyle name="Migliaia 3 6 2 4 2" xfId="27632" xr:uid="{5136832A-9B09-457E-863D-541E5391AFCF}"/>
    <cellStyle name="Migliaia 3 6 2 5" xfId="17337" xr:uid="{DA8553F6-38E2-4557-9F07-664A03AD92B3}"/>
    <cellStyle name="Migliaia 3 6 2 6" xfId="507" xr:uid="{13ACA933-156F-4FE0-9A73-E4DA20FDA39C}"/>
    <cellStyle name="Migliaia 3 6 2 7" xfId="1363" xr:uid="{BEAF152E-C76B-4223-A426-C332D74DE5AE}"/>
    <cellStyle name="Migliaia 3 6 2 8" xfId="33056" xr:uid="{8D0B245E-7D91-42E9-B864-476BED334B75}"/>
    <cellStyle name="Migliaia 3 6 3" xfId="482" xr:uid="{7C8288E4-595C-469C-A028-6847077C00C5}"/>
    <cellStyle name="Migliaia 3 6 3 2" xfId="998" xr:uid="{CA47928F-31D1-4181-8999-C619957A04AA}"/>
    <cellStyle name="Migliaia 3 6 3 2 3" xfId="6817" xr:uid="{D4DE9C78-B09A-437E-AB4F-EA28BAB5797E}"/>
    <cellStyle name="Migliaia 3 6 3 3" xfId="14380" xr:uid="{EBC7B26D-C2D4-4DE5-94D1-AA20E4E29B4B}"/>
    <cellStyle name="Migliaia 3 6 3 3 2" xfId="19016" xr:uid="{22645F4A-9255-44C0-8660-ADAD63D18D7F}"/>
    <cellStyle name="Migliaia 3 6 3 7" xfId="1325" xr:uid="{138B74EB-D9F8-4BA0-AA95-1CE80C959F4F}"/>
    <cellStyle name="Migliaia 3 6 4" xfId="920" xr:uid="{C786E7D4-94AD-4405-8DFA-A28C6C7CC382}"/>
    <cellStyle name="Migliaia 3 6 4 2" xfId="32270" xr:uid="{21975E30-67FD-4026-B337-55F89D10B543}"/>
    <cellStyle name="Migliaia 3 6 4 3" xfId="21995" xr:uid="{276D4C7E-0974-4A2E-9560-EDAD8ACA1159}"/>
    <cellStyle name="Migliaia 3 6 4 5" xfId="10001" xr:uid="{E3F85B88-F815-43AC-A546-B7539185223A}"/>
    <cellStyle name="Migliaia 3 6 5" xfId="13078" xr:uid="{C1E5E292-3CEC-45FA-B29E-739D9E63C33E}"/>
    <cellStyle name="Migliaia 3 6 5 3" xfId="23902" xr:uid="{925F8DDF-E7CA-46D7-95B0-E7CA4182C46D}"/>
    <cellStyle name="Migliaia 3 6 6" xfId="14301" xr:uid="{9D3545EA-312D-442D-8ED3-F1375D20E65A}"/>
    <cellStyle name="Migliaia 3 6 6 2" xfId="26346" xr:uid="{35E4AFA7-639B-489B-87EA-3CBAD340F416}"/>
    <cellStyle name="Migliaia 3 6 7" xfId="16047" xr:uid="{06C7FBDC-B01F-43C0-9460-4C55CD7DDC17}"/>
    <cellStyle name="Migliaia 3 6 8" xfId="32821" xr:uid="{658F545A-963F-4534-95B7-DCC4F1A6068E}"/>
    <cellStyle name="Migliaia 3 60" xfId="1172" xr:uid="{79294351-A975-4F84-8E52-3B84F5E902E6}"/>
    <cellStyle name="Migliaia 3 7" xfId="215" xr:uid="{56639446-E198-4AAD-975E-3198364337E5}"/>
    <cellStyle name="Migliaia 3 7 2" xfId="538" xr:uid="{EE6A6F71-0F8F-4239-96FB-2B68CCFAD405}"/>
    <cellStyle name="Migliaia 3 7 2 2" xfId="1070" xr:uid="{2F38A71B-1398-4D02-BADA-1D941848653C}"/>
    <cellStyle name="Migliaia 3 7 2 2 2" xfId="30386" xr:uid="{555E2A92-8C93-479D-A027-8C7AD43DE63D}"/>
    <cellStyle name="Migliaia 3 7 2 2 3" xfId="14452" xr:uid="{23EBDDD9-55AD-472D-A592-29EBA547497C}"/>
    <cellStyle name="Migliaia 3 7 2 3" xfId="20096" xr:uid="{7261C39A-5FAA-42E1-BFF3-5A1D7EEC1E72}"/>
    <cellStyle name="Migliaia 3 7 2 4" xfId="33121" xr:uid="{581D1270-6617-4EB4-827E-80845662A125}"/>
    <cellStyle name="Migliaia 3 7 2 7" xfId="1397" xr:uid="{5548C053-DC19-42C0-A5C9-B662D46C3980}"/>
    <cellStyle name="Migliaia 3 7 3" xfId="1018" xr:uid="{98206446-48D1-452F-8787-381A5DBA9B93}"/>
    <cellStyle name="Migliaia 3 7 3 2" xfId="32791" xr:uid="{FA56F636-EBFE-4035-B19B-F336C0463A9D}"/>
    <cellStyle name="Migliaia 3 7 3 3" xfId="23076" xr:uid="{BA85545C-CEAE-4D5F-A176-DFCED93F52DF}"/>
    <cellStyle name="Migliaia 3 7 3 5" xfId="1489" xr:uid="{4E515B3D-6AEF-4B07-A9FE-C37D75C7CEB0}"/>
    <cellStyle name="Migliaia 3 7 4" xfId="13817" xr:uid="{5196784C-FECA-436C-B70A-A2F71BB57960}"/>
    <cellStyle name="Migliaia 3 7 4 3" xfId="24456" xr:uid="{906E3410-0186-4353-A84F-50544792726F}"/>
    <cellStyle name="Migliaia 3 7 5" xfId="14400" xr:uid="{68E4FCFC-7B27-4F47-869F-192B4D188A07}"/>
    <cellStyle name="Migliaia 3 7 5 2" xfId="27427" xr:uid="{0B98FD45-BB4F-4532-BEBB-862913151116}"/>
    <cellStyle name="Migliaia 3 7 6" xfId="17128" xr:uid="{33FB10F4-27B7-48B3-9CC4-33921C69A609}"/>
    <cellStyle name="Migliaia 3 7 8" xfId="1345" xr:uid="{B700663C-0C86-4B9D-9E03-CE3FBC96696C}"/>
    <cellStyle name="Migliaia 3 8" xfId="276" xr:uid="{EC1057B7-2557-44BA-BA13-0F4C3A44A1E8}"/>
    <cellStyle name="Migliaia 3 8 2" xfId="875" xr:uid="{0DD06A24-38DA-4D56-8ECF-093A888AB3A4}"/>
    <cellStyle name="Migliaia 3 8 2 2" xfId="30254" xr:uid="{10A75DB9-60AA-4B29-AB7B-61D87403D707}"/>
    <cellStyle name="Migliaia 3 8 2 3" xfId="19965" xr:uid="{336B24F8-64D7-4206-A003-B881C498569E}"/>
    <cellStyle name="Migliaia 3 8 2 4" xfId="33182" xr:uid="{EFDBFF34-45B0-4626-BBED-D490838DB2A4}"/>
    <cellStyle name="Migliaia 3 8 2 5" xfId="7826" xr:uid="{073DA3CB-75E4-4768-90E9-6D7E3C4D488A}"/>
    <cellStyle name="Migliaia 3 8 3" xfId="10949" xr:uid="{18AF3A06-6397-4823-87EF-8D4DB6897727}"/>
    <cellStyle name="Migliaia 3 8 3 2" xfId="32803" xr:uid="{42C4B012-F15D-47E7-886E-B4C21715D423}"/>
    <cellStyle name="Migliaia 3 8 3 3" xfId="22944" xr:uid="{42121D29-2CA0-4182-B3EF-DB103DCFB797}"/>
    <cellStyle name="Migliaia 3 8 4" xfId="4650" xr:uid="{7FD9600A-65BF-42EE-8F44-7A02147AC3E5}"/>
    <cellStyle name="Migliaia 3 8 4 3" xfId="24728" xr:uid="{C917D628-01D6-4442-A905-037DBF421E77}"/>
    <cellStyle name="Migliaia 3 8 5" xfId="27295" xr:uid="{B1A2D4AF-B771-4116-A3AC-13FDDD07D4C0}"/>
    <cellStyle name="Migliaia 3 8 6" xfId="16996" xr:uid="{43880E9A-91D1-4E14-9691-CD80349F7D53}"/>
    <cellStyle name="Migliaia 3 8 9" xfId="1484" xr:uid="{D32E7DA8-6A79-45E8-B1EB-879E06B3B442}"/>
    <cellStyle name="Migliaia 3 9" xfId="723" xr:uid="{96CED575-4F98-425B-B799-FFDB1C907C48}"/>
    <cellStyle name="Migliaia 3 9 2" xfId="7756" xr:uid="{F1F0FF29-FF63-4212-8DF8-56F397948CE4}"/>
    <cellStyle name="Migliaia 3 9 2 2" xfId="30185" xr:uid="{B52F878A-6F28-491B-BEED-8FDF49F2B6DC}"/>
    <cellStyle name="Migliaia 3 9 2 3" xfId="19895" xr:uid="{8530514A-CA72-4891-AE23-090AA335E5F1}"/>
    <cellStyle name="Migliaia 3 9 3" xfId="10879" xr:uid="{4AC5B008-696A-4AC4-9FF0-B34644363A9D}"/>
    <cellStyle name="Migliaia 3 9 3 3" xfId="22874" xr:uid="{690422DE-9C82-46EC-AB97-25EBFD5FD29E}"/>
    <cellStyle name="Migliaia 3 9 4" xfId="4580" xr:uid="{8A268BCA-E409-4CAD-A262-61285356064E}"/>
    <cellStyle name="Migliaia 3 9 4 3" xfId="24615" xr:uid="{2C8B5808-C975-4515-B041-E8D7C52AC0E1}"/>
    <cellStyle name="Migliaia 3 9 5" xfId="27225" xr:uid="{AE8E74DE-6808-482C-801A-FE5B4CD1054D}"/>
    <cellStyle name="Migliaia 3 9 6" xfId="16926" xr:uid="{F67516D7-57E8-4A24-B7C5-6E55DBCA31AE}"/>
    <cellStyle name="Migliaia 3 9 7" xfId="32996" xr:uid="{D59CCCB8-3794-4675-A545-FD7C8D0B2D43}"/>
    <cellStyle name="Migliaia 3 9 8" xfId="1483" xr:uid="{74161AF7-EB96-474E-8127-23350515204A}"/>
    <cellStyle name="Migliaia 3_BRESCIA" xfId="464" xr:uid="{D8C2EEEC-110D-4477-AD0B-5BD037160D4A}"/>
    <cellStyle name="Migliaia 30" xfId="2887" xr:uid="{917E967F-8F8D-4BDB-8301-FEDE331C9C56}"/>
    <cellStyle name="Migliaia 30 10" xfId="2968" xr:uid="{B9DF9707-F6F9-4EEA-9592-71BF71954668}"/>
    <cellStyle name="Migliaia 30 10 2" xfId="6260" xr:uid="{DA18AF23-255B-435E-869A-322C562D4641}"/>
    <cellStyle name="Migliaia 30 10 2 2" xfId="28761" xr:uid="{F1F76FBF-B958-4921-8040-45D7888DC2E1}"/>
    <cellStyle name="Migliaia 30 10 2 3" xfId="18467" xr:uid="{CC2FC57B-9786-4D65-9E2D-55330739DDDC}"/>
    <cellStyle name="Migliaia 30 10 3" xfId="9451" xr:uid="{6E4110C5-C1FF-4E0F-AE82-7EA8FDED09D8}"/>
    <cellStyle name="Migliaia 30 10 3 2" xfId="31721" xr:uid="{3E4E1F5A-B8DB-4024-9147-F318C8DAC61D}"/>
    <cellStyle name="Migliaia 30 10 3 3" xfId="21445" xr:uid="{C5B1C176-0D42-4FBF-A2A9-8CB5CDF60DCE}"/>
    <cellStyle name="Migliaia 30 10 4" xfId="25797" xr:uid="{FC8E58A6-5456-409E-9E22-8B6459D06A44}"/>
    <cellStyle name="Migliaia 30 10 5" xfId="15497" xr:uid="{34F4E7B2-80B5-42DC-BEA3-A2BA55A68246}"/>
    <cellStyle name="Migliaia 30 11" xfId="6173" xr:uid="{44D7D2ED-6D70-44C6-A692-7164273C4470}"/>
    <cellStyle name="Migliaia 30 11 2" xfId="28674" xr:uid="{0CF08D09-4703-4E73-8778-29E2F6575733}"/>
    <cellStyle name="Migliaia 30 11 3" xfId="18380" xr:uid="{DAF60DE6-9155-456A-88D9-AC8D284EA7E9}"/>
    <cellStyle name="Migliaia 30 12" xfId="9364" xr:uid="{E1B71888-B547-4C54-953B-91DDFE98F340}"/>
    <cellStyle name="Migliaia 30 12 2" xfId="31634" xr:uid="{E629B869-D57C-4F80-81CA-C5D0B80B4D88}"/>
    <cellStyle name="Migliaia 30 12 3" xfId="21358" xr:uid="{7F5904DF-EF7E-4983-AC91-88D766425A11}"/>
    <cellStyle name="Migliaia 30 13" xfId="12542" xr:uid="{BE7576C8-15DD-4949-9A01-6BA8D54821DF}"/>
    <cellStyle name="Migliaia 30 13 3" xfId="23549" xr:uid="{F7C08173-850A-48E0-BFA1-163F16A8A772}"/>
    <cellStyle name="Migliaia 30 14" xfId="25710" xr:uid="{487703C1-D191-4FDC-A5AF-CD6A1C932179}"/>
    <cellStyle name="Migliaia 30 15" xfId="15410" xr:uid="{D1257832-C03A-4B14-A107-A6AE3B9511AF}"/>
    <cellStyle name="Migliaia 30 2" xfId="3186" xr:uid="{B93295E6-3B2B-4A39-96C3-E377CACC1728}"/>
    <cellStyle name="Migliaia 30 2 2" xfId="4056" xr:uid="{2D92E255-8DB7-4B8C-A3CF-67B34FDD76B1}"/>
    <cellStyle name="Migliaia 30 2 2 2" xfId="5039" xr:uid="{3E81120F-BD86-49E1-8FF6-D099862208A6}"/>
    <cellStyle name="Migliaia 30 2 2 2 2" xfId="8237" xr:uid="{DEDEEA1B-0B40-4371-ADC6-48D46B709EE0}"/>
    <cellStyle name="Migliaia 30 2 2 2 2 2" xfId="30649" xr:uid="{1ADD14E8-B931-42FC-97C2-7231B489A442}"/>
    <cellStyle name="Migliaia 30 2 2 2 2 3" xfId="20360" xr:uid="{EEC329CD-68E3-4E74-A38C-8D70A872C5BD}"/>
    <cellStyle name="Migliaia 30 2 2 2 3" xfId="11342" xr:uid="{88E8C402-D323-4141-B472-649BDCE31A32}"/>
    <cellStyle name="Migliaia 30 2 2 2 3 3" xfId="23340" xr:uid="{8419E954-7C78-454D-B953-72D592F7C6B0}"/>
    <cellStyle name="Migliaia 30 2 2 2 4" xfId="13657" xr:uid="{29B8B5C9-1415-4F89-969B-27396830B695}"/>
    <cellStyle name="Migliaia 30 2 2 2 4 3" xfId="24295" xr:uid="{7C83AF8E-72A3-409A-9605-1C1933BFBB70}"/>
    <cellStyle name="Migliaia 30 2 2 2 5" xfId="27686" xr:uid="{DD466D34-0E2C-4726-A988-89F4F3F36B19}"/>
    <cellStyle name="Migliaia 30 2 2 2 6" xfId="17392" xr:uid="{BDD763D2-9B4F-4A2F-8C00-77DA783998FA}"/>
    <cellStyle name="Migliaia 30 2 2 3" xfId="7231" xr:uid="{02663425-A90C-4300-ABA0-97D13DBAD118}"/>
    <cellStyle name="Migliaia 30 2 2 3 2" xfId="29703" xr:uid="{71437EEA-02DC-4C16-90D4-32109AEE26C1}"/>
    <cellStyle name="Migliaia 30 2 2 3 3" xfId="19413" xr:uid="{AEA22C84-5C92-4C80-A228-E7E97DCBC31C}"/>
    <cellStyle name="Migliaia 30 2 2 4" xfId="10397" xr:uid="{1924858F-C18E-4106-94D0-CCC013411D9C}"/>
    <cellStyle name="Migliaia 30 2 2 4 3" xfId="22392" xr:uid="{BB24B32A-21E7-4E43-9D1D-6E368AADAE41}"/>
    <cellStyle name="Migliaia 30 2 2 5" xfId="13053" xr:uid="{0A00537E-3F0A-4E01-959A-ED133CD8F140}"/>
    <cellStyle name="Migliaia 30 2 2 5 3" xfId="23878" xr:uid="{C5D3D80E-8824-450D-817A-DFEB2AF6CF4F}"/>
    <cellStyle name="Migliaia 30 2 2 6" xfId="26743" xr:uid="{AC0EE532-0315-46EC-BBD3-10C8BE40ABB8}"/>
    <cellStyle name="Migliaia 30 2 2 7" xfId="16444" xr:uid="{1A28E170-E3B5-4DD6-A277-980036C9DC13}"/>
    <cellStyle name="Migliaia 30 2 3" xfId="3902" xr:uid="{A358ACC1-FAFA-4425-8CD7-3759A54558BD}"/>
    <cellStyle name="Migliaia 30 2 3 2" xfId="7074" xr:uid="{782BBC55-6816-4BF7-84D3-D1DFD2E49735}"/>
    <cellStyle name="Migliaia 30 2 3 2 2" xfId="29544" xr:uid="{A15F199B-FD01-4F1C-B249-E1CF6B3E72EF}"/>
    <cellStyle name="Migliaia 30 2 3 2 3" xfId="19252" xr:uid="{20EC4160-676F-4A93-9833-97B30245EDF8}"/>
    <cellStyle name="Migliaia 30 2 3 3" xfId="10236" xr:uid="{9A4E6EE0-E38C-4D3C-8239-F6D43E71364B}"/>
    <cellStyle name="Migliaia 30 2 3 3 2" xfId="32506" xr:uid="{EFD1F70C-343D-4BEF-87C4-81966948D94C}"/>
    <cellStyle name="Migliaia 30 2 3 3 3" xfId="22231" xr:uid="{04E80FAD-0694-4B44-85AD-50A32A1319DB}"/>
    <cellStyle name="Migliaia 30 2 3 4" xfId="13494" xr:uid="{793C1561-7A11-4A9B-9E51-BF6E0A089F07}"/>
    <cellStyle name="Migliaia 30 2 3 4 3" xfId="24133" xr:uid="{F0091F00-B68E-4F94-B429-5E9E2696E3BD}"/>
    <cellStyle name="Migliaia 30 2 3 5" xfId="26582" xr:uid="{4E44C5D8-87B6-47DB-9059-913515D915A4}"/>
    <cellStyle name="Migliaia 30 2 3 6" xfId="16283" xr:uid="{DBACF1AC-2700-4839-80D8-56CBCD4FF028}"/>
    <cellStyle name="Migliaia 30 2 4" xfId="3431" xr:uid="{01E46655-F9A8-48E9-BBED-045EE94B7273}"/>
    <cellStyle name="Migliaia 30 2 4 2" xfId="6788" xr:uid="{03A2FCD7-D41E-4124-9AB3-1C3C90919630}"/>
    <cellStyle name="Migliaia 30 2 4 2 2" xfId="29288" xr:uid="{1C55ADF5-729E-46BC-A611-382B26731BC4}"/>
    <cellStyle name="Migliaia 30 2 4 2 3" xfId="18995" xr:uid="{433C9BF3-D1DF-496D-94BC-56646DB407FD}"/>
    <cellStyle name="Migliaia 30 2 4 3" xfId="9979" xr:uid="{6439081A-50B9-47E7-96CF-59174148916C}"/>
    <cellStyle name="Migliaia 30 2 4 3 2" xfId="32249" xr:uid="{7301EDEF-320A-49AF-80C6-C6EC5415821B}"/>
    <cellStyle name="Migliaia 30 2 4 3 3" xfId="21973" xr:uid="{DE5CD07A-257A-443D-8BAC-DF2DE35BA5E0}"/>
    <cellStyle name="Migliaia 30 2 4 4" xfId="26324" xr:uid="{981061B2-3DD6-444E-9CF6-7F17701C71B9}"/>
    <cellStyle name="Migliaia 30 2 4 5" xfId="16025" xr:uid="{C97E2FB6-8D0F-4168-8213-46B7C7513466}"/>
    <cellStyle name="Migliaia 30 2 5" xfId="6535" xr:uid="{041CA4C0-CAB7-481D-A1FB-DB838A3277F9}"/>
    <cellStyle name="Migliaia 30 2 5 2" xfId="29035" xr:uid="{22ADFD40-AE94-4660-B1B0-7081B33E568A}"/>
    <cellStyle name="Migliaia 30 2 5 3" xfId="18742" xr:uid="{DBEF0B51-93E4-43A7-A4A6-5764D6DF4DCF}"/>
    <cellStyle name="Migliaia 30 2 6" xfId="9726" xr:uid="{5CB98D98-3811-4407-B4C8-37D9430AA876}"/>
    <cellStyle name="Migliaia 30 2 6 2" xfId="31996" xr:uid="{50FA9368-4FE0-4855-BA34-B0AF14C4FD1C}"/>
    <cellStyle name="Migliaia 30 2 6 3" xfId="21720" xr:uid="{3538C9F8-AFF0-4E1C-A9C8-95BB5FD9ECA0}"/>
    <cellStyle name="Migliaia 30 2 7" xfId="12845" xr:uid="{677D5819-4251-4DAE-8F5B-03251E3FA961}"/>
    <cellStyle name="Migliaia 30 2 7 3" xfId="23716" xr:uid="{0FE3F04B-8931-4B39-8801-1DD533A832FD}"/>
    <cellStyle name="Migliaia 30 2 8" xfId="26072" xr:uid="{896889FD-EB9F-4902-8E86-D0E8F925D7F7}"/>
    <cellStyle name="Migliaia 30 2 9" xfId="15772" xr:uid="{12C5FD40-0F50-416D-ABAE-36844CEEE5D2}"/>
    <cellStyle name="Migliaia 30 3" xfId="3142" xr:uid="{C916B99F-8556-41BD-B404-741BC6096EFA}"/>
    <cellStyle name="Migliaia 30 3 2" xfId="4008" xr:uid="{F054A596-2819-446F-AE19-1A82447B13D6}"/>
    <cellStyle name="Migliaia 30 3 2 2" xfId="4824" xr:uid="{08CC9DBA-F030-40AD-818A-F8F3C55AE906}"/>
    <cellStyle name="Migliaia 30 3 2 2 2" xfId="8010" xr:uid="{FDEBD794-A008-49EC-9B22-449A4A81FB3D}"/>
    <cellStyle name="Migliaia 30 3 2 2 2 2" xfId="30440" xr:uid="{45D57323-459D-4E45-BF19-70BDE4D50F6B}"/>
    <cellStyle name="Migliaia 30 3 2 2 2 3" xfId="20150" xr:uid="{C608B771-7951-4F4C-B009-DC3A44DD0DD3}"/>
    <cellStyle name="Migliaia 30 3 2 2 3" xfId="11132" xr:uid="{966379F5-6716-4838-ABF6-8891E9BD6FA5}"/>
    <cellStyle name="Migliaia 30 3 2 2 3 3" xfId="23130" xr:uid="{ADBE0CE9-1580-4E22-9A08-5E61AB29A55C}"/>
    <cellStyle name="Migliaia 30 3 2 2 4" xfId="13580" xr:uid="{1EE17725-C490-4212-B174-F11FEAA260A0}"/>
    <cellStyle name="Migliaia 30 3 2 2 4 3" xfId="24216" xr:uid="{C6B66106-AB8C-42F2-9EB3-4DF01F7FB378}"/>
    <cellStyle name="Migliaia 30 3 2 2 5" xfId="27481" xr:uid="{B6928085-3E01-429F-8483-4A0AC966D529}"/>
    <cellStyle name="Migliaia 30 3 2 2 6" xfId="17182" xr:uid="{0174E47C-A1C7-43DD-8842-E10D8F042469}"/>
    <cellStyle name="Migliaia 30 3 2 3" xfId="7154" xr:uid="{02945141-3F0A-481F-858A-7857960E3F4A}"/>
    <cellStyle name="Migliaia 30 3 2 3 2" xfId="29625" xr:uid="{228E5228-76E1-4AE2-B500-AC2A32A18571}"/>
    <cellStyle name="Migliaia 30 3 2 3 3" xfId="19334" xr:uid="{295DFC14-FF58-4F14-A6AB-2A4B960A63BE}"/>
    <cellStyle name="Migliaia 30 3 2 4" xfId="10318" xr:uid="{663A003B-18E9-43A4-9C2B-D5EE0297B85E}"/>
    <cellStyle name="Migliaia 30 3 2 4 2" xfId="32587" xr:uid="{E3B599F5-0B97-42A4-9FF9-75D5CE61A4F0}"/>
    <cellStyle name="Migliaia 30 3 2 4 3" xfId="22313" xr:uid="{E88B6483-C00A-4E9E-8219-5182898CE56E}"/>
    <cellStyle name="Migliaia 30 3 2 5" xfId="12976" xr:uid="{22B4D189-6602-4478-9CAD-49BDCA61FFF2}"/>
    <cellStyle name="Migliaia 30 3 2 5 3" xfId="23799" xr:uid="{8503C897-60A6-4421-B0EB-3A45E759EADB}"/>
    <cellStyle name="Migliaia 30 3 2 6" xfId="26664" xr:uid="{9B548C0C-1261-4564-8BCF-AD82B0A567DC}"/>
    <cellStyle name="Migliaia 30 3 2 7" xfId="16365" xr:uid="{FA68AA75-19AD-4F17-A005-59ED1994B15D}"/>
    <cellStyle name="Migliaia 30 3 3" xfId="3829" xr:uid="{0EB4DB9A-B2E5-4C8D-9C12-9FD8D22DFD54}"/>
    <cellStyle name="Migliaia 30 3 3 2" xfId="6992" xr:uid="{9B3A92AF-E651-4F25-B4AD-7AF7ED9F1892}"/>
    <cellStyle name="Migliaia 30 3 3 2 2" xfId="29463" xr:uid="{F1F34779-3A7E-49EE-B842-7BB81E1672D7}"/>
    <cellStyle name="Migliaia 30 3 3 2 3" xfId="19170" xr:uid="{71713142-CEB7-41E4-B354-58B0FE2B5B2C}"/>
    <cellStyle name="Migliaia 30 3 3 3" xfId="10155" xr:uid="{83466087-E993-46A1-86E1-21B9803AF87A}"/>
    <cellStyle name="Migliaia 30 3 3 3 2" xfId="32424" xr:uid="{D4AD9BE9-BE0A-4B15-AB7E-9503DAD3889E}"/>
    <cellStyle name="Migliaia 30 3 3 3 3" xfId="22149" xr:uid="{2A221BFF-996A-4F1B-978F-1A567C87767F}"/>
    <cellStyle name="Migliaia 30 3 3 4" xfId="13420" xr:uid="{67C3A7C8-18C5-4CD1-82EA-D12C3442C475}"/>
    <cellStyle name="Migliaia 30 3 3 4 3" xfId="24056" xr:uid="{D133033B-C889-4CBF-9A07-6DA456D390E2}"/>
    <cellStyle name="Migliaia 30 3 3 5" xfId="26500" xr:uid="{E23DE745-2FE3-4FC1-BC53-1106E03E8C68}"/>
    <cellStyle name="Migliaia 30 3 3 6" xfId="16201" xr:uid="{2E7A0120-ADE6-4D64-BB8D-7044B7362B16}"/>
    <cellStyle name="Migliaia 30 3 4" xfId="3349" xr:uid="{784CB726-C65D-4C49-A79B-CF6FD49C48A5}"/>
    <cellStyle name="Migliaia 30 3 4 2" xfId="6706" xr:uid="{BFE22442-2D9D-4532-8581-BFA5378C67FB}"/>
    <cellStyle name="Migliaia 30 3 4 2 2" xfId="29206" xr:uid="{506BA566-F255-41A3-A27D-C74B24330BB0}"/>
    <cellStyle name="Migliaia 30 3 4 2 3" xfId="18913" xr:uid="{CCD2E3C4-2706-4EA0-952F-9A2541F5F921}"/>
    <cellStyle name="Migliaia 30 3 4 3" xfId="9897" xr:uid="{3D716BCE-0612-4CCC-AACD-2A49C923F611}"/>
    <cellStyle name="Migliaia 30 3 4 3 2" xfId="32167" xr:uid="{F01E1AEC-553F-4931-84E4-3B8841D6F0A7}"/>
    <cellStyle name="Migliaia 30 3 4 3 3" xfId="21891" xr:uid="{375CF903-DEC4-405F-A4EF-0533BB96FE02}"/>
    <cellStyle name="Migliaia 30 3 4 4" xfId="26242" xr:uid="{7B008D83-0806-45B7-9537-C6DC70D2B84C}"/>
    <cellStyle name="Migliaia 30 3 4 5" xfId="15943" xr:uid="{DB726B70-B7B1-4B10-854D-4B2F854CC10C}"/>
    <cellStyle name="Migliaia 30 3 5" xfId="6453" xr:uid="{81E57D30-ECFF-4B77-AA38-548F4C448661}"/>
    <cellStyle name="Migliaia 30 3 5 2" xfId="28954" xr:uid="{26DC8043-AD2C-457F-B52B-A3F1801CFDBD}"/>
    <cellStyle name="Migliaia 30 3 5 3" xfId="18660" xr:uid="{523C35FD-3F63-4430-99B5-54C1EEF58F68}"/>
    <cellStyle name="Migliaia 30 3 6" xfId="9644" xr:uid="{4BEACBE9-46BD-4B27-88C0-5493ABD51710}"/>
    <cellStyle name="Migliaia 30 3 6 2" xfId="31914" xr:uid="{69654AC9-CFA5-4558-85C9-F03B838969BF}"/>
    <cellStyle name="Migliaia 30 3 6 3" xfId="21638" xr:uid="{C4F6614C-AE8E-4CA7-89E4-C16CBC62C420}"/>
    <cellStyle name="Migliaia 30 3 7" xfId="12764" xr:uid="{36EA1D28-FF5A-459D-A947-0A281C7D7556}"/>
    <cellStyle name="Migliaia 30 3 7 3" xfId="23634" xr:uid="{62660D05-9403-409C-B5EE-D9A64CE99DCE}"/>
    <cellStyle name="Migliaia 30 3 8" xfId="25990" xr:uid="{B73C741D-B39E-4C7B-9992-D0B5CDA988AD}"/>
    <cellStyle name="Migliaia 30 3 9" xfId="15690" xr:uid="{C4129CDA-06A8-4244-B39F-8E213E921953}"/>
    <cellStyle name="Migliaia 30 4" xfId="3616" xr:uid="{99B5D36A-8013-45DD-91DF-A32C3F8A56A4}"/>
    <cellStyle name="Migliaia 30 4 2" xfId="4704" xr:uid="{72F2E1B3-AAC2-4A39-95F0-6EB26792DA08}"/>
    <cellStyle name="Migliaia 30 4 2 2" xfId="7880" xr:uid="{58947707-63F1-4FB9-9DD0-00BA0A57795C}"/>
    <cellStyle name="Migliaia 30 4 2 2 2" xfId="30308" xr:uid="{7E69E4FE-5367-4AD1-864F-67562AC757EF}"/>
    <cellStyle name="Migliaia 30 4 2 2 3" xfId="20019" xr:uid="{F30D7A99-BC4C-42A8-8FDB-590556F61971}"/>
    <cellStyle name="Migliaia 30 4 2 3" xfId="11003" xr:uid="{ED30A522-96CC-4E8A-9D01-9D3B458566FC}"/>
    <cellStyle name="Migliaia 30 4 2 3 3" xfId="22998" xr:uid="{45DA4B15-9A4A-429F-87CB-9E84296DF945}"/>
    <cellStyle name="Migliaia 30 4 2 4" xfId="27349" xr:uid="{58BC81EB-67C0-4C9F-BD7A-039A2C9CFC34}"/>
    <cellStyle name="Migliaia 30 4 2 5" xfId="17050" xr:uid="{1A6FC4A3-8ABA-4E9F-8745-2850D44C6745}"/>
    <cellStyle name="Migliaia 30 4 3" xfId="6907" xr:uid="{C3629ACF-DCF6-4929-89AE-AC88FB858779}"/>
    <cellStyle name="Migliaia 30 4 3 2" xfId="29378" xr:uid="{72633241-6BE0-4A22-B10D-8B6FA6EFA843}"/>
    <cellStyle name="Migliaia 30 4 3 3" xfId="19085" xr:uid="{E926B6AE-1171-4746-8BE6-DA85ED246F64}"/>
    <cellStyle name="Migliaia 30 4 4" xfId="10070" xr:uid="{1B43D6CC-86F7-4555-8A81-D76218F47883}"/>
    <cellStyle name="Migliaia 30 4 4 2" xfId="32339" xr:uid="{4B92CAF0-0F4A-4ABB-986B-7EF510B37936}"/>
    <cellStyle name="Migliaia 30 4 4 3" xfId="22064" xr:uid="{64F6BE2B-C172-4C17-827A-C27A31D290CB}"/>
    <cellStyle name="Migliaia 30 4 5" xfId="13237" xr:uid="{B20C071B-9574-4E18-9A1E-8B6222D51363}"/>
    <cellStyle name="Migliaia 30 4 5 3" xfId="23971" xr:uid="{C15F0947-6322-4B6C-81CE-EE91AD7ADB43}"/>
    <cellStyle name="Migliaia 30 4 6" xfId="26415" xr:uid="{49977349-91FA-423A-993A-D8B497E17B41}"/>
    <cellStyle name="Migliaia 30 4 7" xfId="16116" xr:uid="{F578D757-EFEC-49B6-BD06-6510BCDF62DB}"/>
    <cellStyle name="Migliaia 30 5" xfId="4501" xr:uid="{1682C400-BEFB-47A6-B1EE-4CA7415E1E9C}"/>
    <cellStyle name="Migliaia 30 5 2" xfId="7677" xr:uid="{5DFDE453-3B90-4ED8-8237-BAABFE42D8B9}"/>
    <cellStyle name="Migliaia 30 5 2 2" xfId="30106" xr:uid="{112B6A9B-1035-45DC-B838-BE12FB3FD0A2}"/>
    <cellStyle name="Migliaia 30 5 2 3" xfId="19816" xr:uid="{2A54AC9B-0993-4BF5-B42D-9861A132405A}"/>
    <cellStyle name="Migliaia 30 5 3" xfId="10800" xr:uid="{E0B49810-8839-40C9-8ED6-AEFBFA4DC4B2}"/>
    <cellStyle name="Migliaia 30 5 3 3" xfId="22795" xr:uid="{34C8A4B9-90E9-41D5-B979-A4D10EECF22B}"/>
    <cellStyle name="Migliaia 30 5 4" xfId="13768" xr:uid="{9AA57148-2FC5-4990-AB15-34EA71F972BB}"/>
    <cellStyle name="Migliaia 30 5 4 3" xfId="24407" xr:uid="{EB9E0E56-B98B-4A6A-9114-CE52DDE697D0}"/>
    <cellStyle name="Migliaia 30 5 5" xfId="27146" xr:uid="{28EAC4D1-8B5C-465B-A780-7F401D64812A}"/>
    <cellStyle name="Migliaia 30 5 6" xfId="16847" xr:uid="{48602613-63B7-4013-9289-4FD7A5A830F6}"/>
    <cellStyle name="Migliaia 30 6" xfId="4401" xr:uid="{3AEF938B-4F59-4D0E-B47A-EA5C1781445B}"/>
    <cellStyle name="Migliaia 30 6 2" xfId="7576" xr:uid="{4150D27F-71C9-42DA-B287-7BBC92241468}"/>
    <cellStyle name="Migliaia 30 6 2 2" xfId="30005" xr:uid="{A40214F2-5C7B-4BAD-A7DC-D0AF48605943}"/>
    <cellStyle name="Migliaia 30 6 2 3" xfId="19715" xr:uid="{27F3659E-633B-4491-9585-CBAE33A58C88}"/>
    <cellStyle name="Migliaia 30 6 3" xfId="10699" xr:uid="{6FA31E01-9D55-40DB-BB8C-7EE7F6918A0B}"/>
    <cellStyle name="Migliaia 30 6 3 3" xfId="22694" xr:uid="{831C04A4-64EC-4EEF-A64F-0F299340F868}"/>
    <cellStyle name="Migliaia 30 6 4" xfId="13918" xr:uid="{961CC7C8-DE2F-41F1-899C-0F188BE2CBF6}"/>
    <cellStyle name="Migliaia 30 6 4 3" xfId="24558" xr:uid="{960CC74B-528F-4A46-A897-979659E69FC8}"/>
    <cellStyle name="Migliaia 30 6 5" xfId="27045" xr:uid="{CD4885A7-0CB6-4A15-90A7-08F70E66093D}"/>
    <cellStyle name="Migliaia 30 6 6" xfId="16746" xr:uid="{3B1BF752-D7F7-4E24-8C3A-928B421833C3}"/>
    <cellStyle name="Migliaia 30 7" xfId="4298" xr:uid="{E51A1CDD-6DEA-46F6-AE3C-C2BE49757D27}"/>
    <cellStyle name="Migliaia 30 7 2" xfId="7473" xr:uid="{B0EC2081-DB1F-4AA5-9D5B-63563BA7C6FA}"/>
    <cellStyle name="Migliaia 30 7 2 2" xfId="29916" xr:uid="{4BD0FE8F-8EC2-4A60-9771-543C4E8DE28F}"/>
    <cellStyle name="Migliaia 30 7 2 3" xfId="19626" xr:uid="{5DB09B29-DD25-4F65-884D-538BFE854B8D}"/>
    <cellStyle name="Migliaia 30 7 3" xfId="10610" xr:uid="{63CFDBE9-0556-4BF4-B634-A848E691A582}"/>
    <cellStyle name="Migliaia 30 7 3 3" xfId="22605" xr:uid="{9BC2B9F2-1DA5-4C90-A6B7-B2767CC1CEC6}"/>
    <cellStyle name="Migliaia 30 7 4" xfId="26956" xr:uid="{8E8E440F-84F1-41A0-BC58-F70AD63289A8}"/>
    <cellStyle name="Migliaia 30 7 5" xfId="16657" xr:uid="{97BC54C3-C4BF-403A-B3CF-C0642E46BBED}"/>
    <cellStyle name="Migliaia 30 8" xfId="3267" xr:uid="{D9402C9B-44C6-47AD-897C-DD9BB1706EAE}"/>
    <cellStyle name="Migliaia 30 8 2" xfId="6622" xr:uid="{3DD38BBE-9FF0-424B-92DA-82B593FE8955}"/>
    <cellStyle name="Migliaia 30 8 2 2" xfId="29122" xr:uid="{5BDD96AC-10BA-48BA-92C2-D46B6A3507F1}"/>
    <cellStyle name="Migliaia 30 8 2 3" xfId="18829" xr:uid="{C35DD73F-2F61-4323-9370-EB2143085BDA}"/>
    <cellStyle name="Migliaia 30 8 3" xfId="9813" xr:uid="{834DA6EF-47A1-4CC9-998D-AE76CC7495F4}"/>
    <cellStyle name="Migliaia 30 8 3 2" xfId="32083" xr:uid="{FA9911FE-31FF-4D4F-AA33-B0380FB21099}"/>
    <cellStyle name="Migliaia 30 8 3 3" xfId="21807" xr:uid="{6BE36E69-DF9F-4A2F-B0AA-E3CC120E7069}"/>
    <cellStyle name="Migliaia 30 8 4" xfId="26159" xr:uid="{23079087-EBBC-4109-A157-BAC6EAC809C9}"/>
    <cellStyle name="Migliaia 30 8 5" xfId="15859" xr:uid="{A262EE7B-941B-4140-A8E0-B8FB60A6DC45}"/>
    <cellStyle name="Migliaia 30 9" xfId="3081" xr:uid="{D47E2A76-DDC1-4CFF-82D8-A4CC186DFC10}"/>
    <cellStyle name="Migliaia 30 9 2" xfId="6370" xr:uid="{4AFE6F12-20DC-4CCA-8D18-815B7EE4786A}"/>
    <cellStyle name="Migliaia 30 9 2 2" xfId="28871" xr:uid="{52B4F5FF-D1EC-43CB-9B6A-D1809466C94B}"/>
    <cellStyle name="Migliaia 30 9 2 3" xfId="18577" xr:uid="{746CD1B2-9FF9-468B-A949-EC1F8B828F33}"/>
    <cellStyle name="Migliaia 30 9 3" xfId="9561" xr:uid="{82BA405F-C9D8-4636-88F0-2E37CB016869}"/>
    <cellStyle name="Migliaia 30 9 3 2" xfId="31831" xr:uid="{A4F31EC9-5B4A-4998-8C40-A1563D2BAB5D}"/>
    <cellStyle name="Migliaia 30 9 3 3" xfId="21555" xr:uid="{091E89B0-20BD-4322-A6EE-9716858A4617}"/>
    <cellStyle name="Migliaia 30 9 4" xfId="25907" xr:uid="{E2DB0CB5-55EC-41D0-A666-E1132CB3AA84}"/>
    <cellStyle name="Migliaia 30 9 5" xfId="15607" xr:uid="{C02BD139-BFC6-49D3-B7B2-451A2BCE976E}"/>
    <cellStyle name="Migliaia 31" xfId="2884" xr:uid="{C290E61D-A5CF-4B54-91A4-500F5094F977}"/>
    <cellStyle name="Migliaia 31 10" xfId="2965" xr:uid="{545F6C83-1D85-4C51-A281-B084731CACBE}"/>
    <cellStyle name="Migliaia 31 10 2" xfId="6257" xr:uid="{7CA77A08-2DEF-4708-B56B-FCC5BB1584DF}"/>
    <cellStyle name="Migliaia 31 10 2 2" xfId="28758" xr:uid="{D87DEC2D-DAD5-40C0-934B-2C47C26E5AF0}"/>
    <cellStyle name="Migliaia 31 10 2 3" xfId="18464" xr:uid="{96EC0D86-ABE7-43AE-8A3A-98F82F8A7AA6}"/>
    <cellStyle name="Migliaia 31 10 3" xfId="9448" xr:uid="{20883081-7481-498E-B1F5-009C992B4F28}"/>
    <cellStyle name="Migliaia 31 10 3 2" xfId="31718" xr:uid="{07130847-EB77-4044-B1C3-BB9BF53FE0D5}"/>
    <cellStyle name="Migliaia 31 10 3 3" xfId="21442" xr:uid="{66B6B20F-70DF-4961-ACBC-B6323EFD5EE7}"/>
    <cellStyle name="Migliaia 31 10 4" xfId="25794" xr:uid="{93A58C38-4D4C-4AAB-966B-2C90F0010B47}"/>
    <cellStyle name="Migliaia 31 10 5" xfId="15494" xr:uid="{87D26BEB-55CD-43FB-ADEC-DE82CEF05850}"/>
    <cellStyle name="Migliaia 31 11" xfId="6170" xr:uid="{4CE9BF1C-0950-4D77-82D8-77ADE8F1DA0C}"/>
    <cellStyle name="Migliaia 31 11 2" xfId="28671" xr:uid="{D7511273-26B2-4E5F-87A1-34230FE31925}"/>
    <cellStyle name="Migliaia 31 11 3" xfId="18377" xr:uid="{77296E90-B0EB-44B0-80F5-1085A87CDBED}"/>
    <cellStyle name="Migliaia 31 12" xfId="9361" xr:uid="{1299837D-ABF4-4F6F-A25B-E9F0C6050211}"/>
    <cellStyle name="Migliaia 31 12 2" xfId="31631" xr:uid="{E21CBFCD-21D3-42C2-BE7C-7450B100192E}"/>
    <cellStyle name="Migliaia 31 12 3" xfId="21355" xr:uid="{2FD17B68-78F7-4E25-8B1F-7D6AFAFAEA3A}"/>
    <cellStyle name="Migliaia 31 13" xfId="12448" xr:uid="{5C31BC12-354C-4B8B-89D3-A8301C179AFF}"/>
    <cellStyle name="Migliaia 31 13 3" xfId="23546" xr:uid="{4DA93508-3509-414B-9410-96A3D3ED597A}"/>
    <cellStyle name="Migliaia 31 14" xfId="25707" xr:uid="{86E5478B-3CDD-4A53-AE89-8C393645A491}"/>
    <cellStyle name="Migliaia 31 15" xfId="15407" xr:uid="{9FBAA794-306C-45B5-93FD-514C119ECBF8}"/>
    <cellStyle name="Migliaia 31 2" xfId="3183" xr:uid="{6F5387B4-EEDD-41F9-9518-3C490A678E40}"/>
    <cellStyle name="Migliaia 31 2 2" xfId="4053" xr:uid="{CEE779B9-2D9E-4B87-A030-805DCA1DD300}"/>
    <cellStyle name="Migliaia 31 2 2 2" xfId="5036" xr:uid="{E23DB5FA-72CF-4727-8ADC-445388BC4163}"/>
    <cellStyle name="Migliaia 31 2 2 2 2" xfId="8234" xr:uid="{5EA337A1-6845-491D-86F2-75311699D627}"/>
    <cellStyle name="Migliaia 31 2 2 2 2 2" xfId="30646" xr:uid="{E8B8573F-1BE3-42C1-9AF8-382583A08F17}"/>
    <cellStyle name="Migliaia 31 2 2 2 2 3" xfId="20357" xr:uid="{12B0F0D3-5C64-4355-BCE5-CE97B065D35A}"/>
    <cellStyle name="Migliaia 31 2 2 2 3" xfId="11339" xr:uid="{C0B62F65-D920-4217-AA8F-104D5ECB41CE}"/>
    <cellStyle name="Migliaia 31 2 2 2 3 3" xfId="23337" xr:uid="{713BFED7-587C-4740-95F9-D319D01AB8ED}"/>
    <cellStyle name="Migliaia 31 2 2 2 4" xfId="13654" xr:uid="{FDCFEFB8-C20F-4E4E-BB6C-553FE2DBCD2C}"/>
    <cellStyle name="Migliaia 31 2 2 2 4 3" xfId="24292" xr:uid="{FD3012FB-201D-461C-8790-D0496EBED5C5}"/>
    <cellStyle name="Migliaia 31 2 2 2 5" xfId="27683" xr:uid="{6E86E4B3-EA6E-4FA6-A1B7-445B0DFB1680}"/>
    <cellStyle name="Migliaia 31 2 2 2 6" xfId="17389" xr:uid="{7BE2A7FC-5902-496D-A0B9-E0701E937F48}"/>
    <cellStyle name="Migliaia 31 2 2 3" xfId="7228" xr:uid="{10D342AF-0D1D-46A5-8969-0CD8F36F7973}"/>
    <cellStyle name="Migliaia 31 2 2 3 2" xfId="29700" xr:uid="{C4390F46-EDA0-4A81-8380-34D570DBFCC6}"/>
    <cellStyle name="Migliaia 31 2 2 3 3" xfId="19410" xr:uid="{3FA946FF-2DA2-4A92-B59E-C36F2FAC3BF9}"/>
    <cellStyle name="Migliaia 31 2 2 4" xfId="10394" xr:uid="{655C78B5-9939-4609-8746-A74B47BF841D}"/>
    <cellStyle name="Migliaia 31 2 2 4 3" xfId="22389" xr:uid="{2BA7CCBF-F818-4DB5-9579-D8E5FF77A903}"/>
    <cellStyle name="Migliaia 31 2 2 5" xfId="13050" xr:uid="{193A1AB4-E1DB-4FEE-A41C-2142EA67D27E}"/>
    <cellStyle name="Migliaia 31 2 2 5 3" xfId="23875" xr:uid="{EF6C923C-0FE9-4049-AE12-C684FDF751CB}"/>
    <cellStyle name="Migliaia 31 2 2 6" xfId="26740" xr:uid="{19709FC8-DD2A-4F6A-8CAE-358518DC5992}"/>
    <cellStyle name="Migliaia 31 2 2 7" xfId="16441" xr:uid="{023FE919-747B-4A7D-B1DC-83A44E559B3D}"/>
    <cellStyle name="Migliaia 31 2 3" xfId="3899" xr:uid="{B288CF8D-C4E3-4ED8-8447-4F70D7E90A24}"/>
    <cellStyle name="Migliaia 31 2 3 2" xfId="7071" xr:uid="{B9FAF125-B081-415D-84CC-10AB43152DCB}"/>
    <cellStyle name="Migliaia 31 2 3 2 2" xfId="29541" xr:uid="{4C49ABAF-9593-431E-9866-AB2C4D21F94C}"/>
    <cellStyle name="Migliaia 31 2 3 2 3" xfId="19249" xr:uid="{74E95386-150E-4301-A7CD-41A402F8FA88}"/>
    <cellStyle name="Migliaia 31 2 3 3" xfId="10233" xr:uid="{53EADABD-7FA3-4865-85A3-E29513631B6C}"/>
    <cellStyle name="Migliaia 31 2 3 3 2" xfId="32503" xr:uid="{B9E91EDD-138D-466F-80FE-41211150ACA1}"/>
    <cellStyle name="Migliaia 31 2 3 3 3" xfId="22228" xr:uid="{31979E2E-FD97-4188-AC3F-42CEEB652AE2}"/>
    <cellStyle name="Migliaia 31 2 3 4" xfId="13491" xr:uid="{9B2FC284-9367-4F42-9DCF-CDFA907C1446}"/>
    <cellStyle name="Migliaia 31 2 3 4 3" xfId="24130" xr:uid="{E0D98C26-F717-446F-A6B6-C9A6FEBA211B}"/>
    <cellStyle name="Migliaia 31 2 3 5" xfId="26579" xr:uid="{70923B7E-E451-436F-8B08-ECE2D015E323}"/>
    <cellStyle name="Migliaia 31 2 3 6" xfId="16280" xr:uid="{DBA8CE5E-7339-441C-BB4D-B9F79C2B3D1E}"/>
    <cellStyle name="Migliaia 31 2 4" xfId="3428" xr:uid="{60C27A48-07A0-44E6-9AE0-8F9B2FF19103}"/>
    <cellStyle name="Migliaia 31 2 4 2" xfId="6785" xr:uid="{8B6D0B4D-F49B-4C5F-8905-628FB0D480A4}"/>
    <cellStyle name="Migliaia 31 2 4 2 2" xfId="29285" xr:uid="{2D51A5A7-8F48-4644-B177-9A04CBBA74D8}"/>
    <cellStyle name="Migliaia 31 2 4 2 3" xfId="18992" xr:uid="{22EDAB19-D894-471B-8891-1C8F589237C0}"/>
    <cellStyle name="Migliaia 31 2 4 3" xfId="9976" xr:uid="{570768C4-95C0-4B53-B3F2-A62D4A9CB7BD}"/>
    <cellStyle name="Migliaia 31 2 4 3 2" xfId="32246" xr:uid="{DE4E581A-CEF6-4951-A0B4-41AB53D774B1}"/>
    <cellStyle name="Migliaia 31 2 4 3 3" xfId="21970" xr:uid="{F01C29EA-ACD3-4D73-AFB8-D63A934D5BF2}"/>
    <cellStyle name="Migliaia 31 2 4 4" xfId="26321" xr:uid="{C420778B-9DB0-42E8-89C9-C0117B9951A2}"/>
    <cellStyle name="Migliaia 31 2 4 5" xfId="16022" xr:uid="{C032B711-810C-4D9E-9FD6-690DC6B3BA92}"/>
    <cellStyle name="Migliaia 31 2 5" xfId="6532" xr:uid="{7A570B2B-8102-42B4-AF9C-C040F95AC17F}"/>
    <cellStyle name="Migliaia 31 2 5 2" xfId="29032" xr:uid="{77DADC35-9A92-4EEC-A8F0-94F69AA0D65C}"/>
    <cellStyle name="Migliaia 31 2 5 3" xfId="18739" xr:uid="{31BA6D6B-09D4-4D98-9A42-4406FF56F1CC}"/>
    <cellStyle name="Migliaia 31 2 6" xfId="9723" xr:uid="{9F4BE584-FC69-4A51-8582-2743718C7452}"/>
    <cellStyle name="Migliaia 31 2 6 2" xfId="31993" xr:uid="{4F6C160E-D172-4879-9923-7800E3CA9609}"/>
    <cellStyle name="Migliaia 31 2 6 3" xfId="21717" xr:uid="{10CA0628-2D77-4BEF-AFFE-D8EC49EB495C}"/>
    <cellStyle name="Migliaia 31 2 7" xfId="12842" xr:uid="{6E8718B2-9726-4559-8FB0-A29629D3AB55}"/>
    <cellStyle name="Migliaia 31 2 7 3" xfId="23713" xr:uid="{1F69DB58-0AF6-4A3E-AC69-DF9DD768609F}"/>
    <cellStyle name="Migliaia 31 2 8" xfId="26069" xr:uid="{9789CA85-022F-42F3-837E-C6A8FD7AB604}"/>
    <cellStyle name="Migliaia 31 2 9" xfId="15769" xr:uid="{7204798A-81BB-455C-B1D2-0E57B7EBF0C7}"/>
    <cellStyle name="Migliaia 31 3" xfId="3139" xr:uid="{AD45A815-BA51-4FE6-A01C-8F219E01798C}"/>
    <cellStyle name="Migliaia 31 3 2" xfId="4005" xr:uid="{BF7CE575-51CE-4E98-A24C-AC3C5ABF2C53}"/>
    <cellStyle name="Migliaia 31 3 2 2" xfId="4821" xr:uid="{E0F425E4-40D7-4698-B674-A01B75A0965F}"/>
    <cellStyle name="Migliaia 31 3 2 2 2" xfId="8007" xr:uid="{4B03A657-1DCD-4D93-B102-B71C402546DA}"/>
    <cellStyle name="Migliaia 31 3 2 2 2 2" xfId="30437" xr:uid="{6DCD2E78-685C-4CA5-9918-68129D2B714F}"/>
    <cellStyle name="Migliaia 31 3 2 2 2 3" xfId="20147" xr:uid="{6158F887-C07E-48A0-9B01-FE77D56DB6DF}"/>
    <cellStyle name="Migliaia 31 3 2 2 3" xfId="11129" xr:uid="{5C78B191-20E5-463D-A6A2-A29A89C83D6C}"/>
    <cellStyle name="Migliaia 31 3 2 2 3 3" xfId="23127" xr:uid="{4FCF03D3-E0D2-4878-A1F5-A5A355E3EA56}"/>
    <cellStyle name="Migliaia 31 3 2 2 4" xfId="13577" xr:uid="{F36E7DA3-073C-4300-83C3-0FDA417EB72D}"/>
    <cellStyle name="Migliaia 31 3 2 2 4 3" xfId="24213" xr:uid="{8797C712-45C7-4337-BB56-73A15D97AA15}"/>
    <cellStyle name="Migliaia 31 3 2 2 5" xfId="27478" xr:uid="{8DF02D58-4EF4-4E57-8BEE-4613B0D39CE1}"/>
    <cellStyle name="Migliaia 31 3 2 2 6" xfId="17179" xr:uid="{D98FD1A3-05FB-4441-9848-42EA990C000A}"/>
    <cellStyle name="Migliaia 31 3 2 3" xfId="7151" xr:uid="{4EEC5E58-D53D-4E3B-8BCD-C74FA9C51CAA}"/>
    <cellStyle name="Migliaia 31 3 2 3 2" xfId="29622" xr:uid="{04FB4AC2-DDE0-4B62-952E-D8909F7E6DD6}"/>
    <cellStyle name="Migliaia 31 3 2 3 3" xfId="19331" xr:uid="{E9B45A65-5D77-4FD6-BCCC-08B4BB972038}"/>
    <cellStyle name="Migliaia 31 3 2 4" xfId="10315" xr:uid="{B3060539-DC17-4713-A52D-4BCD6D54874D}"/>
    <cellStyle name="Migliaia 31 3 2 4 2" xfId="32584" xr:uid="{6B929B4C-72A9-463C-ACF7-035E74BB1A14}"/>
    <cellStyle name="Migliaia 31 3 2 4 3" xfId="22310" xr:uid="{84309757-454F-4D92-9844-059C7F6F400F}"/>
    <cellStyle name="Migliaia 31 3 2 5" xfId="12973" xr:uid="{04F31462-27F1-479A-AB83-08DCF4786BF1}"/>
    <cellStyle name="Migliaia 31 3 2 5 3" xfId="23796" xr:uid="{768D11A5-7623-4366-9F84-2DE0B97E79D9}"/>
    <cellStyle name="Migliaia 31 3 2 6" xfId="26661" xr:uid="{CBF2497C-12E8-4E8D-852B-C326450A46BC}"/>
    <cellStyle name="Migliaia 31 3 2 7" xfId="16362" xr:uid="{3F05E551-7CF1-45EA-AC26-53941717BA86}"/>
    <cellStyle name="Migliaia 31 3 3" xfId="3826" xr:uid="{C3F767D0-17C7-45F7-8B8E-F92B888AD638}"/>
    <cellStyle name="Migliaia 31 3 3 2" xfId="6989" xr:uid="{984573F8-6858-467D-96BF-941103AD7D93}"/>
    <cellStyle name="Migliaia 31 3 3 2 2" xfId="29460" xr:uid="{8AA04033-76DE-47D5-8EBA-8765FD98E099}"/>
    <cellStyle name="Migliaia 31 3 3 2 3" xfId="19167" xr:uid="{75E69FDE-6A33-4FF2-B8CC-3B4F5EF6021D}"/>
    <cellStyle name="Migliaia 31 3 3 3" xfId="10152" xr:uid="{9442025A-F6BB-45CF-803A-FA3A5E16F202}"/>
    <cellStyle name="Migliaia 31 3 3 3 2" xfId="32421" xr:uid="{A981F57B-BDE2-4D6F-8BB9-FB95D416CCF8}"/>
    <cellStyle name="Migliaia 31 3 3 3 3" xfId="22146" xr:uid="{B45569A5-DACF-4817-86FE-CA2808495690}"/>
    <cellStyle name="Migliaia 31 3 3 4" xfId="13417" xr:uid="{AA3E0823-BB2E-474E-8E3E-A0013EA34114}"/>
    <cellStyle name="Migliaia 31 3 3 4 3" xfId="24053" xr:uid="{F4BAEFDC-D5B8-4831-831C-EE1276F88244}"/>
    <cellStyle name="Migliaia 31 3 3 5" xfId="26497" xr:uid="{EB9B09CB-7BC4-4D73-9AC4-BCFEB0D87933}"/>
    <cellStyle name="Migliaia 31 3 3 6" xfId="16198" xr:uid="{82B563FC-CEAE-4C55-B163-92B60B5DC3FD}"/>
    <cellStyle name="Migliaia 31 3 4" xfId="3346" xr:uid="{E534A8FC-347A-4623-909E-97A85482228E}"/>
    <cellStyle name="Migliaia 31 3 4 2" xfId="6703" xr:uid="{ADBC8D90-5BA3-4072-8DB0-9A508B3200F7}"/>
    <cellStyle name="Migliaia 31 3 4 2 2" xfId="29203" xr:uid="{6E0CD03B-9C82-44B2-8846-A4B9E0639A29}"/>
    <cellStyle name="Migliaia 31 3 4 2 3" xfId="18910" xr:uid="{D8A99E53-F592-4E63-B241-1500D04F22F5}"/>
    <cellStyle name="Migliaia 31 3 4 3" xfId="9894" xr:uid="{9516D31B-867E-4531-84CA-0BC52557B7B2}"/>
    <cellStyle name="Migliaia 31 3 4 3 2" xfId="32164" xr:uid="{1D267E39-BE15-4DBD-8564-AA514BFE35C0}"/>
    <cellStyle name="Migliaia 31 3 4 3 3" xfId="21888" xr:uid="{FE22912D-FD94-448A-A88E-EE97F93A714A}"/>
    <cellStyle name="Migliaia 31 3 4 4" xfId="26239" xr:uid="{E5877EA7-D08B-4C20-9ADE-DB61FBADA8D1}"/>
    <cellStyle name="Migliaia 31 3 4 5" xfId="15940" xr:uid="{9F064CCA-FE0A-4BD6-BD14-B334FA87E7D7}"/>
    <cellStyle name="Migliaia 31 3 5" xfId="6450" xr:uid="{9FE5FD48-879A-475F-9D10-6F35F9476B7E}"/>
    <cellStyle name="Migliaia 31 3 5 2" xfId="28951" xr:uid="{A1BE6F26-EC17-48BF-B1BE-7BBEA43B8F5C}"/>
    <cellStyle name="Migliaia 31 3 5 3" xfId="18657" xr:uid="{FA8CEEBE-9D22-4DF7-ABC8-B097C293AD2B}"/>
    <cellStyle name="Migliaia 31 3 6" xfId="9641" xr:uid="{DD75E55A-60BA-4D43-89E5-BC005ABF4AC0}"/>
    <cellStyle name="Migliaia 31 3 6 2" xfId="31911" xr:uid="{31CF03BC-4919-40FD-98EF-0EF8A43A6D31}"/>
    <cellStyle name="Migliaia 31 3 6 3" xfId="21635" xr:uid="{5EE8CC9B-782A-4096-A090-1DED169D0DF8}"/>
    <cellStyle name="Migliaia 31 3 7" xfId="12761" xr:uid="{BB95D0A7-C404-432C-AC58-5964E30A9A84}"/>
    <cellStyle name="Migliaia 31 3 7 3" xfId="23631" xr:uid="{84553DE3-4B6D-4F90-A1AB-8E06E79232BE}"/>
    <cellStyle name="Migliaia 31 3 8" xfId="25987" xr:uid="{71E9F6D7-829B-4740-8782-1A224A9CF3B8}"/>
    <cellStyle name="Migliaia 31 3 9" xfId="15687" xr:uid="{7D13CC75-16B1-4005-BC50-48E0B0D7E96C}"/>
    <cellStyle name="Migliaia 31 4" xfId="3522" xr:uid="{4DFBE91C-0D0D-4097-BBB8-EB07D365D5A9}"/>
    <cellStyle name="Migliaia 31 4 2" xfId="4701" xr:uid="{BD242CCC-10EE-4C4E-90BF-EE8867D18654}"/>
    <cellStyle name="Migliaia 31 4 2 2" xfId="7877" xr:uid="{15E02413-D6A6-4D5D-A571-1B28956379D0}"/>
    <cellStyle name="Migliaia 31 4 2 2 2" xfId="30305" xr:uid="{CA05B4FA-76F1-4EA9-AF6B-54D63FF38D6A}"/>
    <cellStyle name="Migliaia 31 4 2 2 3" xfId="20016" xr:uid="{8EC52DA6-FCB2-4525-ACC5-30A50DB1F4DB}"/>
    <cellStyle name="Migliaia 31 4 2 3" xfId="11000" xr:uid="{69E81BBD-10DE-4F30-BE24-E256B8D0368E}"/>
    <cellStyle name="Migliaia 31 4 2 3 3" xfId="22995" xr:uid="{3B5B0B90-86AD-46AC-8990-CD047CA4E868}"/>
    <cellStyle name="Migliaia 31 4 2 4" xfId="27346" xr:uid="{EA48E3F4-1B7E-40BE-B57D-D1AC023A5D88}"/>
    <cellStyle name="Migliaia 31 4 2 5" xfId="17047" xr:uid="{A9B2B3B0-BD93-4CD9-852A-B35C46CC6B4B}"/>
    <cellStyle name="Migliaia 31 4 3" xfId="6904" xr:uid="{51A4DEA0-9437-4FF0-9B5A-E8F27F90F50A}"/>
    <cellStyle name="Migliaia 31 4 3 2" xfId="29375" xr:uid="{D933B2F3-2F96-4740-A04A-277B59FB2352}"/>
    <cellStyle name="Migliaia 31 4 3 3" xfId="19082" xr:uid="{1D84C299-8C8E-4723-B096-B043C9373332}"/>
    <cellStyle name="Migliaia 31 4 4" xfId="10067" xr:uid="{41D525F4-2A17-410D-B256-C9E94225E35F}"/>
    <cellStyle name="Migliaia 31 4 4 2" xfId="32336" xr:uid="{0507B005-F382-4FFE-87D4-A239AF5588DE}"/>
    <cellStyle name="Migliaia 31 4 4 3" xfId="22061" xr:uid="{7136E4BF-81E9-44FC-9CF4-076A4437076E}"/>
    <cellStyle name="Migliaia 31 4 5" xfId="13143" xr:uid="{3FDB198A-6C45-47C0-B64D-16C981E1D6FC}"/>
    <cellStyle name="Migliaia 31 4 5 3" xfId="23968" xr:uid="{84D95E8B-A8D3-403C-BB8A-CCC0D6B0DBF5}"/>
    <cellStyle name="Migliaia 31 4 6" xfId="26412" xr:uid="{7687A58C-B417-47EE-8972-0B62DB4D5A98}"/>
    <cellStyle name="Migliaia 31 4 7" xfId="16113" xr:uid="{741C10B1-E1FE-4D83-93D4-AC8646C717F0}"/>
    <cellStyle name="Migliaia 31 5" xfId="4498" xr:uid="{16F148B8-9133-45A6-8BE9-E45E47259049}"/>
    <cellStyle name="Migliaia 31 5 2" xfId="7674" xr:uid="{7FD4B0EF-BCD3-4BFA-8AA2-DB7063E7DE89}"/>
    <cellStyle name="Migliaia 31 5 2 2" xfId="30103" xr:uid="{5971D954-9510-45EF-890E-138CC169976D}"/>
    <cellStyle name="Migliaia 31 5 2 3" xfId="19813" xr:uid="{1CDBF91E-E99E-4A2E-A076-040BB3855091}"/>
    <cellStyle name="Migliaia 31 5 3" xfId="10797" xr:uid="{15AC99A8-3F41-4CCE-BBD0-447904719B06}"/>
    <cellStyle name="Migliaia 31 5 3 3" xfId="22792" xr:uid="{E80BB349-7060-4CC8-AC0B-7874D254C54D}"/>
    <cellStyle name="Migliaia 31 5 4" xfId="13935" xr:uid="{377DE7DA-D168-44F9-A94A-EAAAF4FB60C3}"/>
    <cellStyle name="Migliaia 31 5 4 3" xfId="24575" xr:uid="{CC93FA41-96FE-448B-A458-B0417DD34EBA}"/>
    <cellStyle name="Migliaia 31 5 5" xfId="27143" xr:uid="{CFA18119-88C2-4810-8236-4881D4842256}"/>
    <cellStyle name="Migliaia 31 5 6" xfId="16844" xr:uid="{90A897FA-2751-4127-A93D-09473B49C049}"/>
    <cellStyle name="Migliaia 31 6" xfId="4398" xr:uid="{99C3E9C8-8EFA-46FA-AE09-74B69A373DDD}"/>
    <cellStyle name="Migliaia 31 6 2" xfId="7573" xr:uid="{972B3C3C-21E9-4417-A38D-FAEBAE000CED}"/>
    <cellStyle name="Migliaia 31 6 2 2" xfId="30002" xr:uid="{4C879B9E-2C0F-48CB-87E4-410F067FEFE1}"/>
    <cellStyle name="Migliaia 31 6 2 3" xfId="19712" xr:uid="{F10DE494-2C2C-4354-ABDE-3E519E64F843}"/>
    <cellStyle name="Migliaia 31 6 3" xfId="10696" xr:uid="{A30332C3-4B0A-48DC-8D21-DE9C80DBFBA1}"/>
    <cellStyle name="Migliaia 31 6 3 3" xfId="22691" xr:uid="{8FFB0628-DC68-4AB6-8DA0-D6E34B567BCF}"/>
    <cellStyle name="Migliaia 31 6 4" xfId="13779" xr:uid="{9C2ACB0B-7A4F-458B-8BD2-D5E552E59C69}"/>
    <cellStyle name="Migliaia 31 6 4 3" xfId="24418" xr:uid="{0633A8B4-FF2A-4EAF-8B4A-4ABA8FAB222B}"/>
    <cellStyle name="Migliaia 31 6 5" xfId="27042" xr:uid="{7D31FB67-B8C4-4997-8AC9-8F04B7B208EE}"/>
    <cellStyle name="Migliaia 31 6 6" xfId="16743" xr:uid="{8239B0E9-5720-4C16-8C8C-1604AE061C43}"/>
    <cellStyle name="Migliaia 31 7" xfId="4295" xr:uid="{EF630F72-7B69-40ED-A3C4-68526B78E56D}"/>
    <cellStyle name="Migliaia 31 7 2" xfId="7470" xr:uid="{4709D7EF-FEB7-486B-A6E8-0313AB7F5FD8}"/>
    <cellStyle name="Migliaia 31 7 2 2" xfId="29913" xr:uid="{96000E8C-4B54-4696-81EE-69BB64CA54DA}"/>
    <cellStyle name="Migliaia 31 7 2 3" xfId="19623" xr:uid="{EB0E1B2E-ED03-47F4-AC02-B59DB63F0071}"/>
    <cellStyle name="Migliaia 31 7 3" xfId="10607" xr:uid="{0C5E6B32-AC05-4441-9D99-14DBA0298856}"/>
    <cellStyle name="Migliaia 31 7 3 3" xfId="22602" xr:uid="{DFA98B45-8AE2-4D62-B819-A71FAA0C96EF}"/>
    <cellStyle name="Migliaia 31 7 4" xfId="26953" xr:uid="{31506217-3463-42E6-B849-4FAE534AB736}"/>
    <cellStyle name="Migliaia 31 7 5" xfId="16654" xr:uid="{3E7C65A1-F4BB-4687-A249-C349B664388F}"/>
    <cellStyle name="Migliaia 31 8" xfId="3264" xr:uid="{548A2780-9907-47DD-B75D-1918D06A3CC6}"/>
    <cellStyle name="Migliaia 31 8 2" xfId="6619" xr:uid="{1860BF43-6A6D-4EBA-AAC0-1BABFE7896EB}"/>
    <cellStyle name="Migliaia 31 8 2 2" xfId="29119" xr:uid="{E00CDAC5-8FC3-4793-AED8-7A4408CB244D}"/>
    <cellStyle name="Migliaia 31 8 2 3" xfId="18826" xr:uid="{88FF8B23-31B9-4154-9045-0D09864410F3}"/>
    <cellStyle name="Migliaia 31 8 3" xfId="9810" xr:uid="{CAE6A925-B89C-42C3-93B0-49F151DC0F97}"/>
    <cellStyle name="Migliaia 31 8 3 2" xfId="32080" xr:uid="{01C5DDB0-0DC6-42CC-8C57-ED1197C9644B}"/>
    <cellStyle name="Migliaia 31 8 3 3" xfId="21804" xr:uid="{E93CF3A0-6F00-4F43-A991-DD65FDF1B411}"/>
    <cellStyle name="Migliaia 31 8 4" xfId="26156" xr:uid="{CEA546F3-8990-480A-8E13-6C0EE6FCDB64}"/>
    <cellStyle name="Migliaia 31 8 5" xfId="15856" xr:uid="{7FCD58B4-E069-4D59-B309-0D9912B33B90}"/>
    <cellStyle name="Migliaia 31 9" xfId="3078" xr:uid="{86575E2E-938F-46EF-9E87-5310CC0E8359}"/>
    <cellStyle name="Migliaia 31 9 2" xfId="6367" xr:uid="{F70D9A1C-4464-42B0-96CC-1CB6C9A98B17}"/>
    <cellStyle name="Migliaia 31 9 2 2" xfId="28868" xr:uid="{684B9D97-04C6-426B-A337-B5FD98576264}"/>
    <cellStyle name="Migliaia 31 9 2 3" xfId="18574" xr:uid="{B3A02547-C0CE-4A96-B7B6-841BFEE53C26}"/>
    <cellStyle name="Migliaia 31 9 3" xfId="9558" xr:uid="{ED452245-32B1-4328-BCF1-14129C1D9CE0}"/>
    <cellStyle name="Migliaia 31 9 3 2" xfId="31828" xr:uid="{089325C7-1513-42C5-9E61-D14ACCD63DF0}"/>
    <cellStyle name="Migliaia 31 9 3 3" xfId="21552" xr:uid="{C73DDD8A-4CDA-4A93-80A7-65D987A8F963}"/>
    <cellStyle name="Migliaia 31 9 4" xfId="25904" xr:uid="{4A82730E-98A2-49EA-9677-2429B0AF2E6C}"/>
    <cellStyle name="Migliaia 31 9 5" xfId="15604" xr:uid="{15321C38-7F67-465E-98C1-38F9758933E2}"/>
    <cellStyle name="Migliaia 32" xfId="2882" xr:uid="{DB123C49-0E79-4953-8D35-6315DC5E6A6C}"/>
    <cellStyle name="Migliaia 32 10" xfId="2963" xr:uid="{32C7D3AD-49B0-4970-94E5-DD51351CBAE2}"/>
    <cellStyle name="Migliaia 32 10 2" xfId="6255" xr:uid="{48B4268D-0C76-42B0-90AD-25D01A18DB45}"/>
    <cellStyle name="Migliaia 32 10 2 2" xfId="28756" xr:uid="{0276A98A-A8E6-4563-82E4-66E9D45C2A54}"/>
    <cellStyle name="Migliaia 32 10 2 3" xfId="18462" xr:uid="{8B381B8C-8D29-47C8-A990-6089354C3DFD}"/>
    <cellStyle name="Migliaia 32 10 3" xfId="9446" xr:uid="{ED1B0C79-F392-4450-8794-095CC1F515E5}"/>
    <cellStyle name="Migliaia 32 10 3 2" xfId="31716" xr:uid="{A4193EF2-ADCB-421F-BBC4-A282207FAA71}"/>
    <cellStyle name="Migliaia 32 10 3 3" xfId="21440" xr:uid="{059FA0B3-856F-4E51-B8AB-2D60C4D0F214}"/>
    <cellStyle name="Migliaia 32 10 4" xfId="25792" xr:uid="{37DA3A23-31DD-459F-A0EA-A4271FA25D3B}"/>
    <cellStyle name="Migliaia 32 10 5" xfId="15492" xr:uid="{2E8BB5EA-8C20-4EED-AD27-92952243D01A}"/>
    <cellStyle name="Migliaia 32 11" xfId="6168" xr:uid="{05DD95F2-93AA-49DB-8E1E-366225B1790D}"/>
    <cellStyle name="Migliaia 32 11 2" xfId="28669" xr:uid="{9A90744D-05D0-4364-BB23-1A25578E606D}"/>
    <cellStyle name="Migliaia 32 11 3" xfId="18375" xr:uid="{6DB12CCC-3462-4B59-B2D3-11C78AF9B659}"/>
    <cellStyle name="Migliaia 32 12" xfId="9359" xr:uid="{433917C7-6974-4A0B-B49F-0B4EDFD19DB3}"/>
    <cellStyle name="Migliaia 32 12 2" xfId="31629" xr:uid="{9B7E1193-B30A-4A9A-AB66-5FE2D2F9A209}"/>
    <cellStyle name="Migliaia 32 12 3" xfId="21353" xr:uid="{14E90CC2-63A0-444F-8564-8FC98127D578}"/>
    <cellStyle name="Migliaia 32 13" xfId="12543" xr:uid="{9A0E3BE0-BF96-4E09-A787-300AF10E6EB3}"/>
    <cellStyle name="Migliaia 32 13 3" xfId="23550" xr:uid="{5F29605F-F975-436C-98C6-2A4FBB9693A9}"/>
    <cellStyle name="Migliaia 32 14" xfId="25705" xr:uid="{CB447829-5397-480A-8C55-DBD056937F18}"/>
    <cellStyle name="Migliaia 32 15" xfId="15405" xr:uid="{BEFD7199-3415-4DDA-8452-261D97F64833}"/>
    <cellStyle name="Migliaia 32 2" xfId="3181" xr:uid="{1BFADD36-3D13-444E-BF43-2E6757B2E162}"/>
    <cellStyle name="Migliaia 32 2 2" xfId="4051" xr:uid="{F5B26638-5F22-4BE2-B6C1-3DD2811CE67B}"/>
    <cellStyle name="Migliaia 32 2 2 2" xfId="5034" xr:uid="{62AFA97B-DA1E-4E2C-B431-7FA7B35BFA96}"/>
    <cellStyle name="Migliaia 32 2 2 2 2" xfId="8232" xr:uid="{68B00245-7BF9-42A3-9431-951B29153421}"/>
    <cellStyle name="Migliaia 32 2 2 2 2 2" xfId="30644" xr:uid="{C5F9A686-DB26-4E58-BA53-29116AFA6757}"/>
    <cellStyle name="Migliaia 32 2 2 2 2 3" xfId="20355" xr:uid="{A10024DA-6B94-46F9-939F-5E416DD2C35B}"/>
    <cellStyle name="Migliaia 32 2 2 2 3" xfId="11337" xr:uid="{50D1C39D-1EFA-4A9E-A404-5A5D95DA8854}"/>
    <cellStyle name="Migliaia 32 2 2 2 3 3" xfId="23335" xr:uid="{CA5A8CEC-D414-4EA0-836B-5A3EBFD951D1}"/>
    <cellStyle name="Migliaia 32 2 2 2 4" xfId="13652" xr:uid="{F9EEDD9F-D591-402C-92D7-1F85401C53F9}"/>
    <cellStyle name="Migliaia 32 2 2 2 4 3" xfId="24290" xr:uid="{A972831A-B952-4C7C-88E1-3CB4D9736838}"/>
    <cellStyle name="Migliaia 32 2 2 2 5" xfId="27681" xr:uid="{F5FF94DC-50DD-4A9B-B8D6-B68AECA341D4}"/>
    <cellStyle name="Migliaia 32 2 2 2 6" xfId="17387" xr:uid="{31CC2477-0153-404A-8B93-C07BB3C53685}"/>
    <cellStyle name="Migliaia 32 2 2 3" xfId="7226" xr:uid="{D2F686E0-BFBF-4641-9D25-E453A941D976}"/>
    <cellStyle name="Migliaia 32 2 2 3 2" xfId="29698" xr:uid="{B10E8C45-43D5-4CCE-905D-8C78D8D2E9C2}"/>
    <cellStyle name="Migliaia 32 2 2 3 3" xfId="19408" xr:uid="{5199F324-0516-40E8-9C04-499C158FF790}"/>
    <cellStyle name="Migliaia 32 2 2 4" xfId="10392" xr:uid="{A455267C-5BA5-4FE9-8C40-D47E9D500788}"/>
    <cellStyle name="Migliaia 32 2 2 4 3" xfId="22387" xr:uid="{82297AD2-CAB8-4297-8485-5CBFF1E87F96}"/>
    <cellStyle name="Migliaia 32 2 2 5" xfId="13048" xr:uid="{ABF8E10F-E708-488A-B16B-3E48E7892775}"/>
    <cellStyle name="Migliaia 32 2 2 5 3" xfId="23873" xr:uid="{FAE35D43-6A84-46F3-A58B-8016345A7A74}"/>
    <cellStyle name="Migliaia 32 2 2 6" xfId="26738" xr:uid="{8647C88A-7849-46DF-908B-5C7450DEE202}"/>
    <cellStyle name="Migliaia 32 2 2 7" xfId="16439" xr:uid="{4B1EECA6-F471-4D99-9287-29D9D505A66D}"/>
    <cellStyle name="Migliaia 32 2 3" xfId="3897" xr:uid="{22A151C0-C4DB-4700-90A3-71E2A8E7F897}"/>
    <cellStyle name="Migliaia 32 2 3 2" xfId="7069" xr:uid="{C52114B2-43F9-4D0B-AAF1-4D7BE12D7CB7}"/>
    <cellStyle name="Migliaia 32 2 3 2 2" xfId="29539" xr:uid="{67E2A16B-B831-4ADC-A54C-DB5351ADBBE5}"/>
    <cellStyle name="Migliaia 32 2 3 2 3" xfId="19247" xr:uid="{FCB0E596-0D4D-4C54-93CD-AF9108923870}"/>
    <cellStyle name="Migliaia 32 2 3 3" xfId="10231" xr:uid="{01EF6D1C-FA74-4B75-A8B7-F55183681879}"/>
    <cellStyle name="Migliaia 32 2 3 3 2" xfId="32501" xr:uid="{1892F33E-C921-4B34-8A1C-B2CD6349C019}"/>
    <cellStyle name="Migliaia 32 2 3 3 3" xfId="22226" xr:uid="{7CD9920A-FA2C-4A9B-B25F-5ED55AB7F2E5}"/>
    <cellStyle name="Migliaia 32 2 3 4" xfId="13489" xr:uid="{3A441208-4C9F-45C3-854A-4D0B0079263B}"/>
    <cellStyle name="Migliaia 32 2 3 4 3" xfId="24128" xr:uid="{4AFA5C3C-A3E0-4253-A041-4729FF0A4529}"/>
    <cellStyle name="Migliaia 32 2 3 5" xfId="26577" xr:uid="{ED251FD7-3F60-4952-BC2F-325FDA9F9E88}"/>
    <cellStyle name="Migliaia 32 2 3 6" xfId="16278" xr:uid="{D3B940FA-B6C3-4EDA-B96E-D727D86DF024}"/>
    <cellStyle name="Migliaia 32 2 4" xfId="3426" xr:uid="{C0D109E2-D5AB-422A-95DB-8B7306D40A53}"/>
    <cellStyle name="Migliaia 32 2 4 2" xfId="6783" xr:uid="{92A51C61-FD93-4DE1-A585-2A154F9B60BF}"/>
    <cellStyle name="Migliaia 32 2 4 2 2" xfId="29283" xr:uid="{8F8E4E32-C7B6-471D-9C29-94C001D5F358}"/>
    <cellStyle name="Migliaia 32 2 4 2 3" xfId="18990" xr:uid="{16C7F138-47C2-4DC4-9F5B-1546B978D5FA}"/>
    <cellStyle name="Migliaia 32 2 4 3" xfId="9974" xr:uid="{081DED92-B2F5-45BC-A0CB-CD6A5121C293}"/>
    <cellStyle name="Migliaia 32 2 4 3 2" xfId="32244" xr:uid="{74234BD7-6F5A-4EB6-B175-16AD2DCBA4F6}"/>
    <cellStyle name="Migliaia 32 2 4 3 3" xfId="21968" xr:uid="{A55DCD03-AC2D-491C-9EE8-E3DD758BC845}"/>
    <cellStyle name="Migliaia 32 2 4 4" xfId="26319" xr:uid="{B6B786FA-7C7C-4604-8AB1-380127B40BC2}"/>
    <cellStyle name="Migliaia 32 2 4 5" xfId="16020" xr:uid="{C4D54432-3A93-46CC-8BE8-57F36187ED91}"/>
    <cellStyle name="Migliaia 32 2 5" xfId="6530" xr:uid="{642E865C-449E-49A4-8F82-228006A02154}"/>
    <cellStyle name="Migliaia 32 2 5 2" xfId="29030" xr:uid="{4445D901-B817-4343-BF91-3DCDC6E6CEC7}"/>
    <cellStyle name="Migliaia 32 2 5 3" xfId="18737" xr:uid="{A550D419-806E-4DAC-A2B7-883183645DCC}"/>
    <cellStyle name="Migliaia 32 2 6" xfId="9721" xr:uid="{18F6787F-2A52-493D-98D0-FB049527248E}"/>
    <cellStyle name="Migliaia 32 2 6 2" xfId="31991" xr:uid="{EBC01704-5635-42FE-8968-A9C0E4E683CD}"/>
    <cellStyle name="Migliaia 32 2 6 3" xfId="21715" xr:uid="{04AFFFAF-55F8-44AB-99F8-D68ED0872946}"/>
    <cellStyle name="Migliaia 32 2 7" xfId="12840" xr:uid="{A15FE7B2-E369-4CE5-9CAB-19817D20F323}"/>
    <cellStyle name="Migliaia 32 2 7 3" xfId="23711" xr:uid="{D656A629-95C7-4142-98E4-0B99A7321BEA}"/>
    <cellStyle name="Migliaia 32 2 8" xfId="26067" xr:uid="{CB058D62-FD63-4519-8529-D3ACD3438456}"/>
    <cellStyle name="Migliaia 32 2 9" xfId="15767" xr:uid="{54B54010-1BA2-4831-BBA9-51DCECAAA36A}"/>
    <cellStyle name="Migliaia 32 3" xfId="3137" xr:uid="{00B2B4F1-DDF5-4147-A42D-DBE0668B3C0A}"/>
    <cellStyle name="Migliaia 32 3 2" xfId="4003" xr:uid="{A96E4065-3CE8-412B-870D-0E4313ECA260}"/>
    <cellStyle name="Migliaia 32 3 2 2" xfId="4819" xr:uid="{5B18E4F4-DDF5-460A-A270-3A3F330B96AE}"/>
    <cellStyle name="Migliaia 32 3 2 2 2" xfId="8005" xr:uid="{2C2FE1A1-B9DD-43C4-9B78-7158C6191AAB}"/>
    <cellStyle name="Migliaia 32 3 2 2 2 2" xfId="30435" xr:uid="{4928EA47-5A2D-46A6-A0D6-1F84B2C367B5}"/>
    <cellStyle name="Migliaia 32 3 2 2 2 3" xfId="20145" xr:uid="{A7BA6C12-92EE-4719-8869-2040B95C5F16}"/>
    <cellStyle name="Migliaia 32 3 2 2 3" xfId="11127" xr:uid="{B7124F84-8033-46F3-A1AF-5A9380CADB3B}"/>
    <cellStyle name="Migliaia 32 3 2 2 3 3" xfId="23125" xr:uid="{B303B9E8-1405-4C2D-A807-24907F10808E}"/>
    <cellStyle name="Migliaia 32 3 2 2 4" xfId="13575" xr:uid="{11653D35-FB26-4F78-B3C3-8D0A42AE65BE}"/>
    <cellStyle name="Migliaia 32 3 2 2 4 3" xfId="24211" xr:uid="{DAB57BE4-A97B-40B5-8F02-97068E301DF5}"/>
    <cellStyle name="Migliaia 32 3 2 2 5" xfId="27476" xr:uid="{85609B90-4FEA-4A2F-AF83-72A6877B875F}"/>
    <cellStyle name="Migliaia 32 3 2 2 6" xfId="17177" xr:uid="{AD8C048C-3FAD-4BD2-BE70-90C7207D688A}"/>
    <cellStyle name="Migliaia 32 3 2 3" xfId="7149" xr:uid="{17C7948D-6D09-4F9E-9485-C7F60A832F24}"/>
    <cellStyle name="Migliaia 32 3 2 3 2" xfId="29620" xr:uid="{29D74141-F8BD-4EC5-A209-49FC58567E95}"/>
    <cellStyle name="Migliaia 32 3 2 3 3" xfId="19329" xr:uid="{10E0B38F-B898-4D0B-9543-2081CE469C17}"/>
    <cellStyle name="Migliaia 32 3 2 4" xfId="10313" xr:uid="{E4C1E63A-E33F-4E8E-862A-11C4D17D6483}"/>
    <cellStyle name="Migliaia 32 3 2 4 2" xfId="32582" xr:uid="{30BC0E8F-45B2-4136-A898-E99E4D9D58A5}"/>
    <cellStyle name="Migliaia 32 3 2 4 3" xfId="22308" xr:uid="{A8F97AEF-DB83-496C-87B3-65F0C4AE3CF6}"/>
    <cellStyle name="Migliaia 32 3 2 5" xfId="12971" xr:uid="{731E2E3E-DA16-4A27-867A-3491BE37B4B2}"/>
    <cellStyle name="Migliaia 32 3 2 5 3" xfId="23794" xr:uid="{F5C63DCB-8126-4B87-B480-B72DAD618F1F}"/>
    <cellStyle name="Migliaia 32 3 2 6" xfId="26659" xr:uid="{A16F8152-2DD9-4150-A39D-867E7509187D}"/>
    <cellStyle name="Migliaia 32 3 2 7" xfId="16360" xr:uid="{FC88B84A-CD36-4FB6-B5D3-0DBC35D1F29D}"/>
    <cellStyle name="Migliaia 32 3 3" xfId="3824" xr:uid="{ECE5ED25-8B6D-4712-ACC0-2F3B3463C1F9}"/>
    <cellStyle name="Migliaia 32 3 3 2" xfId="6987" xr:uid="{EE5620BB-4AAB-4128-9A46-3B13E03A6DFB}"/>
    <cellStyle name="Migliaia 32 3 3 2 2" xfId="29458" xr:uid="{9CC7D629-555F-4063-80DC-331BCA171C71}"/>
    <cellStyle name="Migliaia 32 3 3 2 3" xfId="19165" xr:uid="{3023640D-BDA3-4B9C-8B15-A3F91A1C1956}"/>
    <cellStyle name="Migliaia 32 3 3 3" xfId="10150" xr:uid="{FA6A143B-F5F9-4E17-B669-299BBD38CD94}"/>
    <cellStyle name="Migliaia 32 3 3 3 2" xfId="32419" xr:uid="{192A32E0-F0FB-4B0F-A3CE-F9D6A3462D82}"/>
    <cellStyle name="Migliaia 32 3 3 3 3" xfId="22144" xr:uid="{7FE7B4AC-86DA-4995-B887-EF79DE61A89C}"/>
    <cellStyle name="Migliaia 32 3 3 4" xfId="13415" xr:uid="{3357DF4A-B8D9-4CA1-8570-EAFEB03C675A}"/>
    <cellStyle name="Migliaia 32 3 3 4 3" xfId="24051" xr:uid="{C2088A88-7AB4-40A0-840A-C12D4B8102CD}"/>
    <cellStyle name="Migliaia 32 3 3 5" xfId="26495" xr:uid="{F7B86B89-3C93-4910-A0B6-905C1D6F7905}"/>
    <cellStyle name="Migliaia 32 3 3 6" xfId="16196" xr:uid="{1CD85B4D-DDE5-4892-833B-35233F6F7AB0}"/>
    <cellStyle name="Migliaia 32 3 4" xfId="3344" xr:uid="{1D1092EA-037C-4033-B286-6398D9256BEC}"/>
    <cellStyle name="Migliaia 32 3 4 2" xfId="6701" xr:uid="{5058D3F5-286A-4EB6-835B-1205D6FF987E}"/>
    <cellStyle name="Migliaia 32 3 4 2 2" xfId="29201" xr:uid="{C45116A2-A149-4650-A6CE-0C44484BB760}"/>
    <cellStyle name="Migliaia 32 3 4 2 3" xfId="18908" xr:uid="{48A35A8C-4A62-43CF-B2A5-B7BC1E357F4A}"/>
    <cellStyle name="Migliaia 32 3 4 3" xfId="9892" xr:uid="{2BCA999E-EB43-48E1-93C3-4CBA5904B05F}"/>
    <cellStyle name="Migliaia 32 3 4 3 2" xfId="32162" xr:uid="{662F025F-E4D0-4901-88D7-20AA67D3DF3C}"/>
    <cellStyle name="Migliaia 32 3 4 3 3" xfId="21886" xr:uid="{08052583-24F6-428E-B5FB-6A81F9A37235}"/>
    <cellStyle name="Migliaia 32 3 4 4" xfId="26237" xr:uid="{9EC0CFF3-0475-4F7A-B0D0-63E3B02D3153}"/>
    <cellStyle name="Migliaia 32 3 4 5" xfId="15938" xr:uid="{92634A40-0D10-4126-A7BE-68CE595EE218}"/>
    <cellStyle name="Migliaia 32 3 5" xfId="6448" xr:uid="{9D637C24-6356-4263-83C7-631442BCD68C}"/>
    <cellStyle name="Migliaia 32 3 5 2" xfId="28949" xr:uid="{101A1A7F-6334-49E2-9D74-DDE975C00A03}"/>
    <cellStyle name="Migliaia 32 3 5 3" xfId="18655" xr:uid="{50877D01-487D-4202-BF78-D09E2A07CB72}"/>
    <cellStyle name="Migliaia 32 3 6" xfId="9639" xr:uid="{3DAC0C39-B5C2-4E24-A404-00411B199015}"/>
    <cellStyle name="Migliaia 32 3 6 2" xfId="31909" xr:uid="{25007448-8ECE-439D-BED7-C240776C146F}"/>
    <cellStyle name="Migliaia 32 3 6 3" xfId="21633" xr:uid="{65A5F993-E42B-414B-A2B7-26331B825BE5}"/>
    <cellStyle name="Migliaia 32 3 7" xfId="12759" xr:uid="{E0C365CC-DBA2-4E1E-8BAC-B79C0A9696C8}"/>
    <cellStyle name="Migliaia 32 3 7 3" xfId="23629" xr:uid="{34E8579E-46A9-4CD2-8F13-B4D605E81874}"/>
    <cellStyle name="Migliaia 32 3 8" xfId="25985" xr:uid="{A9870284-3313-49DE-845D-2722193F8CED}"/>
    <cellStyle name="Migliaia 32 3 9" xfId="15685" xr:uid="{928C4038-9D7B-49CA-80B5-575FC8820129}"/>
    <cellStyle name="Migliaia 32 4" xfId="3617" xr:uid="{83BB8E11-2EEF-43BA-9BC6-BE6E93579703}"/>
    <cellStyle name="Migliaia 32 4 2" xfId="4699" xr:uid="{83FE0073-F67B-4E36-9640-E7D2DFC6AF98}"/>
    <cellStyle name="Migliaia 32 4 2 2" xfId="7875" xr:uid="{DACAB005-E8E1-4F1B-8611-9052C2E45D2B}"/>
    <cellStyle name="Migliaia 32 4 2 2 2" xfId="30303" xr:uid="{BD54B78B-08A9-40F8-8B42-0F557463591E}"/>
    <cellStyle name="Migliaia 32 4 2 2 3" xfId="20014" xr:uid="{516439CC-700A-4EE2-B7DE-5594A6724632}"/>
    <cellStyle name="Migliaia 32 4 2 3" xfId="10998" xr:uid="{A3D68EA7-D175-43D0-8B3A-005E3230FBFF}"/>
    <cellStyle name="Migliaia 32 4 2 3 3" xfId="22993" xr:uid="{77F9D2E5-B58A-49FE-A7C4-AFD6E7500916}"/>
    <cellStyle name="Migliaia 32 4 2 4" xfId="27344" xr:uid="{9C57848F-1073-4DDE-90BC-6E7203D3369B}"/>
    <cellStyle name="Migliaia 32 4 2 5" xfId="17045" xr:uid="{8427E01F-1C1E-4C25-9F9D-057E47BCF449}"/>
    <cellStyle name="Migliaia 32 4 3" xfId="6908" xr:uid="{04C3FCFF-7C87-4C81-AF92-627AD348D329}"/>
    <cellStyle name="Migliaia 32 4 3 2" xfId="29379" xr:uid="{33C49CBE-D84D-4ED5-BCA2-76843C031BC5}"/>
    <cellStyle name="Migliaia 32 4 3 3" xfId="19086" xr:uid="{813072CE-A6A4-4285-9E83-3402664569AC}"/>
    <cellStyle name="Migliaia 32 4 4" xfId="10071" xr:uid="{FD54683D-F5DC-49B8-9F4F-E49ABF0602CB}"/>
    <cellStyle name="Migliaia 32 4 4 2" xfId="32340" xr:uid="{8A57E6FF-45FF-455A-BF02-21B5CDA2F14F}"/>
    <cellStyle name="Migliaia 32 4 4 3" xfId="22065" xr:uid="{7577EB00-77CE-4AE7-BFFF-6FC9FC306B6F}"/>
    <cellStyle name="Migliaia 32 4 5" xfId="13238" xr:uid="{73D77204-9CE3-4EAE-9DA5-C037D26D033D}"/>
    <cellStyle name="Migliaia 32 4 5 3" xfId="23972" xr:uid="{45C9D5C1-FE71-4C67-BCD1-7BEC5D36CD18}"/>
    <cellStyle name="Migliaia 32 4 6" xfId="26416" xr:uid="{9F2ED491-B318-4410-899D-8BFB3F83E3FD}"/>
    <cellStyle name="Migliaia 32 4 7" xfId="16117" xr:uid="{022D0144-2C42-4186-BC79-ED1308468E5F}"/>
    <cellStyle name="Migliaia 32 5" xfId="4496" xr:uid="{57E56FBD-DDAD-46DD-B663-6E602DEAD2AC}"/>
    <cellStyle name="Migliaia 32 5 2" xfId="7672" xr:uid="{A7115090-F8C1-47B7-B225-35DED5B32951}"/>
    <cellStyle name="Migliaia 32 5 2 2" xfId="30101" xr:uid="{19B938D5-586B-46D5-B3C0-EB581781FE05}"/>
    <cellStyle name="Migliaia 32 5 2 3" xfId="19811" xr:uid="{56AF54A2-6FBE-4DA1-A219-86AC2B7BB987}"/>
    <cellStyle name="Migliaia 32 5 3" xfId="10795" xr:uid="{E2B67D80-DF0F-4B2D-9FAD-2CC8970C8A7A}"/>
    <cellStyle name="Migliaia 32 5 3 3" xfId="22790" xr:uid="{47C05AE9-6D38-4F09-A121-BF18CDF699BA}"/>
    <cellStyle name="Migliaia 32 5 4" xfId="13971" xr:uid="{FEA063DA-1F8A-4B50-A345-1811A747B82A}"/>
    <cellStyle name="Migliaia 32 5 4 3" xfId="24608" xr:uid="{6E9E02B2-EBA0-4F89-84B4-29D6E5C87454}"/>
    <cellStyle name="Migliaia 32 5 5" xfId="27141" xr:uid="{6BDB3727-29B2-4452-BBA6-04F0BEEDA96D}"/>
    <cellStyle name="Migliaia 32 5 6" xfId="16842" xr:uid="{BBE7CF32-F09F-4A9B-8EAD-25EFCC98EE4E}"/>
    <cellStyle name="Migliaia 32 6" xfId="4396" xr:uid="{744ECF66-33E6-4087-84E2-BEC814E95FDA}"/>
    <cellStyle name="Migliaia 32 6 2" xfId="7571" xr:uid="{A0FA5D1F-76F5-45DD-81C2-46C04D265CD8}"/>
    <cellStyle name="Migliaia 32 6 2 2" xfId="30000" xr:uid="{EE3CEF5E-5537-4213-ADD4-D048EB2FD000}"/>
    <cellStyle name="Migliaia 32 6 2 3" xfId="19710" xr:uid="{70E550AE-C35E-401B-896F-EFA347813014}"/>
    <cellStyle name="Migliaia 32 6 3" xfId="10694" xr:uid="{A9400E5F-37CE-4175-B3E4-190B2C4D526E}"/>
    <cellStyle name="Migliaia 32 6 3 3" xfId="22689" xr:uid="{BBEB2F55-F41A-4687-A556-24B156D9F3A1}"/>
    <cellStyle name="Migliaia 32 6 4" xfId="13876" xr:uid="{7C941E8E-3306-47D0-A28F-79340CBD7A2C}"/>
    <cellStyle name="Migliaia 32 6 4 3" xfId="24516" xr:uid="{A4B9FE2B-82C1-4377-8E02-C536F195AB0D}"/>
    <cellStyle name="Migliaia 32 6 5" xfId="27040" xr:uid="{718E931D-8233-4DE7-810D-C076AF1836F2}"/>
    <cellStyle name="Migliaia 32 6 6" xfId="16741" xr:uid="{48E58D23-2EB3-4D2F-8E94-6534CB684DA0}"/>
    <cellStyle name="Migliaia 32 7" xfId="4293" xr:uid="{FD6CF993-35F3-4E4B-914E-899EEF8217FE}"/>
    <cellStyle name="Migliaia 32 7 2" xfId="7468" xr:uid="{D63BD03E-2DB4-4039-A10F-0063B347BC6D}"/>
    <cellStyle name="Migliaia 32 7 2 2" xfId="29911" xr:uid="{E0B5D53E-A14C-40FC-92B8-4AECD4E1759C}"/>
    <cellStyle name="Migliaia 32 7 2 3" xfId="19621" xr:uid="{F6601C3F-F150-4431-B906-FD44B4910BBF}"/>
    <cellStyle name="Migliaia 32 7 3" xfId="10605" xr:uid="{6B47D7F3-8BB6-4EFC-A5A1-75C12955FAA2}"/>
    <cellStyle name="Migliaia 32 7 3 3" xfId="22600" xr:uid="{FB50AFE5-18AD-4F07-80DD-15D17956E6A7}"/>
    <cellStyle name="Migliaia 32 7 4" xfId="26951" xr:uid="{618D5BD1-EE18-4C35-98D7-BE61DB2C0600}"/>
    <cellStyle name="Migliaia 32 7 5" xfId="16652" xr:uid="{90C47832-575B-4D22-B1F9-00EA44D1ADEF}"/>
    <cellStyle name="Migliaia 32 8" xfId="3262" xr:uid="{DFDEC09F-ECDC-4B77-9CBA-A9BABB45C917}"/>
    <cellStyle name="Migliaia 32 8 2" xfId="6617" xr:uid="{A43B32C3-1020-4BAF-8446-D0E5B07BFA20}"/>
    <cellStyle name="Migliaia 32 8 2 2" xfId="29117" xr:uid="{408503E9-66A8-4119-95E2-2D0DFEFE02A9}"/>
    <cellStyle name="Migliaia 32 8 2 3" xfId="18824" xr:uid="{BD693189-AD0E-49EE-930B-3E129EA97525}"/>
    <cellStyle name="Migliaia 32 8 3" xfId="9808" xr:uid="{149571C8-D48D-4867-9F7A-B6B4A25F7066}"/>
    <cellStyle name="Migliaia 32 8 3 2" xfId="32078" xr:uid="{DEAC9ADF-5117-4364-882C-BB8ED7E9107E}"/>
    <cellStyle name="Migliaia 32 8 3 3" xfId="21802" xr:uid="{71489324-EE75-48B1-9C06-1A17298ACAE2}"/>
    <cellStyle name="Migliaia 32 8 4" xfId="26154" xr:uid="{D504E8D3-8F2B-4E70-8F72-3FFC3351AE97}"/>
    <cellStyle name="Migliaia 32 8 5" xfId="15854" xr:uid="{FACD0C5A-0443-4B81-B2BD-09A5065B417F}"/>
    <cellStyle name="Migliaia 32 9" xfId="3076" xr:uid="{DF828790-2866-4CA0-8597-0178034667E2}"/>
    <cellStyle name="Migliaia 32 9 2" xfId="6365" xr:uid="{E76BE163-EC01-476D-9ABB-E7409604A397}"/>
    <cellStyle name="Migliaia 32 9 2 2" xfId="28866" xr:uid="{DE6EA972-90E0-432B-AF74-670A76391F9E}"/>
    <cellStyle name="Migliaia 32 9 2 3" xfId="18572" xr:uid="{0ED33AF8-5EEC-4596-8E47-F5DB90938D4F}"/>
    <cellStyle name="Migliaia 32 9 3" xfId="9556" xr:uid="{1DA5040B-29A1-4478-A8C1-1468E36D6117}"/>
    <cellStyle name="Migliaia 32 9 3 2" xfId="31826" xr:uid="{AAA9B704-300D-4419-BDA9-94C7F4184E99}"/>
    <cellStyle name="Migliaia 32 9 3 3" xfId="21550" xr:uid="{23FDA44F-6E95-4542-B1E3-D7139DECDD46}"/>
    <cellStyle name="Migliaia 32 9 4" xfId="25902" xr:uid="{1744A3B0-26F7-4289-A4F7-3F959E068A4F}"/>
    <cellStyle name="Migliaia 32 9 5" xfId="15602" xr:uid="{92F9B725-5ACC-451D-B328-8318BAD3B868}"/>
    <cellStyle name="Migliaia 33" xfId="2888" xr:uid="{AF3BF41A-72DC-4EFF-85E5-F3F6B7459933}"/>
    <cellStyle name="Migliaia 33 10" xfId="2969" xr:uid="{D18A19EC-6A74-4B61-8498-F06F91EEFC66}"/>
    <cellStyle name="Migliaia 33 10 2" xfId="6261" xr:uid="{382BC40B-8A48-440F-AB3C-17D9F5440043}"/>
    <cellStyle name="Migliaia 33 10 2 2" xfId="28762" xr:uid="{0CBF22EC-7C0C-48D5-B128-A3372EE604A8}"/>
    <cellStyle name="Migliaia 33 10 2 3" xfId="18468" xr:uid="{6366BF30-EB56-4C17-A8A6-360F2F7AB2F2}"/>
    <cellStyle name="Migliaia 33 10 3" xfId="9452" xr:uid="{8A1087B9-E62D-4BB7-B793-DEC06BBD3C7C}"/>
    <cellStyle name="Migliaia 33 10 3 2" xfId="31722" xr:uid="{62EE7116-0D17-4B00-A850-CE6F7C5B320A}"/>
    <cellStyle name="Migliaia 33 10 3 3" xfId="21446" xr:uid="{B9C5FFD2-0E98-4AC3-BA35-DEE0317A2A53}"/>
    <cellStyle name="Migliaia 33 10 4" xfId="25798" xr:uid="{67B476C2-CDD1-491A-85FC-898F88C3DFB1}"/>
    <cellStyle name="Migliaia 33 10 5" xfId="15498" xr:uid="{F31745BE-8BE0-418C-BFDE-C975E821F9B2}"/>
    <cellStyle name="Migliaia 33 11" xfId="6174" xr:uid="{84E7B539-14DA-4A80-944C-AAAEA9C617E1}"/>
    <cellStyle name="Migliaia 33 11 2" xfId="28675" xr:uid="{755DDA4F-333A-421B-B713-9955148525E3}"/>
    <cellStyle name="Migliaia 33 11 3" xfId="18381" xr:uid="{E1DD4FBE-6B93-4662-B1AF-1A75610AAC58}"/>
    <cellStyle name="Migliaia 33 12" xfId="9365" xr:uid="{E7453F32-1F44-4122-A928-6006682EFC00}"/>
    <cellStyle name="Migliaia 33 12 2" xfId="31635" xr:uid="{B69869C1-F4C5-40CE-9F7B-07332170E715}"/>
    <cellStyle name="Migliaia 33 12 3" xfId="21359" xr:uid="{9744D455-1B3C-4A23-8D31-5127DA6CB904}"/>
    <cellStyle name="Migliaia 33 13" xfId="12546" xr:uid="{8BF08181-24A3-470A-8893-9C67EFC39598}"/>
    <cellStyle name="Migliaia 33 13 3" xfId="23552" xr:uid="{D96A9C8C-8AF0-40FD-8638-586DBF7FDE34}"/>
    <cellStyle name="Migliaia 33 14" xfId="25711" xr:uid="{0F7C7EAC-5BC5-4F0F-9635-4B9070A02A10}"/>
    <cellStyle name="Migliaia 33 15" xfId="15411" xr:uid="{5FFAC6DD-2D90-4350-9A3F-5811C1B29E07}"/>
    <cellStyle name="Migliaia 33 2" xfId="3187" xr:uid="{27756C70-335A-4E0C-BAB5-936BFA963787}"/>
    <cellStyle name="Migliaia 33 2 2" xfId="4057" xr:uid="{C9167581-5DC9-4B32-82D9-B785602D13BA}"/>
    <cellStyle name="Migliaia 33 2 2 2" xfId="5040" xr:uid="{4510765B-D689-4004-931E-2D1555EC9ECC}"/>
    <cellStyle name="Migliaia 33 2 2 2 2" xfId="8238" xr:uid="{87FA570E-C7BC-4E75-8770-875E5C28D7CE}"/>
    <cellStyle name="Migliaia 33 2 2 2 2 2" xfId="30650" xr:uid="{FFE9EF30-949E-4609-A2E8-AEBD051E93D8}"/>
    <cellStyle name="Migliaia 33 2 2 2 2 3" xfId="20361" xr:uid="{78F17DD1-59A6-45DE-BE23-E509108EBE2A}"/>
    <cellStyle name="Migliaia 33 2 2 2 3" xfId="11343" xr:uid="{D6D40363-4419-48A5-852B-28B35A692B00}"/>
    <cellStyle name="Migliaia 33 2 2 2 3 3" xfId="23341" xr:uid="{FC5B5B3C-4EAC-4C86-BB7F-B34E6DAD64D9}"/>
    <cellStyle name="Migliaia 33 2 2 2 4" xfId="13658" xr:uid="{08E7F77F-ECCE-4715-9CAB-1E15F3B7578E}"/>
    <cellStyle name="Migliaia 33 2 2 2 4 3" xfId="24296" xr:uid="{D71F2EE8-8B31-4EE4-AA79-2BBEE263834A}"/>
    <cellStyle name="Migliaia 33 2 2 2 5" xfId="27687" xr:uid="{FB1B4C00-0C05-46AD-8D88-DB72D921A588}"/>
    <cellStyle name="Migliaia 33 2 2 2 6" xfId="17393" xr:uid="{2565B1AD-7519-4D36-AE03-55E7FF8958AB}"/>
    <cellStyle name="Migliaia 33 2 2 3" xfId="7232" xr:uid="{BAEDBD0F-5656-47E3-974C-0C2D4FDD0CC4}"/>
    <cellStyle name="Migliaia 33 2 2 3 2" xfId="29704" xr:uid="{4E1EB8A1-C537-42DF-8C1C-48F14533EDAE}"/>
    <cellStyle name="Migliaia 33 2 2 3 3" xfId="19414" xr:uid="{74C5BE29-AD8E-4ED9-9163-41A98D1D91F5}"/>
    <cellStyle name="Migliaia 33 2 2 4" xfId="10398" xr:uid="{B6557F0D-D2EE-4F69-8267-4E0BAEC17EA6}"/>
    <cellStyle name="Migliaia 33 2 2 4 3" xfId="22393" xr:uid="{0B4E37D9-E4D0-4E4D-B3B2-093FB489C689}"/>
    <cellStyle name="Migliaia 33 2 2 5" xfId="13054" xr:uid="{B3F21B32-3698-479D-B182-52E9A5E238A8}"/>
    <cellStyle name="Migliaia 33 2 2 5 3" xfId="23879" xr:uid="{32AAF564-CB4D-4362-BD94-511A875E09ED}"/>
    <cellStyle name="Migliaia 33 2 2 6" xfId="26744" xr:uid="{68EA95EF-2571-48A6-AC9B-B05A91BDB0DE}"/>
    <cellStyle name="Migliaia 33 2 2 7" xfId="16445" xr:uid="{D5934B5D-A7FC-4570-B969-79E1FBD575D8}"/>
    <cellStyle name="Migliaia 33 2 3" xfId="3903" xr:uid="{E220B819-8A52-4A26-94C7-15FF60D9041B}"/>
    <cellStyle name="Migliaia 33 2 3 2" xfId="7075" xr:uid="{12AA1D31-FC7D-46CC-94B3-4BB41BEE3E25}"/>
    <cellStyle name="Migliaia 33 2 3 2 2" xfId="29545" xr:uid="{25A41F31-1713-4555-B448-1F07C6DC5A23}"/>
    <cellStyle name="Migliaia 33 2 3 2 3" xfId="19253" xr:uid="{A7562247-1858-47C0-8E28-8AFE9D68F911}"/>
    <cellStyle name="Migliaia 33 2 3 3" xfId="10237" xr:uid="{772F6034-E978-4BC7-97FB-9ED9B520BA0B}"/>
    <cellStyle name="Migliaia 33 2 3 3 2" xfId="32507" xr:uid="{32B04995-E8C3-41EF-89AA-10E8A826A4DB}"/>
    <cellStyle name="Migliaia 33 2 3 3 3" xfId="22232" xr:uid="{3BC800DA-F1E9-4D05-A081-5E011CDD5E48}"/>
    <cellStyle name="Migliaia 33 2 3 4" xfId="13495" xr:uid="{07481166-936D-45FC-A665-83262FA68C7D}"/>
    <cellStyle name="Migliaia 33 2 3 4 3" xfId="24134" xr:uid="{FC4E7CD5-BC10-4F6F-AB97-52203BC7717A}"/>
    <cellStyle name="Migliaia 33 2 3 5" xfId="26583" xr:uid="{6049CB3E-8E2F-45E7-8310-FBA23B4B7C4B}"/>
    <cellStyle name="Migliaia 33 2 3 6" xfId="16284" xr:uid="{301520D8-E525-47C5-91AC-5823588E4AE7}"/>
    <cellStyle name="Migliaia 33 2 4" xfId="3432" xr:uid="{FCA1F93A-AB19-4020-8D41-8C90D5216565}"/>
    <cellStyle name="Migliaia 33 2 4 2" xfId="6789" xr:uid="{1E01362A-2555-4061-9CE4-A31C6951BEE4}"/>
    <cellStyle name="Migliaia 33 2 4 2 2" xfId="29289" xr:uid="{617A1732-C6C0-4BBE-A7BB-D905DB1DBA52}"/>
    <cellStyle name="Migliaia 33 2 4 2 3" xfId="18996" xr:uid="{60A93214-3759-4D47-8282-4FA36383F9B9}"/>
    <cellStyle name="Migliaia 33 2 4 3" xfId="9980" xr:uid="{BC19A1AD-AE94-416D-9C58-28B211E414B5}"/>
    <cellStyle name="Migliaia 33 2 4 3 2" xfId="32250" xr:uid="{805FD386-769E-426D-B321-78998ACA0E9D}"/>
    <cellStyle name="Migliaia 33 2 4 3 3" xfId="21974" xr:uid="{0E998028-0032-4D3E-8343-00A0B02CBDA6}"/>
    <cellStyle name="Migliaia 33 2 4 4" xfId="26325" xr:uid="{1AC76D80-C5AB-453F-BDC0-0AAF55E54531}"/>
    <cellStyle name="Migliaia 33 2 4 5" xfId="16026" xr:uid="{B23E621A-AF27-4E6B-AB24-39F1AFEBF9FD}"/>
    <cellStyle name="Migliaia 33 2 5" xfId="6536" xr:uid="{70F64325-8FC6-4F6D-AC77-4B3E4D81B204}"/>
    <cellStyle name="Migliaia 33 2 5 2" xfId="29036" xr:uid="{7004BDA1-FE7C-4274-ACC9-623D52071A78}"/>
    <cellStyle name="Migliaia 33 2 5 3" xfId="18743" xr:uid="{641442D7-E532-4279-BD98-EBE36D794809}"/>
    <cellStyle name="Migliaia 33 2 6" xfId="9727" xr:uid="{C185C122-A35C-4B12-B90E-F0A35DB01EA5}"/>
    <cellStyle name="Migliaia 33 2 6 2" xfId="31997" xr:uid="{3C1B2323-DB9E-4C79-8CBA-1FEAFEB7DA18}"/>
    <cellStyle name="Migliaia 33 2 6 3" xfId="21721" xr:uid="{237DBEFD-995C-4E3F-A3E7-CC9CE01B0037}"/>
    <cellStyle name="Migliaia 33 2 7" xfId="12846" xr:uid="{38E489A6-C929-44EC-8DE2-77617F5D29F2}"/>
    <cellStyle name="Migliaia 33 2 7 3" xfId="23717" xr:uid="{657B9605-59FD-4AD9-9B8B-055AF702673A}"/>
    <cellStyle name="Migliaia 33 2 8" xfId="26073" xr:uid="{1C8E2D40-32E1-4A43-B933-9070BC3C4357}"/>
    <cellStyle name="Migliaia 33 2 9" xfId="15773" xr:uid="{723E5134-9E84-4DD8-BF64-8D5D2ED5BD26}"/>
    <cellStyle name="Migliaia 33 3" xfId="3143" xr:uid="{844151C0-6883-4D17-A531-D1298D0FC469}"/>
    <cellStyle name="Migliaia 33 3 2" xfId="4009" xr:uid="{84EF5EF0-14DF-4C3E-9E91-70FBCECEA6A5}"/>
    <cellStyle name="Migliaia 33 3 2 2" xfId="4825" xr:uid="{8D080BDD-00AB-4ECB-8246-D5CAABA141ED}"/>
    <cellStyle name="Migliaia 33 3 2 2 2" xfId="8011" xr:uid="{CE615DE8-540A-4E15-9E29-F9D152E7DB0C}"/>
    <cellStyle name="Migliaia 33 3 2 2 2 2" xfId="30441" xr:uid="{106E9B59-8B93-498B-89A5-67833FD425A3}"/>
    <cellStyle name="Migliaia 33 3 2 2 2 3" xfId="20151" xr:uid="{9DBD4658-FF1C-4461-B3A6-DDE951DFE003}"/>
    <cellStyle name="Migliaia 33 3 2 2 3" xfId="11133" xr:uid="{D9815989-F05F-452F-BF49-1E41D7A605A7}"/>
    <cellStyle name="Migliaia 33 3 2 2 3 3" xfId="23131" xr:uid="{544C66E2-62DB-47FC-99B3-F714F6FE4EFB}"/>
    <cellStyle name="Migliaia 33 3 2 2 4" xfId="13581" xr:uid="{07DE14DF-43CD-4AF4-B26E-07329386C54C}"/>
    <cellStyle name="Migliaia 33 3 2 2 4 3" xfId="24217" xr:uid="{25F8EF51-9DCC-4E44-8BCD-70FF7D8FA101}"/>
    <cellStyle name="Migliaia 33 3 2 2 5" xfId="27482" xr:uid="{27F7909E-0FD1-41A6-9570-BC4F654E4938}"/>
    <cellStyle name="Migliaia 33 3 2 2 6" xfId="17183" xr:uid="{C304E873-A78B-483D-B909-DA4A7EB654B1}"/>
    <cellStyle name="Migliaia 33 3 2 3" xfId="7155" xr:uid="{05F4F086-5B23-4210-A6D4-3846D935B6BF}"/>
    <cellStyle name="Migliaia 33 3 2 3 2" xfId="29626" xr:uid="{DCAB81E4-4886-4563-A937-6F94AA24DFFE}"/>
    <cellStyle name="Migliaia 33 3 2 3 3" xfId="19335" xr:uid="{A79F8FBE-10D9-40D0-9567-E5814ED01586}"/>
    <cellStyle name="Migliaia 33 3 2 4" xfId="10319" xr:uid="{B1C1CDAA-67E0-4DCA-8E57-3763CD5A1575}"/>
    <cellStyle name="Migliaia 33 3 2 4 2" xfId="32588" xr:uid="{1407612C-1EC8-4463-A872-D08E226A152F}"/>
    <cellStyle name="Migliaia 33 3 2 4 3" xfId="22314" xr:uid="{F5F81251-21A1-4358-96C9-C2F6DD7BDC9A}"/>
    <cellStyle name="Migliaia 33 3 2 5" xfId="12977" xr:uid="{38F59E69-A157-47DD-9BF2-CA9508945770}"/>
    <cellStyle name="Migliaia 33 3 2 5 3" xfId="23800" xr:uid="{03D4D6EB-BEF5-4526-A5D9-4F2071ABA3C4}"/>
    <cellStyle name="Migliaia 33 3 2 6" xfId="26665" xr:uid="{E8A8FEDA-F09F-49EB-9A3C-3CF40C2A2D28}"/>
    <cellStyle name="Migliaia 33 3 2 7" xfId="16366" xr:uid="{218BC97D-F52F-4DBC-ACC9-B877BA395CEE}"/>
    <cellStyle name="Migliaia 33 3 3" xfId="3830" xr:uid="{495B5222-0333-407B-BDB5-E19B51569F84}"/>
    <cellStyle name="Migliaia 33 3 3 2" xfId="6993" xr:uid="{4840B7E2-9726-4981-B949-743ACD2A8E83}"/>
    <cellStyle name="Migliaia 33 3 3 2 2" xfId="29464" xr:uid="{F6DDA54B-0C72-435A-B4E9-96FCA95F3808}"/>
    <cellStyle name="Migliaia 33 3 3 2 3" xfId="19171" xr:uid="{0A30421D-E89F-4DC4-8F15-FC83FC5C8F2C}"/>
    <cellStyle name="Migliaia 33 3 3 3" xfId="10156" xr:uid="{CF6CA9EA-C588-4DA7-B8E5-AD4603B2FFB1}"/>
    <cellStyle name="Migliaia 33 3 3 3 2" xfId="32425" xr:uid="{25646E1B-6FED-49EB-83F4-1B6D1EC9ADE5}"/>
    <cellStyle name="Migliaia 33 3 3 3 3" xfId="22150" xr:uid="{335103F7-EBEB-4018-A952-95C58445B8A4}"/>
    <cellStyle name="Migliaia 33 3 3 4" xfId="13421" xr:uid="{45163517-8780-4EF4-ADF4-3AA92E6811F9}"/>
    <cellStyle name="Migliaia 33 3 3 4 3" xfId="24057" xr:uid="{84E25555-2C26-409D-9063-FF64ABFE36DA}"/>
    <cellStyle name="Migliaia 33 3 3 5" xfId="26501" xr:uid="{E4209F39-E00F-4EBE-B346-959F70B30B43}"/>
    <cellStyle name="Migliaia 33 3 3 6" xfId="16202" xr:uid="{5E66FAB3-4232-4425-B2FC-EE18101F36E8}"/>
    <cellStyle name="Migliaia 33 3 4" xfId="3350" xr:uid="{81797EC6-A00A-41D8-BC85-676FBDB7C831}"/>
    <cellStyle name="Migliaia 33 3 4 2" xfId="6707" xr:uid="{643DC47D-F564-4331-AA2B-C9D77B36E244}"/>
    <cellStyle name="Migliaia 33 3 4 2 2" xfId="29207" xr:uid="{7C1DB9DD-30B5-4F43-93E9-EB1B473132C7}"/>
    <cellStyle name="Migliaia 33 3 4 2 3" xfId="18914" xr:uid="{D2A7A3F5-DA14-4D98-AEA1-355E254383A4}"/>
    <cellStyle name="Migliaia 33 3 4 3" xfId="9898" xr:uid="{DA3B0CC4-F694-4F89-B235-1515D64C5F6A}"/>
    <cellStyle name="Migliaia 33 3 4 3 2" xfId="32168" xr:uid="{FB888053-34A3-42FF-8767-B4C0548948FA}"/>
    <cellStyle name="Migliaia 33 3 4 3 3" xfId="21892" xr:uid="{DFB9A59F-3F63-4B65-933D-B2E574556690}"/>
    <cellStyle name="Migliaia 33 3 4 4" xfId="26243" xr:uid="{53611898-F951-4635-8B57-06ACB61F93EF}"/>
    <cellStyle name="Migliaia 33 3 4 5" xfId="15944" xr:uid="{AE37FC3C-4D2F-443E-9F5F-0DAAC78C2734}"/>
    <cellStyle name="Migliaia 33 3 5" xfId="6454" xr:uid="{68C42F69-92FC-4720-96F5-44BCA6C6E9EB}"/>
    <cellStyle name="Migliaia 33 3 5 2" xfId="28955" xr:uid="{33B7247A-721B-4F38-89D7-FA4E0C67F030}"/>
    <cellStyle name="Migliaia 33 3 5 3" xfId="18661" xr:uid="{C5D35153-7A2D-4504-9878-7A014269A5E2}"/>
    <cellStyle name="Migliaia 33 3 6" xfId="9645" xr:uid="{5EE967A4-B564-4B3B-98CC-CCBB514AD6F2}"/>
    <cellStyle name="Migliaia 33 3 6 2" xfId="31915" xr:uid="{C7DD7CA1-995F-4A47-B62E-EC577586FEF1}"/>
    <cellStyle name="Migliaia 33 3 6 3" xfId="21639" xr:uid="{41E2FBBA-F682-4CE0-895C-CB7DC4754B4D}"/>
    <cellStyle name="Migliaia 33 3 7" xfId="12765" xr:uid="{58F07544-9527-4A79-9BA7-CD69338AB7F5}"/>
    <cellStyle name="Migliaia 33 3 7 3" xfId="23635" xr:uid="{3EB2F8FD-474C-47D3-A17B-566BDE121D0C}"/>
    <cellStyle name="Migliaia 33 3 8" xfId="25991" xr:uid="{56E73877-23C4-48E3-950E-989B8E61226A}"/>
    <cellStyle name="Migliaia 33 3 9" xfId="15691" xr:uid="{FAFC2296-D36E-4693-ADF3-93C2C47B3828}"/>
    <cellStyle name="Migliaia 33 4" xfId="3620" xr:uid="{CFB5A8DC-5D17-4F01-9518-C70FD87DEC8A}"/>
    <cellStyle name="Migliaia 33 4 2" xfId="4705" xr:uid="{F00FDD07-6B02-486C-83D2-FD35B603F0F3}"/>
    <cellStyle name="Migliaia 33 4 2 2" xfId="7881" xr:uid="{47CA0E82-182A-4961-8341-B061AF584804}"/>
    <cellStyle name="Migliaia 33 4 2 2 2" xfId="30309" xr:uid="{94D64510-ADC2-46AF-8A48-70872ED462A3}"/>
    <cellStyle name="Migliaia 33 4 2 2 3" xfId="20020" xr:uid="{2F940E79-6B71-4AB6-88AD-D19B5F8CCDD5}"/>
    <cellStyle name="Migliaia 33 4 2 3" xfId="11004" xr:uid="{3C5FDECD-0428-4236-A7B2-8266869EC7B1}"/>
    <cellStyle name="Migliaia 33 4 2 3 3" xfId="22999" xr:uid="{2CD7ADE0-1D01-4CA9-B082-B76CFC5FD75D}"/>
    <cellStyle name="Migliaia 33 4 2 4" xfId="27350" xr:uid="{2A3407A4-6AD7-417A-8957-2C99CE47882E}"/>
    <cellStyle name="Migliaia 33 4 2 5" xfId="17051" xr:uid="{DB95AE5D-E7F5-426D-B605-3E66C641BC25}"/>
    <cellStyle name="Migliaia 33 4 3" xfId="6910" xr:uid="{9079483D-5D9C-4FE3-BF79-813D05CB14CD}"/>
    <cellStyle name="Migliaia 33 4 3 2" xfId="29381" xr:uid="{F6EB5AE1-F13D-448B-B95A-6719739A12C7}"/>
    <cellStyle name="Migliaia 33 4 3 3" xfId="19088" xr:uid="{138476C8-402B-48AD-9BB8-81925D722F78}"/>
    <cellStyle name="Migliaia 33 4 4" xfId="10073" xr:uid="{B8159CD7-4E09-495C-9B3F-843D2403E3E9}"/>
    <cellStyle name="Migliaia 33 4 4 2" xfId="32342" xr:uid="{7981A4A7-3DCD-4BB3-ACA4-E415AA96F8D3}"/>
    <cellStyle name="Migliaia 33 4 4 3" xfId="22067" xr:uid="{8F259315-9C7C-4F9F-BF43-EEA2C3190833}"/>
    <cellStyle name="Migliaia 33 4 5" xfId="13240" xr:uid="{032FB221-05C0-40A1-8135-DFB2EA2329D2}"/>
    <cellStyle name="Migliaia 33 4 5 3" xfId="23974" xr:uid="{BD3B6F23-D8A9-4CA2-97F3-DE5EAB6EEDD4}"/>
    <cellStyle name="Migliaia 33 4 6" xfId="26418" xr:uid="{F7A863D0-B732-4B60-BDF6-89DF4BB837FA}"/>
    <cellStyle name="Migliaia 33 4 7" xfId="16119" xr:uid="{2D3EB55C-0225-4B16-9DA2-2117DC6E34EA}"/>
    <cellStyle name="Migliaia 33 5" xfId="4502" xr:uid="{5D8CF38F-2977-4537-89B0-D9FFEBD98CB7}"/>
    <cellStyle name="Migliaia 33 5 2" xfId="7678" xr:uid="{A5A76A0C-21F2-40A1-9EAD-6CFE2DC24D83}"/>
    <cellStyle name="Migliaia 33 5 2 2" xfId="30107" xr:uid="{6266E3BB-F219-4A96-A6F6-AA5759764F79}"/>
    <cellStyle name="Migliaia 33 5 2 3" xfId="19817" xr:uid="{FAFA536F-1DD9-41FE-A98D-802B2CBB386C}"/>
    <cellStyle name="Migliaia 33 5 3" xfId="10801" xr:uid="{7C24BBC8-2CA8-4E1E-8479-53E5DF5CA073}"/>
    <cellStyle name="Migliaia 33 5 3 3" xfId="22796" xr:uid="{50762857-06A1-409C-9C5A-884B779755BD}"/>
    <cellStyle name="Migliaia 33 5 4" xfId="13678" xr:uid="{8C1DEFC4-792A-4C64-9A42-C1DD3CF95659}"/>
    <cellStyle name="Migliaia 33 5 4 3" xfId="24316" xr:uid="{B5EE4880-CFEB-4976-B94D-26682349B273}"/>
    <cellStyle name="Migliaia 33 5 5" xfId="27147" xr:uid="{DEDCA60A-16D0-433C-82C3-70269B743CD0}"/>
    <cellStyle name="Migliaia 33 5 6" xfId="16848" xr:uid="{90956398-43AA-4B50-9D8D-06603E85299C}"/>
    <cellStyle name="Migliaia 33 6" xfId="4402" xr:uid="{474AB703-7D44-4554-9B61-D1D812A957EA}"/>
    <cellStyle name="Migliaia 33 6 2" xfId="7577" xr:uid="{F3887431-368F-4C39-A691-A484127220C2}"/>
    <cellStyle name="Migliaia 33 6 2 2" xfId="30006" xr:uid="{E7CEFE5C-BA18-46CA-9D29-B77509F0383D}"/>
    <cellStyle name="Migliaia 33 6 2 3" xfId="19716" xr:uid="{774F9584-B042-45E4-B66B-E9FB597804F8}"/>
    <cellStyle name="Migliaia 33 6 3" xfId="10700" xr:uid="{F4636DD0-D8FC-4F69-B906-A9C027B2F87B}"/>
    <cellStyle name="Migliaia 33 6 3 3" xfId="22695" xr:uid="{9E5F375B-C11E-420F-A6A3-63B752DD8BE6}"/>
    <cellStyle name="Migliaia 33 6 4" xfId="14040" xr:uid="{25F52BF6-4657-4AC1-84E0-540A2FF15B12}"/>
    <cellStyle name="Migliaia 33 6 4 3" xfId="24679" xr:uid="{986D22A3-EB51-474D-82CE-203C440666A9}"/>
    <cellStyle name="Migliaia 33 6 5" xfId="27046" xr:uid="{D3674951-17EB-477B-A51A-4F044DD853D0}"/>
    <cellStyle name="Migliaia 33 6 6" xfId="16747" xr:uid="{9DB6ED7A-4854-4FEC-B07E-E6388C8AEA8A}"/>
    <cellStyle name="Migliaia 33 7" xfId="4299" xr:uid="{9CD7C00F-934B-4EF9-9EC9-B285C8D88AE5}"/>
    <cellStyle name="Migliaia 33 7 2" xfId="7474" xr:uid="{3476622A-CDE1-44A5-9312-247FC6D93379}"/>
    <cellStyle name="Migliaia 33 7 2 2" xfId="29917" xr:uid="{6CA4818D-4A44-4777-93C7-70978F8519BB}"/>
    <cellStyle name="Migliaia 33 7 2 3" xfId="19627" xr:uid="{7F688757-9AF6-4B53-93C1-C2B83F366CDA}"/>
    <cellStyle name="Migliaia 33 7 3" xfId="10611" xr:uid="{11E1933A-E279-418E-BEA3-9B11A4E1FD02}"/>
    <cellStyle name="Migliaia 33 7 3 3" xfId="22606" xr:uid="{66F405DE-9BB4-4C61-94CC-7A878C2A7155}"/>
    <cellStyle name="Migliaia 33 7 4" xfId="26957" xr:uid="{C6EDC101-7C5E-4DC6-84A4-7BFBAD3E3283}"/>
    <cellStyle name="Migliaia 33 7 5" xfId="16658" xr:uid="{101C7764-39D6-4774-8A36-63B28A5B52F5}"/>
    <cellStyle name="Migliaia 33 8" xfId="3268" xr:uid="{FA1C6202-8B80-4FE9-8BBB-FA29C668BBFC}"/>
    <cellStyle name="Migliaia 33 8 2" xfId="6623" xr:uid="{7EE7590C-B614-4EFE-BF79-5ABF1904DF49}"/>
    <cellStyle name="Migliaia 33 8 2 2" xfId="29123" xr:uid="{03E0583D-2F20-4DDB-AA51-2BD1763EDA0F}"/>
    <cellStyle name="Migliaia 33 8 2 3" xfId="18830" xr:uid="{A06A6F53-D02C-4225-BA38-D97594B67603}"/>
    <cellStyle name="Migliaia 33 8 3" xfId="9814" xr:uid="{0EC35D02-C373-4357-B5FA-5B7BB7F72DE5}"/>
    <cellStyle name="Migliaia 33 8 3 2" xfId="32084" xr:uid="{9E0A731E-527E-4C35-BAFA-3242B37C2434}"/>
    <cellStyle name="Migliaia 33 8 3 3" xfId="21808" xr:uid="{ABC32956-7A57-43ED-84DC-F0D7BD7EE8C8}"/>
    <cellStyle name="Migliaia 33 8 4" xfId="26160" xr:uid="{F38DB118-6E6D-4139-9A57-AD678E868B80}"/>
    <cellStyle name="Migliaia 33 8 5" xfId="15860" xr:uid="{F71DF842-1B10-44AD-BAD8-35AFCBB876AF}"/>
    <cellStyle name="Migliaia 33 9" xfId="3082" xr:uid="{E5B91109-844D-40BE-A54C-789381D599B4}"/>
    <cellStyle name="Migliaia 33 9 2" xfId="6371" xr:uid="{D72CEC90-50A3-4763-AD49-C52F2C7BCAD1}"/>
    <cellStyle name="Migliaia 33 9 2 2" xfId="28872" xr:uid="{D03D2283-2BC6-4E21-BD99-C3DF31C879D0}"/>
    <cellStyle name="Migliaia 33 9 2 3" xfId="18578" xr:uid="{93448A2E-3413-4114-9D5E-274610D95FE2}"/>
    <cellStyle name="Migliaia 33 9 3" xfId="9562" xr:uid="{C18BB75A-1928-4C8C-8723-B27A55E32676}"/>
    <cellStyle name="Migliaia 33 9 3 2" xfId="31832" xr:uid="{36377BD7-050E-41F2-BA80-139970B00378}"/>
    <cellStyle name="Migliaia 33 9 3 3" xfId="21556" xr:uid="{E16ED356-F9EF-4DF9-8E59-0DA019D4EDBB}"/>
    <cellStyle name="Migliaia 33 9 4" xfId="25908" xr:uid="{58FDB6BD-B838-41FE-B371-9293EC77B046}"/>
    <cellStyle name="Migliaia 33 9 5" xfId="15608" xr:uid="{24E4F601-7184-4F91-8A7E-178476F41177}"/>
    <cellStyle name="Migliaia 34" xfId="2889" xr:uid="{2B259C3C-5245-4A9A-BD71-4B6EA0A0C6A1}"/>
    <cellStyle name="Migliaia 34 10" xfId="2970" xr:uid="{EE432964-3565-4100-8BD4-0349BAF77AC8}"/>
    <cellStyle name="Migliaia 34 10 2" xfId="6262" xr:uid="{8B32DB67-30C6-499E-BDAF-12A57F9E0C5D}"/>
    <cellStyle name="Migliaia 34 10 2 2" xfId="28763" xr:uid="{E47711EF-0FA1-498C-8A20-DA5DBE0CBC21}"/>
    <cellStyle name="Migliaia 34 10 2 3" xfId="18469" xr:uid="{5F5C4925-206A-429B-9C11-14EFCE381227}"/>
    <cellStyle name="Migliaia 34 10 3" xfId="9453" xr:uid="{AE21E58C-5B83-4BAD-8D8F-16048B9A01AF}"/>
    <cellStyle name="Migliaia 34 10 3 2" xfId="31723" xr:uid="{DFD1CB79-C771-4211-815E-D2CE2511E2C7}"/>
    <cellStyle name="Migliaia 34 10 3 3" xfId="21447" xr:uid="{5F4B19B2-D855-4CE1-87AA-A6B9706A3F0D}"/>
    <cellStyle name="Migliaia 34 10 4" xfId="25799" xr:uid="{6CB9CD51-ACB0-480E-9226-FE813AB4FBDA}"/>
    <cellStyle name="Migliaia 34 10 5" xfId="15499" xr:uid="{DB8DB51B-00BE-415A-BA65-A7CC9DD439AA}"/>
    <cellStyle name="Migliaia 34 11" xfId="6175" xr:uid="{6105EDC5-5E39-4E1D-BDB4-C16F071F61EC}"/>
    <cellStyle name="Migliaia 34 11 2" xfId="28676" xr:uid="{0DDFF381-E905-44C5-9F8D-D9CDACCB3988}"/>
    <cellStyle name="Migliaia 34 11 3" xfId="18382" xr:uid="{918E0C15-D4B3-4FC6-922D-460AB376F0BA}"/>
    <cellStyle name="Migliaia 34 12" xfId="9366" xr:uid="{9E5E8213-6AC7-4613-A29A-61F178870F70}"/>
    <cellStyle name="Migliaia 34 12 2" xfId="31636" xr:uid="{6E48D73D-9C55-4A14-A5B3-BA2F67CA36A1}"/>
    <cellStyle name="Migliaia 34 12 3" xfId="21360" xr:uid="{4B77ED4F-B342-437A-A477-776B3FF7721F}"/>
    <cellStyle name="Migliaia 34 13" xfId="12689" xr:uid="{2C715C61-9324-415D-BEB1-BA9CF91052D8}"/>
    <cellStyle name="Migliaia 34 13 3" xfId="23557" xr:uid="{DE2A156E-DD54-4BCB-8CB8-BF173D334711}"/>
    <cellStyle name="Migliaia 34 14" xfId="25712" xr:uid="{7C3D2EFD-C634-4CE5-B38D-61DA49141B6A}"/>
    <cellStyle name="Migliaia 34 15" xfId="15412" xr:uid="{478B7E4F-31E2-41F0-9EBF-575026996B71}"/>
    <cellStyle name="Migliaia 34 2" xfId="3188" xr:uid="{9DA563AF-3FEA-41B2-8582-8467E62BBF88}"/>
    <cellStyle name="Migliaia 34 2 2" xfId="4058" xr:uid="{B1E4E296-C4ED-4839-A86B-055595F8317E}"/>
    <cellStyle name="Migliaia 34 2 2 2" xfId="5041" xr:uid="{75EA1BCC-07F8-430D-BFAF-5D73419E7E3E}"/>
    <cellStyle name="Migliaia 34 2 2 2 2" xfId="8239" xr:uid="{8E361921-A2AB-4DAC-BC3E-8790F5305AA2}"/>
    <cellStyle name="Migliaia 34 2 2 2 2 2" xfId="30651" xr:uid="{D8CC2A62-C39F-479F-AEEB-0924409E1DBC}"/>
    <cellStyle name="Migliaia 34 2 2 2 2 3" xfId="20362" xr:uid="{BD38681F-FFF3-457F-81C2-D0C3CC0E44E7}"/>
    <cellStyle name="Migliaia 34 2 2 2 3" xfId="11344" xr:uid="{CC69B775-1A67-4929-8411-5EF17663CBD1}"/>
    <cellStyle name="Migliaia 34 2 2 2 3 3" xfId="23342" xr:uid="{15C5E797-1A50-4CE0-A27E-794AE3C90CE8}"/>
    <cellStyle name="Migliaia 34 2 2 2 4" xfId="13659" xr:uid="{E4F92DC6-6865-4740-93F7-1114A9116B4D}"/>
    <cellStyle name="Migliaia 34 2 2 2 4 3" xfId="24297" xr:uid="{41806FEB-2179-4E5E-895B-47D67D3238E0}"/>
    <cellStyle name="Migliaia 34 2 2 2 5" xfId="27688" xr:uid="{25B45F8D-5C7E-4507-B6B8-7DA292BA5F25}"/>
    <cellStyle name="Migliaia 34 2 2 2 6" xfId="17394" xr:uid="{9AB265BE-C2FD-4F76-9123-973B7669928B}"/>
    <cellStyle name="Migliaia 34 2 2 3" xfId="7233" xr:uid="{2249ABF5-C176-4DB1-9A0F-65F4AE159A99}"/>
    <cellStyle name="Migliaia 34 2 2 3 2" xfId="29705" xr:uid="{229C9459-EB48-4F87-A95B-1955B6F88737}"/>
    <cellStyle name="Migliaia 34 2 2 3 3" xfId="19415" xr:uid="{0AEA473A-45D6-4162-9C17-0F7A1DE6D85C}"/>
    <cellStyle name="Migliaia 34 2 2 4" xfId="10399" xr:uid="{443A41EB-05A9-4FFD-898D-91B1AA594192}"/>
    <cellStyle name="Migliaia 34 2 2 4 3" xfId="22394" xr:uid="{03E3F1AF-1BAC-45D0-8DA2-FDF74CD18C87}"/>
    <cellStyle name="Migliaia 34 2 2 5" xfId="13055" xr:uid="{C64FC643-B192-4B79-9988-2ED04646BDE2}"/>
    <cellStyle name="Migliaia 34 2 2 5 3" xfId="23880" xr:uid="{6A8C74A5-8387-4E21-8308-1DBCFE4F43CB}"/>
    <cellStyle name="Migliaia 34 2 2 6" xfId="26745" xr:uid="{53AF30A1-FB2E-4BE5-8C1C-DBE2624629CC}"/>
    <cellStyle name="Migliaia 34 2 2 7" xfId="16446" xr:uid="{957369F2-C2EF-444F-AF71-5A67F32DB0EC}"/>
    <cellStyle name="Migliaia 34 2 3" xfId="3904" xr:uid="{E733F120-372F-43B5-8F50-1ACDC9160EAE}"/>
    <cellStyle name="Migliaia 34 2 3 2" xfId="7076" xr:uid="{FC26048B-2EC4-417B-830A-69C55B1ED204}"/>
    <cellStyle name="Migliaia 34 2 3 2 2" xfId="29546" xr:uid="{B8D64507-0332-4F16-8E15-D4873DB059A4}"/>
    <cellStyle name="Migliaia 34 2 3 2 3" xfId="19254" xr:uid="{0F5D5057-3E6E-4DC8-BDD4-7F5824B331F5}"/>
    <cellStyle name="Migliaia 34 2 3 3" xfId="10238" xr:uid="{FE564254-CFC7-4235-B482-D9A2DB21BFA2}"/>
    <cellStyle name="Migliaia 34 2 3 3 2" xfId="32508" xr:uid="{7D8EEB57-84FF-4DEE-B3FF-C051229B4C29}"/>
    <cellStyle name="Migliaia 34 2 3 3 3" xfId="22233" xr:uid="{A8CB0E15-E98E-4F01-8A9C-B184D7719BA9}"/>
    <cellStyle name="Migliaia 34 2 3 4" xfId="13496" xr:uid="{A9A0AAB2-2909-4DC5-92B5-D3F94D260FC0}"/>
    <cellStyle name="Migliaia 34 2 3 4 3" xfId="24135" xr:uid="{7FC9E38D-A2BD-43C6-8BCA-A6C07DC3B7CB}"/>
    <cellStyle name="Migliaia 34 2 3 5" xfId="26584" xr:uid="{17206D3F-A334-4D72-82BC-F20CA8D611AE}"/>
    <cellStyle name="Migliaia 34 2 3 6" xfId="16285" xr:uid="{36FCDEDD-EAEE-4483-AE81-26521FD50E99}"/>
    <cellStyle name="Migliaia 34 2 4" xfId="3433" xr:uid="{0ECFBEBB-44DA-4090-B9BC-ACE07B188EEC}"/>
    <cellStyle name="Migliaia 34 2 4 2" xfId="6790" xr:uid="{9C84FBDB-296B-4CE9-97FC-2DE5A5A1C455}"/>
    <cellStyle name="Migliaia 34 2 4 2 2" xfId="29290" xr:uid="{7C5AC83F-F70E-4187-9338-05795D93EFE8}"/>
    <cellStyle name="Migliaia 34 2 4 2 3" xfId="18997" xr:uid="{E85369F4-7C04-492B-ABC4-AD001A785F0E}"/>
    <cellStyle name="Migliaia 34 2 4 3" xfId="9981" xr:uid="{97181780-B8A2-4D43-B790-8266CB30A39A}"/>
    <cellStyle name="Migliaia 34 2 4 3 2" xfId="32251" xr:uid="{4D76A17F-A0FB-4F2B-A922-74935E9B92A8}"/>
    <cellStyle name="Migliaia 34 2 4 3 3" xfId="21975" xr:uid="{E027079B-26BA-4DB2-B5DA-D06D2163B3CE}"/>
    <cellStyle name="Migliaia 34 2 4 4" xfId="26326" xr:uid="{F17D8710-DE9D-4B40-9078-CA905AD9C27C}"/>
    <cellStyle name="Migliaia 34 2 4 5" xfId="16027" xr:uid="{7145E202-51D6-4D17-857F-FD1067CBF662}"/>
    <cellStyle name="Migliaia 34 2 5" xfId="6537" xr:uid="{84275134-31FC-4F91-9228-A84BDECA37DB}"/>
    <cellStyle name="Migliaia 34 2 5 2" xfId="29037" xr:uid="{2B7B8282-7628-493C-94D8-DFCEA95DB0BA}"/>
    <cellStyle name="Migliaia 34 2 5 3" xfId="18744" xr:uid="{BEB8513E-28C1-4190-9BF7-8E93ADE24C8D}"/>
    <cellStyle name="Migliaia 34 2 6" xfId="9728" xr:uid="{AAE06D8A-6310-4C6E-9FF6-CE9B5036A478}"/>
    <cellStyle name="Migliaia 34 2 6 2" xfId="31998" xr:uid="{9965F630-55EE-4B6B-B256-956C9F32243D}"/>
    <cellStyle name="Migliaia 34 2 6 3" xfId="21722" xr:uid="{23635A55-76AF-4336-9D85-1F02736C23CA}"/>
    <cellStyle name="Migliaia 34 2 7" xfId="12847" xr:uid="{2FA826CD-5FAA-4654-981F-309030D74009}"/>
    <cellStyle name="Migliaia 34 2 7 3" xfId="23718" xr:uid="{4D985ACE-B8EC-4DF6-A8F0-C68FAD94DF24}"/>
    <cellStyle name="Migliaia 34 2 8" xfId="26074" xr:uid="{461B71EA-7D8D-47B2-8025-3801A9CD5258}"/>
    <cellStyle name="Migliaia 34 2 9" xfId="15774" xr:uid="{90FEA0FD-2A25-4BE2-BE9A-0D13394C4558}"/>
    <cellStyle name="Migliaia 34 3" xfId="3144" xr:uid="{140DC8EB-8614-49BE-96C9-9F63E13E00A4}"/>
    <cellStyle name="Migliaia 34 3 2" xfId="4010" xr:uid="{BE1948D6-C066-42CA-B7BF-B9A9FC76D667}"/>
    <cellStyle name="Migliaia 34 3 2 2" xfId="4826" xr:uid="{DD36E717-3D02-4A90-87D4-30A995BEA703}"/>
    <cellStyle name="Migliaia 34 3 2 2 2" xfId="8012" xr:uid="{D82CBD13-C362-408E-BE4F-F0B03E6AD7C8}"/>
    <cellStyle name="Migliaia 34 3 2 2 2 2" xfId="30442" xr:uid="{DB5720EB-82E6-473A-9F65-29995A3DC214}"/>
    <cellStyle name="Migliaia 34 3 2 2 2 3" xfId="20152" xr:uid="{E039E52D-6B98-4A20-B6B9-DCFE5CF1F302}"/>
    <cellStyle name="Migliaia 34 3 2 2 3" xfId="11134" xr:uid="{52E8D1F3-5E93-40F2-B4DA-4D228F19AACC}"/>
    <cellStyle name="Migliaia 34 3 2 2 3 3" xfId="23132" xr:uid="{767F82E4-22B3-47E2-A4B5-C9BFDBB9116E}"/>
    <cellStyle name="Migliaia 34 3 2 2 4" xfId="13582" xr:uid="{144072DD-EF27-41C8-87B6-1E0C2150C9DE}"/>
    <cellStyle name="Migliaia 34 3 2 2 4 3" xfId="24218" xr:uid="{07120EAE-29E0-4A72-BD32-4E05A929DDA0}"/>
    <cellStyle name="Migliaia 34 3 2 2 5" xfId="27483" xr:uid="{5D0A22D6-6680-4C46-B55E-5713A49FBEBB}"/>
    <cellStyle name="Migliaia 34 3 2 2 6" xfId="17184" xr:uid="{CA0D04F1-57B7-4CDF-9779-402A96266C43}"/>
    <cellStyle name="Migliaia 34 3 2 3" xfId="7156" xr:uid="{789835CF-0EC4-4825-ABCE-778EA871D95D}"/>
    <cellStyle name="Migliaia 34 3 2 3 2" xfId="29627" xr:uid="{999199E2-06BE-49CC-8FD0-513EB8579B4C}"/>
    <cellStyle name="Migliaia 34 3 2 3 3" xfId="19336" xr:uid="{F292AF4E-511B-4CD5-85BD-E03E0F2CF3E1}"/>
    <cellStyle name="Migliaia 34 3 2 4" xfId="10320" xr:uid="{44D0E0AF-2B43-44FC-BC66-899C8A9BF68A}"/>
    <cellStyle name="Migliaia 34 3 2 4 2" xfId="32589" xr:uid="{24116182-DFAB-4CE3-AAE1-3BA6F0692E52}"/>
    <cellStyle name="Migliaia 34 3 2 4 3" xfId="22315" xr:uid="{82B154D1-BB4E-4096-9B75-2D53C21141EC}"/>
    <cellStyle name="Migliaia 34 3 2 5" xfId="12978" xr:uid="{999BBF7E-D187-4264-BE44-6D4B06B65C92}"/>
    <cellStyle name="Migliaia 34 3 2 5 3" xfId="23801" xr:uid="{EACEEC68-CF42-4F14-BAD4-A21523E5106B}"/>
    <cellStyle name="Migliaia 34 3 2 6" xfId="26666" xr:uid="{323E3BF8-175F-438E-895A-E6188F05D701}"/>
    <cellStyle name="Migliaia 34 3 2 7" xfId="16367" xr:uid="{912781C4-B998-4180-9F38-21255C771D5F}"/>
    <cellStyle name="Migliaia 34 3 3" xfId="3831" xr:uid="{55C36C26-7FDE-472E-8EF5-D0491DD22E09}"/>
    <cellStyle name="Migliaia 34 3 3 2" xfId="6994" xr:uid="{2C692610-EC5E-41C7-AD31-34883CDF5A2A}"/>
    <cellStyle name="Migliaia 34 3 3 2 2" xfId="29465" xr:uid="{AE877BD3-982C-4263-8785-E93C7421BDF6}"/>
    <cellStyle name="Migliaia 34 3 3 2 3" xfId="19172" xr:uid="{40734D78-9DAA-4B3A-88D1-7FBEB55FC68C}"/>
    <cellStyle name="Migliaia 34 3 3 3" xfId="10157" xr:uid="{7C8608D6-A5EB-43B2-B99A-FE41AFBF29C0}"/>
    <cellStyle name="Migliaia 34 3 3 3 2" xfId="32426" xr:uid="{B9D8227C-F2E5-47C6-92C6-78814167CF86}"/>
    <cellStyle name="Migliaia 34 3 3 3 3" xfId="22151" xr:uid="{4D2C61AC-7C73-4862-B033-6F5B82154B2C}"/>
    <cellStyle name="Migliaia 34 3 3 4" xfId="13422" xr:uid="{291F1681-553D-439E-9F5F-118062E4E0A5}"/>
    <cellStyle name="Migliaia 34 3 3 4 3" xfId="24058" xr:uid="{B0702525-1E30-4D06-8EDB-B18793F1BC2E}"/>
    <cellStyle name="Migliaia 34 3 3 5" xfId="26502" xr:uid="{533D01FA-F447-46B6-8AA5-F60A4CBDC2C7}"/>
    <cellStyle name="Migliaia 34 3 3 6" xfId="16203" xr:uid="{05D65298-17B4-4C8C-8388-CDA18B67BB16}"/>
    <cellStyle name="Migliaia 34 3 4" xfId="3351" xr:uid="{F73401F7-6ABC-4705-876F-1CEA8A3C2FE6}"/>
    <cellStyle name="Migliaia 34 3 4 2" xfId="6708" xr:uid="{CFD5784D-4EE7-4E6C-A2C2-AF3C07E828A1}"/>
    <cellStyle name="Migliaia 34 3 4 2 2" xfId="29208" xr:uid="{B3F10D88-7D21-41D8-A20E-6E5BEE1EF3E1}"/>
    <cellStyle name="Migliaia 34 3 4 2 3" xfId="18915" xr:uid="{DEE9DD69-F91A-4963-A1B7-09442565A4ED}"/>
    <cellStyle name="Migliaia 34 3 4 3" xfId="9899" xr:uid="{E5875CFE-5E3F-454C-AC94-1620D0755899}"/>
    <cellStyle name="Migliaia 34 3 4 3 2" xfId="32169" xr:uid="{DC2EA799-5352-4357-B06A-53446F14ACF0}"/>
    <cellStyle name="Migliaia 34 3 4 3 3" xfId="21893" xr:uid="{5563B4BD-D295-4FB1-94CD-9067034DCA54}"/>
    <cellStyle name="Migliaia 34 3 4 4" xfId="26244" xr:uid="{DAD67F41-65E8-4ACB-86A7-72F5B0EFD143}"/>
    <cellStyle name="Migliaia 34 3 4 5" xfId="15945" xr:uid="{44CDC054-1975-4AD1-A63F-D0214C7CAEDB}"/>
    <cellStyle name="Migliaia 34 3 5" xfId="6455" xr:uid="{CC1506AF-FC96-4FFD-9E40-A94B9D79FF74}"/>
    <cellStyle name="Migliaia 34 3 5 2" xfId="28956" xr:uid="{69F270BC-881E-4947-9844-6901D0139C76}"/>
    <cellStyle name="Migliaia 34 3 5 3" xfId="18662" xr:uid="{138A146A-20BE-4DF6-8472-A851BAB34BD4}"/>
    <cellStyle name="Migliaia 34 3 6" xfId="9646" xr:uid="{ED86F55D-2EFD-4CD3-A757-34090957127D}"/>
    <cellStyle name="Migliaia 34 3 6 2" xfId="31916" xr:uid="{0B4DDF8E-3500-49EE-B9B1-5A64FA7F4C62}"/>
    <cellStyle name="Migliaia 34 3 6 3" xfId="21640" xr:uid="{EA5401E6-D7C7-46B5-BDF1-7BAB0DC28AFA}"/>
    <cellStyle name="Migliaia 34 3 7" xfId="12766" xr:uid="{59AEB75F-AFE2-4947-B99D-AFC2FEC074D3}"/>
    <cellStyle name="Migliaia 34 3 7 3" xfId="23636" xr:uid="{5199C7A2-5A52-45F3-B8C8-28B043F7A8BD}"/>
    <cellStyle name="Migliaia 34 3 8" xfId="25992" xr:uid="{BD56826C-544E-4A5F-8E8D-BE8377F5F430}"/>
    <cellStyle name="Migliaia 34 3 9" xfId="15692" xr:uid="{49B88ABE-A247-42E4-8A33-DFD36A123E58}"/>
    <cellStyle name="Migliaia 34 4" xfId="3761" xr:uid="{B9E61BE8-7320-4A6A-94B4-4E572202672E}"/>
    <cellStyle name="Migliaia 34 4 2" xfId="4706" xr:uid="{EDD05E59-E645-49A0-BF00-599BF6B28618}"/>
    <cellStyle name="Migliaia 34 4 2 2" xfId="7882" xr:uid="{837FA182-B01C-472D-8196-AA2913BE7B87}"/>
    <cellStyle name="Migliaia 34 4 2 2 2" xfId="30310" xr:uid="{50D55DE0-B888-48BC-A011-A3A4B0C7B185}"/>
    <cellStyle name="Migliaia 34 4 2 2 3" xfId="20021" xr:uid="{6E5CC2EE-8153-4E3C-A556-2645B7D8272B}"/>
    <cellStyle name="Migliaia 34 4 2 3" xfId="11005" xr:uid="{FB6A0C4C-8CC0-4684-9BF8-37CA8C81D3B8}"/>
    <cellStyle name="Migliaia 34 4 2 3 3" xfId="23000" xr:uid="{7429F235-80ED-431D-A36C-031251C79414}"/>
    <cellStyle name="Migliaia 34 4 2 4" xfId="27351" xr:uid="{6A3F503F-9F4E-44D5-99C5-5D301DBA426A}"/>
    <cellStyle name="Migliaia 34 4 2 5" xfId="17052" xr:uid="{CD2CB6D4-8A75-46F5-BCC4-7868AB14FE50}"/>
    <cellStyle name="Migliaia 34 4 3" xfId="6915" xr:uid="{FC4BB47C-5962-404B-A7E6-8CAF21CB9896}"/>
    <cellStyle name="Migliaia 34 4 3 2" xfId="29386" xr:uid="{FDA5DEAB-FCBE-43DF-A2D0-D12C37F46C5A}"/>
    <cellStyle name="Migliaia 34 4 3 3" xfId="19093" xr:uid="{7ACE3995-FB53-465F-B491-FD0B97BD38E7}"/>
    <cellStyle name="Migliaia 34 4 4" xfId="10078" xr:uid="{58F6CBCA-2E82-4498-A372-27687F784DA8}"/>
    <cellStyle name="Migliaia 34 4 4 2" xfId="32347" xr:uid="{01E725DB-01FC-4BF0-8873-253B9ED73AD8}"/>
    <cellStyle name="Migliaia 34 4 4 3" xfId="22072" xr:uid="{7418DF7F-CA5C-40D3-B53E-2F9FA18A9F13}"/>
    <cellStyle name="Migliaia 34 4 5" xfId="13344" xr:uid="{0BAAFD45-454F-410A-B6D5-950DD16FB118}"/>
    <cellStyle name="Migliaia 34 4 5 3" xfId="23979" xr:uid="{BAC8207E-1042-4279-A9B9-B8B3C58A67CF}"/>
    <cellStyle name="Migliaia 34 4 6" xfId="26423" xr:uid="{C42E04DE-5787-42E3-89AF-93729F5EA0B1}"/>
    <cellStyle name="Migliaia 34 4 7" xfId="16124" xr:uid="{AA9557AF-4B30-4422-9123-B275C12DC7FA}"/>
    <cellStyle name="Migliaia 34 5" xfId="4503" xr:uid="{E64C9C3B-1693-4F6E-89FE-BC39E6BFE4E2}"/>
    <cellStyle name="Migliaia 34 5 2" xfId="7679" xr:uid="{4BBF314C-1337-4888-BE69-3F8C1443627A}"/>
    <cellStyle name="Migliaia 34 5 2 2" xfId="30108" xr:uid="{C2A2F175-5FCE-4D4F-8183-7BDC724BF51C}"/>
    <cellStyle name="Migliaia 34 5 2 3" xfId="19818" xr:uid="{6EF8C666-B475-4933-B2E4-7A504409B0B5}"/>
    <cellStyle name="Migliaia 34 5 3" xfId="10802" xr:uid="{7EBA1A73-BF7D-487A-9CCA-89F92D4FAD7A}"/>
    <cellStyle name="Migliaia 34 5 3 3" xfId="22797" xr:uid="{39213619-DF3A-4338-AA6C-03088BE0C6DC}"/>
    <cellStyle name="Migliaia 34 5 4" xfId="14000" xr:uid="{B8CB3B53-A967-477E-A1A0-055C442353BE}"/>
    <cellStyle name="Migliaia 34 5 4 3" xfId="24639" xr:uid="{D03CA2FF-F1A0-4D95-93C7-43222AE8E059}"/>
    <cellStyle name="Migliaia 34 5 5" xfId="27148" xr:uid="{1E57EE5C-B62D-4AEA-A97D-7810E74C430E}"/>
    <cellStyle name="Migliaia 34 5 6" xfId="16849" xr:uid="{F22A8EFD-531C-4AEA-B7F1-D6178FA10E44}"/>
    <cellStyle name="Migliaia 34 6" xfId="4403" xr:uid="{C8313F8D-7DD2-4F0C-9864-3307CE8FEF48}"/>
    <cellStyle name="Migliaia 34 6 2" xfId="7578" xr:uid="{A456E392-B36A-4AE5-802E-FFE0566C0FEE}"/>
    <cellStyle name="Migliaia 34 6 2 2" xfId="30007" xr:uid="{D6137626-B92F-44D8-B3A7-360A4ADA92D7}"/>
    <cellStyle name="Migliaia 34 6 2 3" xfId="19717" xr:uid="{10995301-DA82-4F96-8521-3A4859F539A2}"/>
    <cellStyle name="Migliaia 34 6 3" xfId="10701" xr:uid="{51525C64-D51F-463D-B7E8-3ECFDEB8697D}"/>
    <cellStyle name="Migliaia 34 6 3 3" xfId="22696" xr:uid="{0BE1849B-26C7-4C10-B56A-DFD71E602501}"/>
    <cellStyle name="Migliaia 34 6 4" xfId="13788" xr:uid="{5B31A660-3A02-4457-80A6-B697BB3F1B3B}"/>
    <cellStyle name="Migliaia 34 6 4 3" xfId="24427" xr:uid="{B91712B9-F557-4715-8EB1-31F448233008}"/>
    <cellStyle name="Migliaia 34 6 5" xfId="27047" xr:uid="{A46C074D-7421-4AFD-A320-982D1EA5FB45}"/>
    <cellStyle name="Migliaia 34 6 6" xfId="16748" xr:uid="{C073C1E0-BE3F-4325-B20B-3415CDCFE4AF}"/>
    <cellStyle name="Migliaia 34 7" xfId="4300" xr:uid="{18F4D6DA-2141-4DBB-A9A9-7B4BE27DDDE7}"/>
    <cellStyle name="Migliaia 34 7 2" xfId="7475" xr:uid="{5AF2966D-81C1-4407-8022-A66FF8FE994E}"/>
    <cellStyle name="Migliaia 34 7 2 2" xfId="29918" xr:uid="{E8615300-0AEA-44E5-B1C0-AE47B35882EC}"/>
    <cellStyle name="Migliaia 34 7 2 3" xfId="19628" xr:uid="{6A1216D3-EB36-45E3-A3C9-123B5930D90C}"/>
    <cellStyle name="Migliaia 34 7 3" xfId="10612" xr:uid="{C5DC0E6C-24D9-4D44-B3F0-E69B3882C4CF}"/>
    <cellStyle name="Migliaia 34 7 3 3" xfId="22607" xr:uid="{ABC1AA30-7CAA-4CF8-B8CE-CD52FFF134BA}"/>
    <cellStyle name="Migliaia 34 7 4" xfId="26958" xr:uid="{347C2F41-6F38-4AF0-8727-F50B93E64116}"/>
    <cellStyle name="Migliaia 34 7 5" xfId="16659" xr:uid="{469AE50E-A865-4042-AA9E-FA8928CF8434}"/>
    <cellStyle name="Migliaia 34 8" xfId="3269" xr:uid="{A48E5EF2-91C8-4917-8A10-0D9E72A4EEB8}"/>
    <cellStyle name="Migliaia 34 8 2" xfId="6624" xr:uid="{E4065177-3FB5-4C77-92CD-C7812FF1D98C}"/>
    <cellStyle name="Migliaia 34 8 2 2" xfId="29124" xr:uid="{1B41DF51-542E-4744-A423-7AD4DC9D3229}"/>
    <cellStyle name="Migliaia 34 8 2 3" xfId="18831" xr:uid="{45FE39B7-E36F-4DAF-94FD-EE970327B184}"/>
    <cellStyle name="Migliaia 34 8 3" xfId="9815" xr:uid="{E890FAEE-DD11-4A30-BA26-E6F7935D9670}"/>
    <cellStyle name="Migliaia 34 8 3 2" xfId="32085" xr:uid="{740437E2-1496-42ED-A775-1DB1489A337B}"/>
    <cellStyle name="Migliaia 34 8 3 3" xfId="21809" xr:uid="{390F7296-6E25-4F04-98DC-983BDBAECF88}"/>
    <cellStyle name="Migliaia 34 8 4" xfId="26161" xr:uid="{35ADEEA5-0E2F-4111-9F0B-48FB5E27A285}"/>
    <cellStyle name="Migliaia 34 8 5" xfId="15861" xr:uid="{1FB5D282-2CCB-40C6-A60B-6BA76752F960}"/>
    <cellStyle name="Migliaia 34 9" xfId="3083" xr:uid="{C35EF57A-4C98-43AF-9E3B-EBA27734C1D2}"/>
    <cellStyle name="Migliaia 34 9 2" xfId="6372" xr:uid="{9444B2D0-548F-468A-B4C1-873084B2C354}"/>
    <cellStyle name="Migliaia 34 9 2 2" xfId="28873" xr:uid="{0DB311BE-1DD5-4918-B15C-9E9F43EE0260}"/>
    <cellStyle name="Migliaia 34 9 2 3" xfId="18579" xr:uid="{3B8153EC-8A03-4EC1-BEED-F1752BAA3343}"/>
    <cellStyle name="Migliaia 34 9 3" xfId="9563" xr:uid="{8F2542AE-E351-4BC4-85F2-97500718C8A9}"/>
    <cellStyle name="Migliaia 34 9 3 2" xfId="31833" xr:uid="{47C8328C-A702-472D-800A-3529EE3A33A4}"/>
    <cellStyle name="Migliaia 34 9 3 3" xfId="21557" xr:uid="{E4F5FC17-103D-4C20-B741-8B17B2D09B77}"/>
    <cellStyle name="Migliaia 34 9 4" xfId="25909" xr:uid="{70A4FA0C-8E05-4110-B5DA-4433E588FD99}"/>
    <cellStyle name="Migliaia 34 9 5" xfId="15609" xr:uid="{448B781A-C077-4CCC-8694-E2B153E9D7F5}"/>
    <cellStyle name="Migliaia 35" xfId="2890" xr:uid="{04449571-6D7E-446F-950A-86906936C9DA}"/>
    <cellStyle name="Migliaia 35 10" xfId="2971" xr:uid="{62CFF29C-A725-4B6A-9143-987322B1C1A0}"/>
    <cellStyle name="Migliaia 35 10 2" xfId="6263" xr:uid="{73850581-FA96-4E25-A5A6-6EA61EC33688}"/>
    <cellStyle name="Migliaia 35 10 2 2" xfId="28764" xr:uid="{CD2D0B74-6936-4EC1-8712-C5C97FA41A19}"/>
    <cellStyle name="Migliaia 35 10 2 3" xfId="18470" xr:uid="{B0D2B1B8-7066-4793-B743-23A382A90AF1}"/>
    <cellStyle name="Migliaia 35 10 3" xfId="9454" xr:uid="{BF4750D9-D7D2-4440-BFE6-588C4EDFE72C}"/>
    <cellStyle name="Migliaia 35 10 3 2" xfId="31724" xr:uid="{3EE1EDB0-5586-402B-98B4-AF493F751C5D}"/>
    <cellStyle name="Migliaia 35 10 3 3" xfId="21448" xr:uid="{80140CE1-63CF-4760-9DD7-D4B2D1CA519C}"/>
    <cellStyle name="Migliaia 35 10 4" xfId="25800" xr:uid="{9CBF2C03-E939-4332-962D-0C10672AF125}"/>
    <cellStyle name="Migliaia 35 10 5" xfId="15500" xr:uid="{1BEE2A5A-6002-4923-8E00-5719B205FF6A}"/>
    <cellStyle name="Migliaia 35 11" xfId="6176" xr:uid="{FD3F8B72-BC84-440E-A0F7-B556150BA40B}"/>
    <cellStyle name="Migliaia 35 11 2" xfId="28677" xr:uid="{FA16ECC0-F0BA-4722-8270-0C4413450B94}"/>
    <cellStyle name="Migliaia 35 11 3" xfId="18383" xr:uid="{8C0B68BB-16E6-4C56-9737-738289DB9289}"/>
    <cellStyle name="Migliaia 35 12" xfId="9367" xr:uid="{2592491E-7033-4913-8CBB-F6E697FD6D58}"/>
    <cellStyle name="Migliaia 35 12 2" xfId="31637" xr:uid="{DAE4BD6E-41A6-4597-ACDC-BF134190D62D}"/>
    <cellStyle name="Migliaia 35 12 3" xfId="21361" xr:uid="{43DCF569-24EA-4C08-84B8-68E44EA4D1FE}"/>
    <cellStyle name="Migliaia 35 13" xfId="12690" xr:uid="{B02F257D-53ED-485F-8CA0-D521E804E362}"/>
    <cellStyle name="Migliaia 35 13 3" xfId="23558" xr:uid="{01258062-A512-48DA-B906-3C518A2CD30A}"/>
    <cellStyle name="Migliaia 35 14" xfId="25713" xr:uid="{D9865F7B-0805-47CF-A39A-8305275AABC7}"/>
    <cellStyle name="Migliaia 35 15" xfId="15413" xr:uid="{726C5437-0878-4CF8-B70C-7E2877F04770}"/>
    <cellStyle name="Migliaia 35 2" xfId="3189" xr:uid="{FCF5199D-4E44-4318-9414-4574FE8F7AE5}"/>
    <cellStyle name="Migliaia 35 2 2" xfId="4059" xr:uid="{9C4C8DE9-97E3-42C0-9B96-51916EBC4DE2}"/>
    <cellStyle name="Migliaia 35 2 2 2" xfId="5042" xr:uid="{320650E9-47D1-46F6-8DC0-D8C84119F83C}"/>
    <cellStyle name="Migliaia 35 2 2 2 2" xfId="8240" xr:uid="{8135E3C5-9BC7-4575-93B1-1E9B3A9119F6}"/>
    <cellStyle name="Migliaia 35 2 2 2 2 2" xfId="30652" xr:uid="{0F45C38B-A845-4710-977B-B88F27D509C0}"/>
    <cellStyle name="Migliaia 35 2 2 2 2 3" xfId="20363" xr:uid="{96C935D7-C68C-4CAE-9972-7CF7F21D36BA}"/>
    <cellStyle name="Migliaia 35 2 2 2 3" xfId="11345" xr:uid="{FBAF69FA-C813-433E-80A0-39AA8B14C420}"/>
    <cellStyle name="Migliaia 35 2 2 2 3 3" xfId="23343" xr:uid="{42A141BE-3B81-48AC-9B58-4FE8A40F706D}"/>
    <cellStyle name="Migliaia 35 2 2 2 4" xfId="13660" xr:uid="{2DF5C9D4-0868-4CC9-A3DD-82C919D6ED3D}"/>
    <cellStyle name="Migliaia 35 2 2 2 4 3" xfId="24298" xr:uid="{21B4C872-EDD2-4A9A-AE04-85FA90C460D0}"/>
    <cellStyle name="Migliaia 35 2 2 2 5" xfId="27689" xr:uid="{617020C5-31DA-4D33-AEC6-5B9718E7A9E7}"/>
    <cellStyle name="Migliaia 35 2 2 2 6" xfId="17395" xr:uid="{6393A6AE-93A0-4637-B8FB-E7E7BE696797}"/>
    <cellStyle name="Migliaia 35 2 2 3" xfId="7234" xr:uid="{8156A10D-2CA9-4DE4-B1BC-8A139DCC8187}"/>
    <cellStyle name="Migliaia 35 2 2 3 2" xfId="29706" xr:uid="{371DA037-146D-4049-8E64-17A3473184B3}"/>
    <cellStyle name="Migliaia 35 2 2 3 3" xfId="19416" xr:uid="{9A7BD33C-DEA0-47A2-A451-F2285EB9D058}"/>
    <cellStyle name="Migliaia 35 2 2 4" xfId="10400" xr:uid="{C806D9F1-867C-49C3-97A1-C3016832622F}"/>
    <cellStyle name="Migliaia 35 2 2 4 3" xfId="22395" xr:uid="{020462B9-FDB2-4043-AE87-F5BDD5EA1ED4}"/>
    <cellStyle name="Migliaia 35 2 2 5" xfId="13056" xr:uid="{6C9251D7-2E52-4AA8-825C-02BE3F2DC26E}"/>
    <cellStyle name="Migliaia 35 2 2 5 3" xfId="23881" xr:uid="{D779CC31-706D-49B9-8B2B-00922C003144}"/>
    <cellStyle name="Migliaia 35 2 2 6" xfId="26746" xr:uid="{28A8B68D-2330-4440-BD6B-50081447F4F4}"/>
    <cellStyle name="Migliaia 35 2 2 7" xfId="16447" xr:uid="{658A11B1-7E96-48EC-A8F2-87674BF3E0CA}"/>
    <cellStyle name="Migliaia 35 2 3" xfId="3905" xr:uid="{C0226E5D-203B-410C-A5AD-6F83E223CFDD}"/>
    <cellStyle name="Migliaia 35 2 3 2" xfId="7077" xr:uid="{43EEAF41-2388-45B6-8466-D19DD0FAFA92}"/>
    <cellStyle name="Migliaia 35 2 3 2 2" xfId="29547" xr:uid="{E49CC0F0-5096-44C1-8078-103B5349BC1F}"/>
    <cellStyle name="Migliaia 35 2 3 2 3" xfId="19255" xr:uid="{7089CB95-9295-418A-A816-AC96BE69DC12}"/>
    <cellStyle name="Migliaia 35 2 3 3" xfId="10239" xr:uid="{D68E31CD-2745-457F-AC3B-B5C52F3D18BB}"/>
    <cellStyle name="Migliaia 35 2 3 3 2" xfId="32509" xr:uid="{288C9EEF-7623-4CA8-9893-E7D96C9A2502}"/>
    <cellStyle name="Migliaia 35 2 3 3 3" xfId="22234" xr:uid="{9D54C957-61D7-4647-8566-81302D839AEF}"/>
    <cellStyle name="Migliaia 35 2 3 4" xfId="13497" xr:uid="{8921E49D-8FB4-4E16-87EA-4AF42596C9DB}"/>
    <cellStyle name="Migliaia 35 2 3 4 3" xfId="24136" xr:uid="{E7FA6112-1D65-4465-8A9A-9EC9D4CB3C19}"/>
    <cellStyle name="Migliaia 35 2 3 5" xfId="26585" xr:uid="{EEE69A1F-4B90-4B91-BA41-DC34CD7E4F4D}"/>
    <cellStyle name="Migliaia 35 2 3 6" xfId="16286" xr:uid="{3964FFB0-2E23-4951-A5ED-7204778F202E}"/>
    <cellStyle name="Migliaia 35 2 4" xfId="3434" xr:uid="{7BAD9CA1-D956-421E-BA11-E45122379567}"/>
    <cellStyle name="Migliaia 35 2 4 2" xfId="6791" xr:uid="{F00C2F12-F4F7-45E2-8CC9-7A23B6FAD449}"/>
    <cellStyle name="Migliaia 35 2 4 2 2" xfId="29291" xr:uid="{D808AA9B-C086-4505-9E7C-E8776F89EEC8}"/>
    <cellStyle name="Migliaia 35 2 4 2 3" xfId="18998" xr:uid="{1833796C-78E9-45CA-8285-701ACFA3A4EA}"/>
    <cellStyle name="Migliaia 35 2 4 3" xfId="9982" xr:uid="{09D2E372-9CD4-40A2-B9EF-8D1438ABEA62}"/>
    <cellStyle name="Migliaia 35 2 4 3 2" xfId="32252" xr:uid="{283F79DB-195E-43F0-81A0-46795FE71E75}"/>
    <cellStyle name="Migliaia 35 2 4 3 3" xfId="21976" xr:uid="{44336FFA-9664-4E1E-BAAF-CB5520AB6CA4}"/>
    <cellStyle name="Migliaia 35 2 4 4" xfId="26327" xr:uid="{ECCCC8C5-F5A7-48E3-AE78-A1917BFE2214}"/>
    <cellStyle name="Migliaia 35 2 4 5" xfId="16028" xr:uid="{A0ACBB34-EF72-4C1F-98F2-E00F7A6531DF}"/>
    <cellStyle name="Migliaia 35 2 5" xfId="6538" xr:uid="{2C61397E-7FDD-43E9-84F8-2A6F3E4EB979}"/>
    <cellStyle name="Migliaia 35 2 5 2" xfId="29038" xr:uid="{6368A241-20F0-4861-A8BC-3F7A815F17D1}"/>
    <cellStyle name="Migliaia 35 2 5 3" xfId="18745" xr:uid="{B48A5672-93C0-467E-83B5-5FB12F861E41}"/>
    <cellStyle name="Migliaia 35 2 6" xfId="9729" xr:uid="{96B4699A-176D-43E7-B7FE-0637F0F81761}"/>
    <cellStyle name="Migliaia 35 2 6 2" xfId="31999" xr:uid="{EE5AE1B6-0BD5-4446-851E-4B66F360A88A}"/>
    <cellStyle name="Migliaia 35 2 6 3" xfId="21723" xr:uid="{13BC803A-D2E2-4247-B208-207732C1BB79}"/>
    <cellStyle name="Migliaia 35 2 7" xfId="12848" xr:uid="{1417A88C-9E10-4DC0-B593-EF8C8E88E0FA}"/>
    <cellStyle name="Migliaia 35 2 7 3" xfId="23719" xr:uid="{F535966B-FD52-433C-B709-E907FCBD90DF}"/>
    <cellStyle name="Migliaia 35 2 8" xfId="26075" xr:uid="{1C4F30D9-2BB4-4CD1-871B-021176E6CEB2}"/>
    <cellStyle name="Migliaia 35 2 9" xfId="15775" xr:uid="{AC55B0F5-46C8-4143-99DC-9CD26C722F69}"/>
    <cellStyle name="Migliaia 35 3" xfId="3145" xr:uid="{F2CC9B46-4276-4CD3-8242-8E685A0428AD}"/>
    <cellStyle name="Migliaia 35 3 2" xfId="4011" xr:uid="{395F4D3E-3759-434F-8DB8-E1B23661673B}"/>
    <cellStyle name="Migliaia 35 3 2 2" xfId="4827" xr:uid="{58D53B5F-3D7B-42FF-90C8-7C041195C1D5}"/>
    <cellStyle name="Migliaia 35 3 2 2 2" xfId="8013" xr:uid="{6F58A9C4-A486-465E-9C78-B93B54C6440A}"/>
    <cellStyle name="Migliaia 35 3 2 2 2 2" xfId="30443" xr:uid="{F4D31975-CBC5-4ACD-A208-6ACE2C50D581}"/>
    <cellStyle name="Migliaia 35 3 2 2 2 3" xfId="20153" xr:uid="{9D5AD64F-9B82-4FA7-A740-6A6C92C0E4A7}"/>
    <cellStyle name="Migliaia 35 3 2 2 3" xfId="11135" xr:uid="{6D4FA919-8D8E-4932-B416-7980604DCFF6}"/>
    <cellStyle name="Migliaia 35 3 2 2 3 3" xfId="23133" xr:uid="{01AC9658-0D7C-408B-8D46-4E738AD1B17C}"/>
    <cellStyle name="Migliaia 35 3 2 2 4" xfId="13583" xr:uid="{982311FA-0D43-414B-8527-6A124AB4B405}"/>
    <cellStyle name="Migliaia 35 3 2 2 4 3" xfId="24219" xr:uid="{7E19C8D9-146C-4A6C-BB64-9DFF389ED19E}"/>
    <cellStyle name="Migliaia 35 3 2 2 5" xfId="27484" xr:uid="{72612D42-495A-4B90-8189-1FBD0185F9C5}"/>
    <cellStyle name="Migliaia 35 3 2 2 6" xfId="17185" xr:uid="{6C45413C-01F5-439F-A371-7A4C594FB88D}"/>
    <cellStyle name="Migliaia 35 3 2 3" xfId="7157" xr:uid="{1D90FB11-1FBC-42AB-A142-99D00EE4F663}"/>
    <cellStyle name="Migliaia 35 3 2 3 2" xfId="29628" xr:uid="{BF9B9A9A-54D4-4464-BFF1-C45718CB9F7E}"/>
    <cellStyle name="Migliaia 35 3 2 3 3" xfId="19337" xr:uid="{72B22374-FBAD-4F53-96A1-9B57433251DE}"/>
    <cellStyle name="Migliaia 35 3 2 4" xfId="10321" xr:uid="{11A47C61-68CC-4752-82A9-EF067280D259}"/>
    <cellStyle name="Migliaia 35 3 2 4 2" xfId="32590" xr:uid="{5121FE35-E4D8-499B-9F8A-DD041031E04A}"/>
    <cellStyle name="Migliaia 35 3 2 4 3" xfId="22316" xr:uid="{08606610-85B6-4ACD-A8AB-04E4DE3DE030}"/>
    <cellStyle name="Migliaia 35 3 2 5" xfId="12979" xr:uid="{5406E56A-38E4-49E9-A215-B10CB554688C}"/>
    <cellStyle name="Migliaia 35 3 2 5 3" xfId="23802" xr:uid="{2B2E0379-02F0-4771-8E38-921E00EDF9D6}"/>
    <cellStyle name="Migliaia 35 3 2 6" xfId="26667" xr:uid="{3EFB082F-B1F8-481F-96DA-5D87A7281282}"/>
    <cellStyle name="Migliaia 35 3 2 7" xfId="16368" xr:uid="{96CEF75F-C09F-4B74-BE7A-D0834318733C}"/>
    <cellStyle name="Migliaia 35 3 3" xfId="3832" xr:uid="{0D70D523-AC50-406B-96C7-3C4151BB2427}"/>
    <cellStyle name="Migliaia 35 3 3 2" xfId="6995" xr:uid="{40132D16-CE53-4066-A09D-E199C7179A45}"/>
    <cellStyle name="Migliaia 35 3 3 2 2" xfId="29466" xr:uid="{235A53BC-2499-4BBA-B420-CEC70F501087}"/>
    <cellStyle name="Migliaia 35 3 3 2 3" xfId="19173" xr:uid="{896F7FCF-E5EE-4056-A0C4-F779D52A5537}"/>
    <cellStyle name="Migliaia 35 3 3 3" xfId="10158" xr:uid="{7C6D059A-22E4-4BB8-9908-42C165278E20}"/>
    <cellStyle name="Migliaia 35 3 3 3 2" xfId="32427" xr:uid="{0FA9D3C9-3BBF-45EF-B84D-BC276E349B69}"/>
    <cellStyle name="Migliaia 35 3 3 3 3" xfId="22152" xr:uid="{185D1714-2EBC-4D4A-8A5A-5F044EB6C371}"/>
    <cellStyle name="Migliaia 35 3 3 4" xfId="13423" xr:uid="{14C77547-F119-4317-B291-82EF4710F36F}"/>
    <cellStyle name="Migliaia 35 3 3 4 3" xfId="24059" xr:uid="{E7F13554-7CA8-4C8F-AB58-B6A9F7D147AA}"/>
    <cellStyle name="Migliaia 35 3 3 5" xfId="26503" xr:uid="{BB9CA8AD-D445-4151-BFC6-59C3BF7BA414}"/>
    <cellStyle name="Migliaia 35 3 3 6" xfId="16204" xr:uid="{CD2F3369-FA1A-44DC-9B8F-A450668F4584}"/>
    <cellStyle name="Migliaia 35 3 4" xfId="3352" xr:uid="{F62CD122-2B4F-4805-872B-DC99BB327F11}"/>
    <cellStyle name="Migliaia 35 3 4 2" xfId="6709" xr:uid="{AA10C28A-C643-4A6A-8B2E-34979E3E8322}"/>
    <cellStyle name="Migliaia 35 3 4 2 2" xfId="29209" xr:uid="{4C63C79E-3FEB-4A73-B3B0-0BC853D5B628}"/>
    <cellStyle name="Migliaia 35 3 4 2 3" xfId="18916" xr:uid="{50625DAB-E677-434E-AB0E-C30F4F9FCD51}"/>
    <cellStyle name="Migliaia 35 3 4 3" xfId="9900" xr:uid="{F698146B-03F2-4B40-AEBD-E6854E70CC47}"/>
    <cellStyle name="Migliaia 35 3 4 3 2" xfId="32170" xr:uid="{830A12B8-8DB5-4A02-AE12-7B43C816EB36}"/>
    <cellStyle name="Migliaia 35 3 4 3 3" xfId="21894" xr:uid="{1A5A6BBA-F1D6-4C82-921D-6877DA9F71D3}"/>
    <cellStyle name="Migliaia 35 3 4 4" xfId="26245" xr:uid="{3616AAF9-9A79-4BBA-8939-1346A0F685D4}"/>
    <cellStyle name="Migliaia 35 3 4 5" xfId="15946" xr:uid="{896EE842-4A21-4EDF-B1C9-CA87CB3B091A}"/>
    <cellStyle name="Migliaia 35 3 5" xfId="6456" xr:uid="{BDB25217-B4EF-42F7-9431-152A30B25588}"/>
    <cellStyle name="Migliaia 35 3 5 2" xfId="28957" xr:uid="{378D16E4-D080-41C4-B763-9CFB24E10F01}"/>
    <cellStyle name="Migliaia 35 3 5 3" xfId="18663" xr:uid="{FD700930-3D13-45ED-9490-7F8E8BA37145}"/>
    <cellStyle name="Migliaia 35 3 6" xfId="9647" xr:uid="{3CA13F0C-A13E-4D2C-9D60-EB6B76937F42}"/>
    <cellStyle name="Migliaia 35 3 6 2" xfId="31917" xr:uid="{8E79E553-0ED0-4366-A23A-62B3A8B469F0}"/>
    <cellStyle name="Migliaia 35 3 6 3" xfId="21641" xr:uid="{A4BDEDD5-4717-4F74-B1C7-7C40CA96FFDC}"/>
    <cellStyle name="Migliaia 35 3 7" xfId="12767" xr:uid="{E4DCC18B-8629-46E8-AB17-EB0232601FC1}"/>
    <cellStyle name="Migliaia 35 3 7 3" xfId="23637" xr:uid="{137C399F-4495-4A34-8790-37D8BCDB4638}"/>
    <cellStyle name="Migliaia 35 3 8" xfId="25993" xr:uid="{34128366-9A40-4845-A19A-204695C41C01}"/>
    <cellStyle name="Migliaia 35 3 9" xfId="15693" xr:uid="{444DF333-6878-45AC-ABE0-721BD49A6E19}"/>
    <cellStyle name="Migliaia 35 4" xfId="3762" xr:uid="{B08EF63A-00E3-4D5C-B69E-A5A28442B6D6}"/>
    <cellStyle name="Migliaia 35 4 2" xfId="4707" xr:uid="{B3EF83DD-3829-411E-B547-6F83572F7450}"/>
    <cellStyle name="Migliaia 35 4 2 2" xfId="7883" xr:uid="{26656293-5315-4F4E-AE2E-73637D309F07}"/>
    <cellStyle name="Migliaia 35 4 2 2 2" xfId="30311" xr:uid="{2F4CC313-42C2-41B0-93EE-52E574EB5491}"/>
    <cellStyle name="Migliaia 35 4 2 2 3" xfId="20022" xr:uid="{AE2BCA25-7F60-4D15-AAFC-F2159C0ED0F5}"/>
    <cellStyle name="Migliaia 35 4 2 3" xfId="11006" xr:uid="{A489AC47-5F31-4B51-B0DF-98408BA65E66}"/>
    <cellStyle name="Migliaia 35 4 2 3 3" xfId="23001" xr:uid="{D2C9AA68-CE01-46EC-B96F-E3596990B726}"/>
    <cellStyle name="Migliaia 35 4 2 4" xfId="27352" xr:uid="{49DCA5AF-BA0E-4246-BB92-11E0EFFB5F90}"/>
    <cellStyle name="Migliaia 35 4 2 5" xfId="17053" xr:uid="{9AC86120-8DBF-43B5-A0F8-0923F69ABF70}"/>
    <cellStyle name="Migliaia 35 4 3" xfId="6916" xr:uid="{7FEBC325-8EF3-42A1-BEEC-729E2C42039E}"/>
    <cellStyle name="Migliaia 35 4 3 2" xfId="29387" xr:uid="{91E53737-1266-4F37-905D-9056CA75B471}"/>
    <cellStyle name="Migliaia 35 4 3 3" xfId="19094" xr:uid="{4E6C6C75-1853-4735-8B4E-16EBDDD8CB67}"/>
    <cellStyle name="Migliaia 35 4 4" xfId="10079" xr:uid="{62D9D77D-6189-4361-B509-6CF764E65DE7}"/>
    <cellStyle name="Migliaia 35 4 4 2" xfId="32348" xr:uid="{5EE0FA0C-3C5D-43ED-B096-4AE7E07ACA28}"/>
    <cellStyle name="Migliaia 35 4 4 3" xfId="22073" xr:uid="{9BA73541-33B7-4678-AEA7-E72B22DB07B4}"/>
    <cellStyle name="Migliaia 35 4 5" xfId="13345" xr:uid="{6ED15842-C6AC-4108-8658-461B08581E0C}"/>
    <cellStyle name="Migliaia 35 4 5 3" xfId="23980" xr:uid="{E32B3A23-23A7-4805-969A-5894D43D2D39}"/>
    <cellStyle name="Migliaia 35 4 6" xfId="26424" xr:uid="{7DBBC6D8-4C09-4632-8F32-8911BA576277}"/>
    <cellStyle name="Migliaia 35 4 7" xfId="16125" xr:uid="{F26A229A-4B85-42F0-9F8F-6D223A02ADE2}"/>
    <cellStyle name="Migliaia 35 5" xfId="4504" xr:uid="{0313B1D8-106E-4589-80EA-665C313BA3DF}"/>
    <cellStyle name="Migliaia 35 5 2" xfId="7680" xr:uid="{F42A5955-A44C-4BC9-9291-87D3344928AF}"/>
    <cellStyle name="Migliaia 35 5 2 2" xfId="30109" xr:uid="{A1075EB6-E261-4433-99C2-47FA1C49E2C4}"/>
    <cellStyle name="Migliaia 35 5 2 3" xfId="19819" xr:uid="{9675D738-6A64-47BA-A2BC-08C060A9DC39}"/>
    <cellStyle name="Migliaia 35 5 3" xfId="10803" xr:uid="{3631FC5B-C9DD-45F1-B8C7-6719C49B6C37}"/>
    <cellStyle name="Migliaia 35 5 3 3" xfId="22798" xr:uid="{A08C4F1E-2518-4776-BB9C-2AF08A0AEE8E}"/>
    <cellStyle name="Migliaia 35 5 4" xfId="14069" xr:uid="{0B22D0E6-4502-467C-B523-5334CFE7D50D}"/>
    <cellStyle name="Migliaia 35 5 4 3" xfId="24708" xr:uid="{664E2452-9281-447F-B678-853389CBD746}"/>
    <cellStyle name="Migliaia 35 5 5" xfId="27149" xr:uid="{A4990F06-C7A2-4392-9DC7-773E17359A08}"/>
    <cellStyle name="Migliaia 35 5 6" xfId="16850" xr:uid="{E906C2CE-D4A2-45E7-9B63-18FD415696D0}"/>
    <cellStyle name="Migliaia 35 6" xfId="4404" xr:uid="{E976CA81-9F9C-46B8-BBC3-69B41CC0CEF8}"/>
    <cellStyle name="Migliaia 35 6 2" xfId="7579" xr:uid="{2103F335-3453-47DD-A0E3-7B0F8B4B8569}"/>
    <cellStyle name="Migliaia 35 6 2 2" xfId="30008" xr:uid="{399A3BDE-DC39-4EE7-8D45-69B96E6F4ED8}"/>
    <cellStyle name="Migliaia 35 6 2 3" xfId="19718" xr:uid="{699CE5C7-06AF-4E0B-83FE-9006D1023070}"/>
    <cellStyle name="Migliaia 35 6 3" xfId="10702" xr:uid="{AEB423F2-5396-406C-9D7F-62C3DEFF786F}"/>
    <cellStyle name="Migliaia 35 6 3 3" xfId="22697" xr:uid="{B4782E1A-D339-44CC-BC52-95ED5ED1B3A7}"/>
    <cellStyle name="Migliaia 35 6 4" xfId="13855" xr:uid="{C9C2B5E4-7D0B-4049-9642-1A94611F3D54}"/>
    <cellStyle name="Migliaia 35 6 4 3" xfId="24495" xr:uid="{13DBCBDA-30A4-4E75-ACA7-292930A7FF05}"/>
    <cellStyle name="Migliaia 35 6 5" xfId="27048" xr:uid="{4E410AB3-711A-49DA-ACA6-323390A64958}"/>
    <cellStyle name="Migliaia 35 6 6" xfId="16749" xr:uid="{E7C62766-F15B-4811-9AEF-0A0799528868}"/>
    <cellStyle name="Migliaia 35 7" xfId="4301" xr:uid="{C2C1112A-1EB5-4204-B01C-5AC123E96894}"/>
    <cellStyle name="Migliaia 35 7 2" xfId="7476" xr:uid="{9CF8C8BD-9A3D-4A21-8D43-440E32B441D6}"/>
    <cellStyle name="Migliaia 35 7 2 2" xfId="29919" xr:uid="{C51148B6-05C4-4D27-8B9B-2B390F3DEE95}"/>
    <cellStyle name="Migliaia 35 7 2 3" xfId="19629" xr:uid="{ADD82B50-AEBA-4719-9B8D-438C72C0C745}"/>
    <cellStyle name="Migliaia 35 7 3" xfId="10613" xr:uid="{38F31BD7-0EB0-4FDE-98D2-B35E098DA001}"/>
    <cellStyle name="Migliaia 35 7 3 3" xfId="22608" xr:uid="{7879FA2A-FF2F-4D6D-B928-F6E71D4F2061}"/>
    <cellStyle name="Migliaia 35 7 4" xfId="26959" xr:uid="{D8DD6099-818F-4BAB-8E65-A5A718C1903D}"/>
    <cellStyle name="Migliaia 35 7 5" xfId="16660" xr:uid="{E097C014-7AB8-4A13-89A4-9ABADDED0037}"/>
    <cellStyle name="Migliaia 35 8" xfId="3270" xr:uid="{4CECF5C0-1539-4A77-8C47-AB3458899A4A}"/>
    <cellStyle name="Migliaia 35 8 2" xfId="6625" xr:uid="{C2B08BF0-BE12-4290-9B2F-D70A5AA57DF8}"/>
    <cellStyle name="Migliaia 35 8 2 2" xfId="29125" xr:uid="{CAE04CA2-BE2E-4321-9AA0-A0F966CB87BB}"/>
    <cellStyle name="Migliaia 35 8 2 3" xfId="18832" xr:uid="{DCEE33F2-2AED-43C6-8C81-14AF4DCD2F85}"/>
    <cellStyle name="Migliaia 35 8 3" xfId="9816" xr:uid="{63C6C1D3-1B05-439B-83CF-58F2A5524415}"/>
    <cellStyle name="Migliaia 35 8 3 2" xfId="32086" xr:uid="{4B04FEBB-F7C2-48E4-B171-9693F3C4E000}"/>
    <cellStyle name="Migliaia 35 8 3 3" xfId="21810" xr:uid="{AF665E87-E942-4FED-9F95-8A637AE5645E}"/>
    <cellStyle name="Migliaia 35 8 4" xfId="26162" xr:uid="{F294E39B-A069-42FC-B674-CA45169C5382}"/>
    <cellStyle name="Migliaia 35 8 5" xfId="15862" xr:uid="{80DB2F49-5F66-4294-8566-CAB04007F1D4}"/>
    <cellStyle name="Migliaia 35 9" xfId="3084" xr:uid="{AE3E9150-95C2-4EAE-8CF3-DDD94CF8EEE1}"/>
    <cellStyle name="Migliaia 35 9 2" xfId="6373" xr:uid="{5610F010-D7BE-42A8-A581-13DE240C630E}"/>
    <cellStyle name="Migliaia 35 9 2 2" xfId="28874" xr:uid="{0E77563F-36EA-40B6-9558-AF85C9BEB3FE}"/>
    <cellStyle name="Migliaia 35 9 2 3" xfId="18580" xr:uid="{AE5A16CA-CFF6-4A3D-93C7-630B1FD5F237}"/>
    <cellStyle name="Migliaia 35 9 3" xfId="9564" xr:uid="{3CA12619-3EBB-4DA5-B0CD-0353EFF613E6}"/>
    <cellStyle name="Migliaia 35 9 3 2" xfId="31834" xr:uid="{8FA3681A-C7A3-451C-B971-29973D6CCE50}"/>
    <cellStyle name="Migliaia 35 9 3 3" xfId="21558" xr:uid="{345CD702-87FF-4427-B55B-C76015FF3D56}"/>
    <cellStyle name="Migliaia 35 9 4" xfId="25910" xr:uid="{2C9DE9EB-CD1E-4194-BD0C-4FE063785079}"/>
    <cellStyle name="Migliaia 35 9 5" xfId="15610" xr:uid="{5B913CD6-1918-43FA-B4B5-53E9C1DB7DF4}"/>
    <cellStyle name="Migliaia 36" xfId="2892" xr:uid="{D44A6E51-5940-4DDC-B14B-5099CA1F9639}"/>
    <cellStyle name="Migliaia 36 10" xfId="2973" xr:uid="{FD206AF0-F2E4-46AF-B2F2-5E0CACA4A330}"/>
    <cellStyle name="Migliaia 36 10 2" xfId="6265" xr:uid="{AB85A57F-6BA8-492C-89F2-10954FB18798}"/>
    <cellStyle name="Migliaia 36 10 2 2" xfId="28766" xr:uid="{CCC65D56-A1E4-4563-A13E-C46E498C463F}"/>
    <cellStyle name="Migliaia 36 10 2 3" xfId="18472" xr:uid="{E5EA6351-D93D-4ACA-8CA4-0CFE50D0FA0B}"/>
    <cellStyle name="Migliaia 36 10 3" xfId="9456" xr:uid="{70054A44-C08D-4D9C-A786-2838C8712FBA}"/>
    <cellStyle name="Migliaia 36 10 3 2" xfId="31726" xr:uid="{C1CE8B90-9E7A-4B50-90FD-FBDFD3FB0071}"/>
    <cellStyle name="Migliaia 36 10 3 3" xfId="21450" xr:uid="{98299340-1B73-4F2E-A3F1-C732F5CADA64}"/>
    <cellStyle name="Migliaia 36 10 4" xfId="25802" xr:uid="{B5BCE2E8-A6BD-446E-86D9-78E0899ADDD9}"/>
    <cellStyle name="Migliaia 36 10 5" xfId="15502" xr:uid="{ADF64B91-528B-4F11-8C47-766857B2307F}"/>
    <cellStyle name="Migliaia 36 11" xfId="6178" xr:uid="{BB34BBFC-BF18-4A95-8EDC-55BA017397AB}"/>
    <cellStyle name="Migliaia 36 11 2" xfId="28679" xr:uid="{1F8953D7-CFA4-46E3-96A0-87F11AA2F97C}"/>
    <cellStyle name="Migliaia 36 11 3" xfId="18385" xr:uid="{0DE807A2-6F40-403A-BA23-A86920F04190}"/>
    <cellStyle name="Migliaia 36 12" xfId="9369" xr:uid="{74FF6C93-0E11-430C-B3FD-4EE56846BE36}"/>
    <cellStyle name="Migliaia 36 12 2" xfId="31639" xr:uid="{D17AB531-678F-46D9-9257-B3DB99DE69F9}"/>
    <cellStyle name="Migliaia 36 12 3" xfId="21363" xr:uid="{D3A1FF18-E09D-407B-88B5-DEBB40A93D62}"/>
    <cellStyle name="Migliaia 36 13" xfId="12692" xr:uid="{1C093724-A51D-46E8-94F1-42872AA6C61A}"/>
    <cellStyle name="Migliaia 36 13 3" xfId="23560" xr:uid="{12A5D09A-821C-497E-84A2-60541470EE76}"/>
    <cellStyle name="Migliaia 36 14" xfId="25715" xr:uid="{B4C3A7A6-CBD3-40E9-925B-8275E394C788}"/>
    <cellStyle name="Migliaia 36 15" xfId="15415" xr:uid="{671B6D20-2F60-4607-B168-2DE4E6AE9656}"/>
    <cellStyle name="Migliaia 36 2" xfId="3191" xr:uid="{0868B574-21B2-4313-B53B-FFC1C5997EDA}"/>
    <cellStyle name="Migliaia 36 2 2" xfId="4061" xr:uid="{37CE2294-6C30-4585-BA4F-ECAE98278197}"/>
    <cellStyle name="Migliaia 36 2 2 2" xfId="5044" xr:uid="{459CA2F5-760F-433D-8F52-810B779E413B}"/>
    <cellStyle name="Migliaia 36 2 2 2 2" xfId="8242" xr:uid="{06590610-41C9-4878-8F19-75C5552A42FF}"/>
    <cellStyle name="Migliaia 36 2 2 2 2 2" xfId="30654" xr:uid="{CF4D06DB-1C5A-4D10-A4F9-2F362053EADD}"/>
    <cellStyle name="Migliaia 36 2 2 2 2 3" xfId="20365" xr:uid="{29B9EA28-E034-4262-A9CE-3B8CF4184AD0}"/>
    <cellStyle name="Migliaia 36 2 2 2 3" xfId="11347" xr:uid="{52D402E2-8047-4053-BD0A-E3D9DAEF1EE3}"/>
    <cellStyle name="Migliaia 36 2 2 2 3 3" xfId="23345" xr:uid="{3A1C4645-E81E-459C-A732-306325B7ADD5}"/>
    <cellStyle name="Migliaia 36 2 2 2 4" xfId="13662" xr:uid="{1F683A77-310F-4756-9B7A-D332A1540D99}"/>
    <cellStyle name="Migliaia 36 2 2 2 4 3" xfId="24300" xr:uid="{9D32D12B-DE5D-4A63-A9D7-11D1753AC1DF}"/>
    <cellStyle name="Migliaia 36 2 2 2 5" xfId="27691" xr:uid="{61946E57-968E-4694-8113-4C5C81566E2F}"/>
    <cellStyle name="Migliaia 36 2 2 2 6" xfId="17397" xr:uid="{B36CE49D-655B-4E3B-B08F-B32BFB5E1BA1}"/>
    <cellStyle name="Migliaia 36 2 2 3" xfId="7236" xr:uid="{34694D0B-A51E-4D90-8C07-BA25D94B1BF1}"/>
    <cellStyle name="Migliaia 36 2 2 3 2" xfId="29708" xr:uid="{FFE31392-3002-4917-A83A-7D3C5FB953C9}"/>
    <cellStyle name="Migliaia 36 2 2 3 3" xfId="19418" xr:uid="{6B25C536-1F4B-4225-802C-886F889A34EE}"/>
    <cellStyle name="Migliaia 36 2 2 4" xfId="10402" xr:uid="{F751A630-55F1-4D1C-A68A-2ED5BE4627C5}"/>
    <cellStyle name="Migliaia 36 2 2 4 3" xfId="22397" xr:uid="{79A2877D-DAB1-4D3D-9635-54D08010B6F8}"/>
    <cellStyle name="Migliaia 36 2 2 5" xfId="13058" xr:uid="{0C36E1DD-C633-4648-8A00-1252CDE750AF}"/>
    <cellStyle name="Migliaia 36 2 2 5 3" xfId="23883" xr:uid="{D8268D22-A59A-49DF-B555-81BC6775C1E2}"/>
    <cellStyle name="Migliaia 36 2 2 6" xfId="26748" xr:uid="{1665A5CC-3D6F-4266-AECA-EF3AC042D71B}"/>
    <cellStyle name="Migliaia 36 2 2 7" xfId="16449" xr:uid="{7A82591A-2AB2-4BF9-83E0-8DA5979D7035}"/>
    <cellStyle name="Migliaia 36 2 3" xfId="3907" xr:uid="{C749B1F7-330F-4EC1-A218-757F8872DC2C}"/>
    <cellStyle name="Migliaia 36 2 3 2" xfId="7079" xr:uid="{E6A9C01A-850D-41EF-ADF1-E61173380289}"/>
    <cellStyle name="Migliaia 36 2 3 2 2" xfId="29549" xr:uid="{7ABD318B-8DE9-4032-B5B9-12976EC18F8C}"/>
    <cellStyle name="Migliaia 36 2 3 2 3" xfId="19257" xr:uid="{2DDFD879-6CCD-448D-B628-CAFB228F17F6}"/>
    <cellStyle name="Migliaia 36 2 3 3" xfId="10241" xr:uid="{CD3DD71A-487A-4BCD-AB15-91F933C50264}"/>
    <cellStyle name="Migliaia 36 2 3 3 2" xfId="32511" xr:uid="{969BD2C4-3B8B-4E63-814F-FF4C445BFF8C}"/>
    <cellStyle name="Migliaia 36 2 3 3 3" xfId="22236" xr:uid="{78619A65-57C0-457B-8E97-D85A4593D0EF}"/>
    <cellStyle name="Migliaia 36 2 3 4" xfId="13499" xr:uid="{EB0ABDB8-C7A8-4C85-A4CF-7E7C8289CAAE}"/>
    <cellStyle name="Migliaia 36 2 3 4 3" xfId="24138" xr:uid="{9D46AD6B-6846-4D44-8708-6176EDD511E3}"/>
    <cellStyle name="Migliaia 36 2 3 5" xfId="26587" xr:uid="{49CED769-4A65-4540-B120-7346847EA56C}"/>
    <cellStyle name="Migliaia 36 2 3 6" xfId="16288" xr:uid="{9B6BCB56-B217-4D93-A3F2-A1D9B5D92628}"/>
    <cellStyle name="Migliaia 36 2 4" xfId="3436" xr:uid="{7DE84CCC-8185-4727-8758-E63D640D2B09}"/>
    <cellStyle name="Migliaia 36 2 4 2" xfId="6793" xr:uid="{D585A11A-919A-4492-B27C-F58197B75859}"/>
    <cellStyle name="Migliaia 36 2 4 2 2" xfId="29293" xr:uid="{23E6BFC9-FA8F-46C6-9ECC-D851F8D0E442}"/>
    <cellStyle name="Migliaia 36 2 4 2 3" xfId="19000" xr:uid="{A405AB7C-7B23-43AE-B195-C2A3021A26DA}"/>
    <cellStyle name="Migliaia 36 2 4 3" xfId="9984" xr:uid="{333A28C1-9120-4542-AF7D-8753FD6A5384}"/>
    <cellStyle name="Migliaia 36 2 4 3 2" xfId="32254" xr:uid="{E37B65B4-2FB6-42BA-87B2-A20EF2498F67}"/>
    <cellStyle name="Migliaia 36 2 4 3 3" xfId="21978" xr:uid="{DD1C8CAC-278E-4EC3-B852-72E333499899}"/>
    <cellStyle name="Migliaia 36 2 4 4" xfId="26329" xr:uid="{2BD8008F-C4AD-4A9E-9018-89875A405FE0}"/>
    <cellStyle name="Migliaia 36 2 4 5" xfId="16030" xr:uid="{5BCFF389-095F-4CFA-88BB-0A5BB105AD44}"/>
    <cellStyle name="Migliaia 36 2 5" xfId="6540" xr:uid="{2F05E546-D030-4058-9696-FFFD5177AF87}"/>
    <cellStyle name="Migliaia 36 2 5 2" xfId="29040" xr:uid="{B8952BCB-4630-4A64-AD21-F6D01FDD6006}"/>
    <cellStyle name="Migliaia 36 2 5 3" xfId="18747" xr:uid="{02BB8174-3FE8-4ADE-9554-E4856512BFEC}"/>
    <cellStyle name="Migliaia 36 2 6" xfId="9731" xr:uid="{BAA97548-23E1-4266-846D-DD1B9249E33B}"/>
    <cellStyle name="Migliaia 36 2 6 2" xfId="32001" xr:uid="{DD73DC39-473D-4D45-B9FA-9FA6A42E240E}"/>
    <cellStyle name="Migliaia 36 2 6 3" xfId="21725" xr:uid="{70F43F5C-B2C5-4409-977E-536F7E051B26}"/>
    <cellStyle name="Migliaia 36 2 7" xfId="12850" xr:uid="{95781396-EA88-4C49-BC59-8A6D65FD2E30}"/>
    <cellStyle name="Migliaia 36 2 7 3" xfId="23721" xr:uid="{FAD1BDF3-955B-4040-BF27-4A3FE4B0AE91}"/>
    <cellStyle name="Migliaia 36 2 8" xfId="26077" xr:uid="{EF6998B2-4849-477E-8BDF-FEE195F62040}"/>
    <cellStyle name="Migliaia 36 2 9" xfId="15777" xr:uid="{E4FD79E9-F52A-49AD-A07B-B02A639E7FAB}"/>
    <cellStyle name="Migliaia 36 3" xfId="3147" xr:uid="{7F6478EF-FA43-4B1E-A59C-74F7BB58F26A}"/>
    <cellStyle name="Migliaia 36 3 2" xfId="4013" xr:uid="{27B23F47-759F-44A0-83AE-0A6D48E02653}"/>
    <cellStyle name="Migliaia 36 3 2 2" xfId="4829" xr:uid="{C6689540-3FD6-41A7-947B-83EC7BC1B227}"/>
    <cellStyle name="Migliaia 36 3 2 2 2" xfId="8015" xr:uid="{25C6C16A-E335-4951-A91D-DAD5C72C7878}"/>
    <cellStyle name="Migliaia 36 3 2 2 2 2" xfId="30445" xr:uid="{BA522C08-12DF-4248-9EB0-3D8B0BC6BA57}"/>
    <cellStyle name="Migliaia 36 3 2 2 2 3" xfId="20155" xr:uid="{B817306F-A374-4A71-AC8A-C8EF637D8EE9}"/>
    <cellStyle name="Migliaia 36 3 2 2 3" xfId="11137" xr:uid="{3B47AFCF-DA9A-4AF9-87F9-BE160AC30951}"/>
    <cellStyle name="Migliaia 36 3 2 2 3 3" xfId="23135" xr:uid="{A5D9902C-EF2C-4353-B461-9BD2C2EB8DA0}"/>
    <cellStyle name="Migliaia 36 3 2 2 4" xfId="13585" xr:uid="{D3190010-AC71-43DF-AEA9-0C71E7972A75}"/>
    <cellStyle name="Migliaia 36 3 2 2 4 3" xfId="24221" xr:uid="{7CDB0861-3316-4873-9DF0-4FAA19171E1C}"/>
    <cellStyle name="Migliaia 36 3 2 2 5" xfId="27486" xr:uid="{44BADDFE-51E5-46DF-BB90-03D3EFCF62EB}"/>
    <cellStyle name="Migliaia 36 3 2 2 6" xfId="17187" xr:uid="{76254662-C450-4755-A78C-875E858BF6F4}"/>
    <cellStyle name="Migliaia 36 3 2 3" xfId="7159" xr:uid="{BE861C82-AF09-4BEC-B4B8-1C4F5A4C8571}"/>
    <cellStyle name="Migliaia 36 3 2 3 2" xfId="29630" xr:uid="{A4F150E2-3277-459C-BEDA-50DA78D3DACE}"/>
    <cellStyle name="Migliaia 36 3 2 3 3" xfId="19339" xr:uid="{1E5D6A0F-6FBF-4C8C-839D-5D62E387A884}"/>
    <cellStyle name="Migliaia 36 3 2 4" xfId="10323" xr:uid="{00A8DA06-2562-4D87-8F22-332A6E62EDB4}"/>
    <cellStyle name="Migliaia 36 3 2 4 2" xfId="32592" xr:uid="{8D21EB01-0CA7-4E9D-941E-AB0910F3C65D}"/>
    <cellStyle name="Migliaia 36 3 2 4 3" xfId="22318" xr:uid="{7F1896B4-FEF2-421E-AD97-661BDD0D6841}"/>
    <cellStyle name="Migliaia 36 3 2 5" xfId="12981" xr:uid="{58F3173C-D40A-4413-B372-CDD12D456B24}"/>
    <cellStyle name="Migliaia 36 3 2 5 3" xfId="23804" xr:uid="{856BF88F-DC52-4920-BF43-527FC2029059}"/>
    <cellStyle name="Migliaia 36 3 2 6" xfId="26669" xr:uid="{16376F03-581E-4789-BDE6-0EFC07A5D1C2}"/>
    <cellStyle name="Migliaia 36 3 2 7" xfId="16370" xr:uid="{ECDA2580-81E0-401A-863A-AE249359B87D}"/>
    <cellStyle name="Migliaia 36 3 3" xfId="3834" xr:uid="{36EB80F6-2861-4FFC-B489-6E0B8ADFE3C0}"/>
    <cellStyle name="Migliaia 36 3 3 2" xfId="6997" xr:uid="{96E1946E-E418-45C5-BC5E-FFB382D191FC}"/>
    <cellStyle name="Migliaia 36 3 3 2 2" xfId="29468" xr:uid="{FFBD09A9-4DC6-4686-B4C1-510D9DBFEC60}"/>
    <cellStyle name="Migliaia 36 3 3 2 3" xfId="19175" xr:uid="{CF075069-ED75-4310-A392-53759A4BC60A}"/>
    <cellStyle name="Migliaia 36 3 3 3" xfId="10160" xr:uid="{F5F6FFEB-4F3B-4CF9-8B54-8D4E686524B5}"/>
    <cellStyle name="Migliaia 36 3 3 3 2" xfId="32429" xr:uid="{575D1295-5A87-4FF4-8A65-2FEA586B3472}"/>
    <cellStyle name="Migliaia 36 3 3 3 3" xfId="22154" xr:uid="{5A703185-C586-4FAB-921D-0B4787325192}"/>
    <cellStyle name="Migliaia 36 3 3 4" xfId="13425" xr:uid="{E750C21F-C77D-4858-B727-51F8C2A0BF6C}"/>
    <cellStyle name="Migliaia 36 3 3 4 3" xfId="24061" xr:uid="{7E47EEEB-DADA-4648-9D08-3B5AFF4CE42D}"/>
    <cellStyle name="Migliaia 36 3 3 5" xfId="26505" xr:uid="{D1240F1D-9A39-4545-8B0A-0982D5A1373D}"/>
    <cellStyle name="Migliaia 36 3 3 6" xfId="16206" xr:uid="{8E6ACCCD-1F3D-4B8C-980A-81CCE71EA26C}"/>
    <cellStyle name="Migliaia 36 3 4" xfId="3354" xr:uid="{980E99DB-8B46-4722-8209-C29C3F603506}"/>
    <cellStyle name="Migliaia 36 3 4 2" xfId="6711" xr:uid="{DCD6B7FA-E7FD-411E-864C-17E870885DD4}"/>
    <cellStyle name="Migliaia 36 3 4 2 2" xfId="29211" xr:uid="{4BC90B6D-5822-4A00-A752-3349A2DB3EF3}"/>
    <cellStyle name="Migliaia 36 3 4 2 3" xfId="18918" xr:uid="{51A04312-348A-444A-A17E-DE85A226E455}"/>
    <cellStyle name="Migliaia 36 3 4 3" xfId="9902" xr:uid="{BDB69A08-828D-47FB-B817-647B90F9EB44}"/>
    <cellStyle name="Migliaia 36 3 4 3 2" xfId="32172" xr:uid="{9385750F-754F-4C7E-8DC0-4F8D087A7611}"/>
    <cellStyle name="Migliaia 36 3 4 3 3" xfId="21896" xr:uid="{B79FD7E2-F57F-4B00-8E13-3C8BE357C7B1}"/>
    <cellStyle name="Migliaia 36 3 4 4" xfId="26247" xr:uid="{F75ED78E-F78C-4119-8540-1DF473F0E72E}"/>
    <cellStyle name="Migliaia 36 3 4 5" xfId="15948" xr:uid="{E3F392C3-3B0D-4CE1-B847-93B9ADF04949}"/>
    <cellStyle name="Migliaia 36 3 5" xfId="6458" xr:uid="{F69CF224-6A2E-49B0-8D1E-3597469B6037}"/>
    <cellStyle name="Migliaia 36 3 5 2" xfId="28959" xr:uid="{FABF8A1A-20A8-4115-9E6A-E018E48EA411}"/>
    <cellStyle name="Migliaia 36 3 5 3" xfId="18665" xr:uid="{920153A4-30EF-4885-8EE0-09CEE6DE0D2A}"/>
    <cellStyle name="Migliaia 36 3 6" xfId="9649" xr:uid="{D48F9E4C-8A08-479C-BE61-1BE450FCFB92}"/>
    <cellStyle name="Migliaia 36 3 6 2" xfId="31919" xr:uid="{073CE57A-4D9F-4558-B9B9-D19503FE3839}"/>
    <cellStyle name="Migliaia 36 3 6 3" xfId="21643" xr:uid="{6E5DF65D-D037-4512-842D-F78F2E8F32FA}"/>
    <cellStyle name="Migliaia 36 3 7" xfId="12769" xr:uid="{D56457D2-93AC-499A-8BA9-53F0EB9BB6C3}"/>
    <cellStyle name="Migliaia 36 3 7 3" xfId="23639" xr:uid="{5830C56F-CC6A-4B99-9626-FF48E749FFC9}"/>
    <cellStyle name="Migliaia 36 3 8" xfId="25995" xr:uid="{09D2924F-71ED-442D-8806-F125B79B8B9A}"/>
    <cellStyle name="Migliaia 36 3 9" xfId="15695" xr:uid="{354F7DAD-56AF-4085-A44A-89A080AFF5BA}"/>
    <cellStyle name="Migliaia 36 4" xfId="3764" xr:uid="{E8B27EC6-7C22-492A-A610-BC43FC151678}"/>
    <cellStyle name="Migliaia 36 4 2" xfId="4709" xr:uid="{97DAD6F4-5F00-48F8-89E7-31C9DFFD8625}"/>
    <cellStyle name="Migliaia 36 4 2 2" xfId="7885" xr:uid="{55864534-2B61-459C-86BB-D8A62B9EAED9}"/>
    <cellStyle name="Migliaia 36 4 2 2 2" xfId="30313" xr:uid="{4539ACBE-8A18-477C-B05F-6CCE8C75A7B3}"/>
    <cellStyle name="Migliaia 36 4 2 2 3" xfId="20024" xr:uid="{5CA83D02-212D-4DD9-8082-71B2F81E5CC9}"/>
    <cellStyle name="Migliaia 36 4 2 3" xfId="11008" xr:uid="{5C9F8BEE-BBB5-4BE7-930E-0EBCF9BB24B1}"/>
    <cellStyle name="Migliaia 36 4 2 3 3" xfId="23003" xr:uid="{87E8FABC-F45B-413B-A46E-85BD6695EBD7}"/>
    <cellStyle name="Migliaia 36 4 2 4" xfId="27354" xr:uid="{79FCA4C5-3F96-4D1C-A1A6-7381735CAEAF}"/>
    <cellStyle name="Migliaia 36 4 2 5" xfId="17055" xr:uid="{AA753920-7347-4FBB-8BF8-3E061FE6EF72}"/>
    <cellStyle name="Migliaia 36 4 3" xfId="6918" xr:uid="{7240F88D-B473-45D1-B0E1-7777BE549725}"/>
    <cellStyle name="Migliaia 36 4 3 2" xfId="29389" xr:uid="{BB43DC43-F6FA-450B-9A1B-1C25D7E5292B}"/>
    <cellStyle name="Migliaia 36 4 3 3" xfId="19096" xr:uid="{F18DD504-8F8B-4CE8-B012-614D5D8E00B7}"/>
    <cellStyle name="Migliaia 36 4 4" xfId="10081" xr:uid="{276BC963-31C9-413D-9FE2-83A1554EE0EF}"/>
    <cellStyle name="Migliaia 36 4 4 2" xfId="32350" xr:uid="{54329B63-6F92-4D8A-8C25-64F256EBF857}"/>
    <cellStyle name="Migliaia 36 4 4 3" xfId="22075" xr:uid="{2F9BD369-306D-4EB3-9FB5-7E36CDA2DC0D}"/>
    <cellStyle name="Migliaia 36 4 5" xfId="13347" xr:uid="{62815E81-0396-43B8-B04A-D952462345E7}"/>
    <cellStyle name="Migliaia 36 4 5 3" xfId="23982" xr:uid="{6B43039E-280C-416D-A327-CD5DA17917A6}"/>
    <cellStyle name="Migliaia 36 4 6" xfId="26426" xr:uid="{8DC06F0B-A9FB-461C-B40F-86C6F3FC756E}"/>
    <cellStyle name="Migliaia 36 4 7" xfId="16127" xr:uid="{F08C5FC0-F052-4553-8728-EB4F27BA6B20}"/>
    <cellStyle name="Migliaia 36 5" xfId="4506" xr:uid="{5D8C934D-FA20-4EBF-AF0F-827E7B7DB60F}"/>
    <cellStyle name="Migliaia 36 5 2" xfId="7682" xr:uid="{B03A1951-1D17-4236-B06B-3655BDF0C3F9}"/>
    <cellStyle name="Migliaia 36 5 2 2" xfId="30111" xr:uid="{DCFA8085-8995-4E7C-B8A6-5441873D8FF7}"/>
    <cellStyle name="Migliaia 36 5 2 3" xfId="19821" xr:uid="{B86D2428-0FD2-445C-92C1-FD3EAE026E37}"/>
    <cellStyle name="Migliaia 36 5 3" xfId="10805" xr:uid="{271B9FE0-A4C6-4FD8-A0A3-DC5E3E89E62B}"/>
    <cellStyle name="Migliaia 36 5 3 3" xfId="22800" xr:uid="{F85C3563-E689-4AFA-B2B7-8CA76207B58D}"/>
    <cellStyle name="Migliaia 36 5 4" xfId="13894" xr:uid="{D17110D1-1685-40D3-9530-D86D702BB2CE}"/>
    <cellStyle name="Migliaia 36 5 4 3" xfId="24534" xr:uid="{6A25EF5C-067C-4144-B4F3-B7EACC291F3D}"/>
    <cellStyle name="Migliaia 36 5 5" xfId="27151" xr:uid="{664955FE-D655-445D-86F2-8ACCCF57C4CE}"/>
    <cellStyle name="Migliaia 36 5 6" xfId="16852" xr:uid="{73BE488B-10FA-4BD9-9432-EEC30E421B8E}"/>
    <cellStyle name="Migliaia 36 6" xfId="4406" xr:uid="{65143AC7-CD50-404A-839C-C4A31F9B7E6D}"/>
    <cellStyle name="Migliaia 36 6 2" xfId="7581" xr:uid="{6D0AC640-6985-402D-9D49-BAA640368A1D}"/>
    <cellStyle name="Migliaia 36 6 2 2" xfId="30010" xr:uid="{1B3DC1F9-7161-47EF-BF80-3C635A6C6DAB}"/>
    <cellStyle name="Migliaia 36 6 2 3" xfId="19720" xr:uid="{C56F8E4A-62B4-4D90-9617-E83112D97698}"/>
    <cellStyle name="Migliaia 36 6 3" xfId="10704" xr:uid="{EA1238E0-7EDF-474B-AA58-D8B81C6ADD33}"/>
    <cellStyle name="Migliaia 36 6 3 3" xfId="22699" xr:uid="{2505110E-B827-495F-9693-E931428B307F}"/>
    <cellStyle name="Migliaia 36 6 4" xfId="13930" xr:uid="{7210C377-B7E9-47DA-86E9-F7CAF773E261}"/>
    <cellStyle name="Migliaia 36 6 4 3" xfId="24570" xr:uid="{ED8BF571-7A17-4A6A-9E49-7F40D0478231}"/>
    <cellStyle name="Migliaia 36 6 5" xfId="27050" xr:uid="{9BCD334E-2339-4E12-A6B7-6498B2E53236}"/>
    <cellStyle name="Migliaia 36 6 6" xfId="16751" xr:uid="{49B746CD-6BAB-49E3-837E-DADD832992E3}"/>
    <cellStyle name="Migliaia 36 7" xfId="4303" xr:uid="{169BED1B-524D-41D7-A7F1-E3556E2A5959}"/>
    <cellStyle name="Migliaia 36 7 2" xfId="7478" xr:uid="{4BD24B09-5AE8-4BAC-9795-F50B4F5E34F1}"/>
    <cellStyle name="Migliaia 36 7 2 2" xfId="29921" xr:uid="{2C044D26-77C6-487D-98E0-2101B9C5D270}"/>
    <cellStyle name="Migliaia 36 7 2 3" xfId="19631" xr:uid="{724F29BD-5A30-456F-BC92-301B77773BCF}"/>
    <cellStyle name="Migliaia 36 7 3" xfId="10615" xr:uid="{B6855D29-044E-46EC-BDD7-656D2C7D054F}"/>
    <cellStyle name="Migliaia 36 7 3 3" xfId="22610" xr:uid="{CBF50F23-36B2-4DF6-99E7-E1A0556DF2F5}"/>
    <cellStyle name="Migliaia 36 7 4" xfId="26961" xr:uid="{6DF54D33-5BC1-4EEF-B2D9-FE8C16890CE6}"/>
    <cellStyle name="Migliaia 36 7 5" xfId="16662" xr:uid="{8E3A1002-A805-472F-931C-DE09243ACD05}"/>
    <cellStyle name="Migliaia 36 8" xfId="3272" xr:uid="{1B82D480-4B86-46D4-9544-89F7C25FBE17}"/>
    <cellStyle name="Migliaia 36 8 2" xfId="6627" xr:uid="{83681081-3CAE-49D4-B6BD-B4FE06B2C19C}"/>
    <cellStyle name="Migliaia 36 8 2 2" xfId="29127" xr:uid="{0C751989-76B6-4543-B059-A89D1EBBDFBD}"/>
    <cellStyle name="Migliaia 36 8 2 3" xfId="18834" xr:uid="{48B7A112-4F77-4D6E-B627-E7C88551E642}"/>
    <cellStyle name="Migliaia 36 8 3" xfId="9818" xr:uid="{91782CC4-BABF-4851-9302-7046C3D6AD1A}"/>
    <cellStyle name="Migliaia 36 8 3 2" xfId="32088" xr:uid="{CE2AFEFF-6018-4EDF-8A82-DB35FA57F665}"/>
    <cellStyle name="Migliaia 36 8 3 3" xfId="21812" xr:uid="{19B6E628-ACE2-40F3-AEEE-2F026DD603BE}"/>
    <cellStyle name="Migliaia 36 8 4" xfId="26164" xr:uid="{73D1827B-4247-4BEF-933B-45529F615B48}"/>
    <cellStyle name="Migliaia 36 8 5" xfId="15864" xr:uid="{6D3743C3-9B30-4A52-A8A6-C870FAEF673B}"/>
    <cellStyle name="Migliaia 36 9" xfId="3086" xr:uid="{48B7271C-277D-4A7F-94D3-93930D85B93A}"/>
    <cellStyle name="Migliaia 36 9 2" xfId="6375" xr:uid="{FE1F75BF-14A5-4285-8340-339672180D3A}"/>
    <cellStyle name="Migliaia 36 9 2 2" xfId="28876" xr:uid="{AA2FF63B-D2ED-4190-8F0C-D5CE23FC3806}"/>
    <cellStyle name="Migliaia 36 9 2 3" xfId="18582" xr:uid="{6DF840C0-DD35-4CD6-8DBC-75C00ED96902}"/>
    <cellStyle name="Migliaia 36 9 3" xfId="9566" xr:uid="{B38A7438-901D-448A-B713-D416D6547A3B}"/>
    <cellStyle name="Migliaia 36 9 3 2" xfId="31836" xr:uid="{5C28381C-57A9-4428-B4D1-A5C4B414B651}"/>
    <cellStyle name="Migliaia 36 9 3 3" xfId="21560" xr:uid="{F034F54A-C4ED-413B-A94B-D75F8AD126DA}"/>
    <cellStyle name="Migliaia 36 9 4" xfId="25912" xr:uid="{399720FB-E2D2-4D1E-B95B-B008548C8BA0}"/>
    <cellStyle name="Migliaia 36 9 5" xfId="15612" xr:uid="{F9B3D565-60E2-4B1E-80F3-2AE2A7B350F4}"/>
    <cellStyle name="Migliaia 37" xfId="2891" xr:uid="{711E4651-679A-49B7-8E08-33161956D2F2}"/>
    <cellStyle name="Migliaia 37 10" xfId="2972" xr:uid="{5C7C77B3-3D75-4C61-B763-EB89DB4AD3FC}"/>
    <cellStyle name="Migliaia 37 10 2" xfId="6264" xr:uid="{D1D70B52-1913-47B1-A3F7-29550D0BD60A}"/>
    <cellStyle name="Migliaia 37 10 2 2" xfId="28765" xr:uid="{76454EBB-6118-432F-B3AB-8489A33CDB47}"/>
    <cellStyle name="Migliaia 37 10 2 3" xfId="18471" xr:uid="{4E9BFE1F-63FC-401C-9D90-FA9607320F00}"/>
    <cellStyle name="Migliaia 37 10 3" xfId="9455" xr:uid="{446B969B-2ECD-4092-ADE1-F71803626AA2}"/>
    <cellStyle name="Migliaia 37 10 3 2" xfId="31725" xr:uid="{E62BAF49-B12A-4202-8941-A2C96FCDB348}"/>
    <cellStyle name="Migliaia 37 10 3 3" xfId="21449" xr:uid="{1033C0C8-8A13-45BD-A9DA-DEBF76533202}"/>
    <cellStyle name="Migliaia 37 10 4" xfId="25801" xr:uid="{0C98E226-AEE1-4397-99F6-E23F294838D5}"/>
    <cellStyle name="Migliaia 37 10 5" xfId="15501" xr:uid="{5DBA4E95-F9F4-495C-A565-AAFC5221E741}"/>
    <cellStyle name="Migliaia 37 11" xfId="6177" xr:uid="{E12DB683-E7EF-411E-8F2C-8FD005C5BD6A}"/>
    <cellStyle name="Migliaia 37 11 2" xfId="28678" xr:uid="{63AAAF8A-A885-42B0-B623-55905528929D}"/>
    <cellStyle name="Migliaia 37 11 3" xfId="18384" xr:uid="{A80E8DFB-227B-43DC-919D-D64368FE9CF0}"/>
    <cellStyle name="Migliaia 37 12" xfId="9368" xr:uid="{6EA5FE2A-8B85-488A-BCB1-FE84C05AE343}"/>
    <cellStyle name="Migliaia 37 12 2" xfId="31638" xr:uid="{1159B11C-B831-4582-80C4-7A2CF78F6624}"/>
    <cellStyle name="Migliaia 37 12 3" xfId="21362" xr:uid="{52F2C932-475C-4AF6-AA59-F63F518F3A67}"/>
    <cellStyle name="Migliaia 37 13" xfId="12691" xr:uid="{A327BFC6-6976-4FE4-8D07-4DF80DA3A380}"/>
    <cellStyle name="Migliaia 37 13 3" xfId="23559" xr:uid="{94D1D763-F253-4EBC-AFB2-9A06D8FEA94C}"/>
    <cellStyle name="Migliaia 37 14" xfId="25714" xr:uid="{D115F225-EAD5-41DF-8CB6-52BF9ACECF7D}"/>
    <cellStyle name="Migliaia 37 15" xfId="15414" xr:uid="{CFC1E37D-9E96-4792-B385-482E8ED4268B}"/>
    <cellStyle name="Migliaia 37 2" xfId="3190" xr:uid="{5C7615B7-35E6-49E5-9D16-AE7FF2355691}"/>
    <cellStyle name="Migliaia 37 2 2" xfId="4060" xr:uid="{12331513-10F4-4E7B-8BC5-694EBF154B29}"/>
    <cellStyle name="Migliaia 37 2 2 2" xfId="5043" xr:uid="{03C67A85-8594-45E2-A160-A171298B1D43}"/>
    <cellStyle name="Migliaia 37 2 2 2 2" xfId="8241" xr:uid="{129ED5B6-F77D-4C98-9EB8-C87FB2227E2E}"/>
    <cellStyle name="Migliaia 37 2 2 2 2 2" xfId="30653" xr:uid="{F7AC93AB-5B8E-44AD-8A74-0BEE26ABD6FC}"/>
    <cellStyle name="Migliaia 37 2 2 2 2 3" xfId="20364" xr:uid="{4A48134E-F744-4DF3-89C9-FFE1C59F151E}"/>
    <cellStyle name="Migliaia 37 2 2 2 3" xfId="11346" xr:uid="{2EAFD2DE-2461-494E-B7B2-7780D0603FE7}"/>
    <cellStyle name="Migliaia 37 2 2 2 3 3" xfId="23344" xr:uid="{4B365EC4-B907-461E-9CCE-B1E9464CFEF1}"/>
    <cellStyle name="Migliaia 37 2 2 2 4" xfId="13661" xr:uid="{F4D08D64-45CB-4E7C-AA27-8897410ECDF3}"/>
    <cellStyle name="Migliaia 37 2 2 2 4 3" xfId="24299" xr:uid="{867E1A73-DA62-433B-A2F2-15F234B8C795}"/>
    <cellStyle name="Migliaia 37 2 2 2 5" xfId="27690" xr:uid="{18386632-0896-4E0C-BB93-EEB99D5223F2}"/>
    <cellStyle name="Migliaia 37 2 2 2 6" xfId="17396" xr:uid="{32605CDC-F780-4858-8287-E074176E469D}"/>
    <cellStyle name="Migliaia 37 2 2 3" xfId="7235" xr:uid="{85BBEDA7-5950-4BD8-B2A2-2F9D6B0BB61C}"/>
    <cellStyle name="Migliaia 37 2 2 3 2" xfId="29707" xr:uid="{32531E6B-AE18-466F-A665-54B97A7A7D46}"/>
    <cellStyle name="Migliaia 37 2 2 3 3" xfId="19417" xr:uid="{EDBD7D9F-55D0-45AF-9502-93935012FF94}"/>
    <cellStyle name="Migliaia 37 2 2 4" xfId="10401" xr:uid="{CBF5EB57-E23D-4F2B-96B4-93AF4D1671F9}"/>
    <cellStyle name="Migliaia 37 2 2 4 3" xfId="22396" xr:uid="{78063D64-E2E7-4A91-9521-152E35421DAC}"/>
    <cellStyle name="Migliaia 37 2 2 5" xfId="13057" xr:uid="{0AA80BB9-53BD-4561-BABE-1F4D558DA022}"/>
    <cellStyle name="Migliaia 37 2 2 5 3" xfId="23882" xr:uid="{E2861260-A44B-4224-91D4-89939FA125DA}"/>
    <cellStyle name="Migliaia 37 2 2 6" xfId="26747" xr:uid="{6D391B5E-EDAC-4CC8-9BC1-C787B7CFD548}"/>
    <cellStyle name="Migliaia 37 2 2 7" xfId="16448" xr:uid="{B8699556-415C-491A-9E08-AD9F82D60B85}"/>
    <cellStyle name="Migliaia 37 2 3" xfId="3906" xr:uid="{CB15F606-99EF-4331-B657-6A826F6638E9}"/>
    <cellStyle name="Migliaia 37 2 3 2" xfId="7078" xr:uid="{5F360DA9-5AEF-4F62-A567-4FCDEF780591}"/>
    <cellStyle name="Migliaia 37 2 3 2 2" xfId="29548" xr:uid="{2ED1D971-F315-4152-9A02-19F12E8F960B}"/>
    <cellStyle name="Migliaia 37 2 3 2 3" xfId="19256" xr:uid="{13A96129-56E0-4676-B1EC-8F662CA6C873}"/>
    <cellStyle name="Migliaia 37 2 3 3" xfId="10240" xr:uid="{72BB8C10-4711-4753-8DB9-9B34B7D822A7}"/>
    <cellStyle name="Migliaia 37 2 3 3 2" xfId="32510" xr:uid="{73371CA1-7B81-4EEA-BF49-6FE82CEBA68B}"/>
    <cellStyle name="Migliaia 37 2 3 3 3" xfId="22235" xr:uid="{81BB63A8-9432-4F95-B0AF-EB561953BA99}"/>
    <cellStyle name="Migliaia 37 2 3 4" xfId="13498" xr:uid="{340E753B-A0D7-4915-AA8C-A6D7612017F7}"/>
    <cellStyle name="Migliaia 37 2 3 4 3" xfId="24137" xr:uid="{FDBD85E4-F854-4CE8-ACF0-F5B69CEC5452}"/>
    <cellStyle name="Migliaia 37 2 3 5" xfId="26586" xr:uid="{42F85F5C-6588-4A45-8606-FAA6A81800AB}"/>
    <cellStyle name="Migliaia 37 2 3 6" xfId="16287" xr:uid="{108AC48C-0D62-473C-ADDC-29D2B099A3B2}"/>
    <cellStyle name="Migliaia 37 2 4" xfId="3435" xr:uid="{086075E8-CDC5-49EA-B166-049B45532B60}"/>
    <cellStyle name="Migliaia 37 2 4 2" xfId="6792" xr:uid="{1127EEB7-43D0-4D84-BB81-0346FE82413A}"/>
    <cellStyle name="Migliaia 37 2 4 2 2" xfId="29292" xr:uid="{BB796BDE-C9FD-4D54-836C-1ACF17748723}"/>
    <cellStyle name="Migliaia 37 2 4 2 3" xfId="18999" xr:uid="{F6E02DF8-2B56-400C-AC0A-2D2E24F438F7}"/>
    <cellStyle name="Migliaia 37 2 4 3" xfId="9983" xr:uid="{DD777880-F358-4923-844D-5A4A9AF2982F}"/>
    <cellStyle name="Migliaia 37 2 4 3 2" xfId="32253" xr:uid="{5321DF45-491B-4E88-A16B-2A75266E12CA}"/>
    <cellStyle name="Migliaia 37 2 4 3 3" xfId="21977" xr:uid="{A8B8B4F0-05AA-4C91-BD62-CCE2B0DFCA6C}"/>
    <cellStyle name="Migliaia 37 2 4 4" xfId="26328" xr:uid="{43B67D59-E56F-454D-AE65-4F6D84D9A734}"/>
    <cellStyle name="Migliaia 37 2 4 5" xfId="16029" xr:uid="{C157959F-D8C3-4A40-934B-1C298A55A638}"/>
    <cellStyle name="Migliaia 37 2 5" xfId="6539" xr:uid="{9E9A8270-81EA-4BA2-B0DF-92F25C37F507}"/>
    <cellStyle name="Migliaia 37 2 5 2" xfId="29039" xr:uid="{AD26BDF8-CBA6-4181-8CB8-FB2FC59C4F9F}"/>
    <cellStyle name="Migliaia 37 2 5 3" xfId="18746" xr:uid="{CE6E851E-3801-4F7E-AD74-99190A5638B9}"/>
    <cellStyle name="Migliaia 37 2 6" xfId="9730" xr:uid="{D44E6470-733A-43A7-8B5C-DAC1801E7D2E}"/>
    <cellStyle name="Migliaia 37 2 6 2" xfId="32000" xr:uid="{6EE43812-5095-4CE6-83F4-CE6E672EC67F}"/>
    <cellStyle name="Migliaia 37 2 6 3" xfId="21724" xr:uid="{1A95C19F-6DAF-4CCA-9C04-BE8271E0FBBF}"/>
    <cellStyle name="Migliaia 37 2 7" xfId="12849" xr:uid="{A155571F-D295-4129-B997-341204962076}"/>
    <cellStyle name="Migliaia 37 2 7 3" xfId="23720" xr:uid="{DABA5F06-4CF8-443B-A14D-1C1C73D346EF}"/>
    <cellStyle name="Migliaia 37 2 8" xfId="26076" xr:uid="{DF4C6A91-BEEE-4B4B-B86D-3220442A13FC}"/>
    <cellStyle name="Migliaia 37 2 9" xfId="15776" xr:uid="{0599C152-1E70-4B95-B496-EB724BD2FE0E}"/>
    <cellStyle name="Migliaia 37 3" xfId="3146" xr:uid="{0FB9A170-DF60-459F-BCB6-7959999ECD22}"/>
    <cellStyle name="Migliaia 37 3 2" xfId="4012" xr:uid="{8BA7831D-29A9-490E-80A8-288803CD5C03}"/>
    <cellStyle name="Migliaia 37 3 2 2" xfId="4828" xr:uid="{FBB4B0C0-95A0-45BB-A31E-60A24117008B}"/>
    <cellStyle name="Migliaia 37 3 2 2 2" xfId="8014" xr:uid="{013C1B4C-DF8F-414D-8AC2-C1CB7B1EE5DD}"/>
    <cellStyle name="Migliaia 37 3 2 2 2 2" xfId="30444" xr:uid="{E97D2A84-8DEE-49C0-A1CC-D54657213D0B}"/>
    <cellStyle name="Migliaia 37 3 2 2 2 3" xfId="20154" xr:uid="{0278A2F1-D4DE-4324-99C0-5B9D3A9DEF47}"/>
    <cellStyle name="Migliaia 37 3 2 2 3" xfId="11136" xr:uid="{46E007A2-3707-47D2-A815-0BCFEEB171D9}"/>
    <cellStyle name="Migliaia 37 3 2 2 3 3" xfId="23134" xr:uid="{70F9702F-5937-4B51-B827-C86FFF2D40AB}"/>
    <cellStyle name="Migliaia 37 3 2 2 4" xfId="13584" xr:uid="{5ED3B9CC-5AF8-4370-972A-8BD05801BCC0}"/>
    <cellStyle name="Migliaia 37 3 2 2 4 3" xfId="24220" xr:uid="{6869CD56-F4EA-4783-9FD9-CF98009DFA8E}"/>
    <cellStyle name="Migliaia 37 3 2 2 5" xfId="27485" xr:uid="{03272367-545D-46A0-8BFF-E62CE735D2A5}"/>
    <cellStyle name="Migliaia 37 3 2 2 6" xfId="17186" xr:uid="{0B7A4CF2-6620-4AFF-9A4B-62772794E5CB}"/>
    <cellStyle name="Migliaia 37 3 2 3" xfId="7158" xr:uid="{921DEC44-CDE8-48C9-95CC-779B246919B0}"/>
    <cellStyle name="Migliaia 37 3 2 3 2" xfId="29629" xr:uid="{1669BAC1-5AE8-4D79-AD7A-6D7933FD6D2D}"/>
    <cellStyle name="Migliaia 37 3 2 3 3" xfId="19338" xr:uid="{6D1E5FAD-D621-4C9F-91C5-22C60DCEBD1F}"/>
    <cellStyle name="Migliaia 37 3 2 4" xfId="10322" xr:uid="{AFF2EDB9-9390-4752-88C6-F451272CB740}"/>
    <cellStyle name="Migliaia 37 3 2 4 2" xfId="32591" xr:uid="{F9AE5579-E460-4FDD-8CC8-2FED09E311D2}"/>
    <cellStyle name="Migliaia 37 3 2 4 3" xfId="22317" xr:uid="{E885883A-53D4-444C-B800-768F23B11F5E}"/>
    <cellStyle name="Migliaia 37 3 2 5" xfId="12980" xr:uid="{BA4BBEE1-C88A-42F2-B8D2-1418471C38B2}"/>
    <cellStyle name="Migliaia 37 3 2 5 3" xfId="23803" xr:uid="{0C95C93D-46C4-4086-A434-7FFA6A2A1D0E}"/>
    <cellStyle name="Migliaia 37 3 2 6" xfId="26668" xr:uid="{D7634297-07A9-4BC1-B1D7-9B3B8BFD8563}"/>
    <cellStyle name="Migliaia 37 3 2 7" xfId="16369" xr:uid="{6101D389-84E0-410C-9A37-62DC6124AFE3}"/>
    <cellStyle name="Migliaia 37 3 3" xfId="3833" xr:uid="{A25DA2E0-48B6-4783-8408-0EA487EC604A}"/>
    <cellStyle name="Migliaia 37 3 3 2" xfId="6996" xr:uid="{0277E942-5A48-40CE-8C06-9E1A632D689F}"/>
    <cellStyle name="Migliaia 37 3 3 2 2" xfId="29467" xr:uid="{CA9ACD58-115B-4DF1-8DD8-2419FD485936}"/>
    <cellStyle name="Migliaia 37 3 3 2 3" xfId="19174" xr:uid="{EFAE68DC-A0AB-4524-A2DB-465D89C107DC}"/>
    <cellStyle name="Migliaia 37 3 3 3" xfId="10159" xr:uid="{EAE66BE5-C100-46A0-8DBC-16120843F8A7}"/>
    <cellStyle name="Migliaia 37 3 3 3 2" xfId="32428" xr:uid="{06CF4844-A3EC-48A1-9ABE-2C18511FB0E3}"/>
    <cellStyle name="Migliaia 37 3 3 3 3" xfId="22153" xr:uid="{7561930D-DCA4-4951-9BEF-342F61D0FAC8}"/>
    <cellStyle name="Migliaia 37 3 3 4" xfId="13424" xr:uid="{DDA388A0-BE4A-433F-976C-B19A9509E628}"/>
    <cellStyle name="Migliaia 37 3 3 4 3" xfId="24060" xr:uid="{098747A8-5287-4149-ADF6-CA82AF0ED3DF}"/>
    <cellStyle name="Migliaia 37 3 3 5" xfId="26504" xr:uid="{CDACB2F0-7460-4DAB-A733-9D4F78E66BD4}"/>
    <cellStyle name="Migliaia 37 3 3 6" xfId="16205" xr:uid="{B60FC395-D15C-4C78-ABC8-843157601DB3}"/>
    <cellStyle name="Migliaia 37 3 4" xfId="3353" xr:uid="{2B8CACEB-D084-4988-B132-E4717063AB8F}"/>
    <cellStyle name="Migliaia 37 3 4 2" xfId="6710" xr:uid="{14FB81E2-3A82-4286-8737-C69643C08FD2}"/>
    <cellStyle name="Migliaia 37 3 4 2 2" xfId="29210" xr:uid="{9703600F-0914-4A53-8220-F23CF3978135}"/>
    <cellStyle name="Migliaia 37 3 4 2 3" xfId="18917" xr:uid="{829652B0-FDB3-4523-B98D-961F187D5B82}"/>
    <cellStyle name="Migliaia 37 3 4 3" xfId="9901" xr:uid="{8FA1E67F-2BE8-497E-AE45-1F6206E2FEDB}"/>
    <cellStyle name="Migliaia 37 3 4 3 2" xfId="32171" xr:uid="{3966E98B-4774-4DC6-9C8A-2BD43FD9D2C5}"/>
    <cellStyle name="Migliaia 37 3 4 3 3" xfId="21895" xr:uid="{82D4ED02-DDD5-4541-A1E9-DF5573C3EA9B}"/>
    <cellStyle name="Migliaia 37 3 4 4" xfId="26246" xr:uid="{29072338-E1AC-4045-B585-1336D7067C9F}"/>
    <cellStyle name="Migliaia 37 3 4 5" xfId="15947" xr:uid="{D9A377A3-6E1C-4A7F-95A6-BA5CC0992274}"/>
    <cellStyle name="Migliaia 37 3 5" xfId="6457" xr:uid="{7D27F40B-91CE-42E0-A781-A312F1BF7E35}"/>
    <cellStyle name="Migliaia 37 3 5 2" xfId="28958" xr:uid="{724F2A28-9B83-40CF-85C5-75D1C3787FA0}"/>
    <cellStyle name="Migliaia 37 3 5 3" xfId="18664" xr:uid="{2D64068F-5D13-496A-BEBA-3D91B3E700BA}"/>
    <cellStyle name="Migliaia 37 3 6" xfId="9648" xr:uid="{9E07F7C5-51FB-48E9-A42F-9055C9C50F8C}"/>
    <cellStyle name="Migliaia 37 3 6 2" xfId="31918" xr:uid="{07E8B14B-EDB4-42E4-87C8-7ED3CCCC5250}"/>
    <cellStyle name="Migliaia 37 3 6 3" xfId="21642" xr:uid="{0A457432-2E64-4BA5-8388-47ABE25ED3C5}"/>
    <cellStyle name="Migliaia 37 3 7" xfId="12768" xr:uid="{E1BD997D-1E43-4F62-82B5-D53878C30702}"/>
    <cellStyle name="Migliaia 37 3 7 3" xfId="23638" xr:uid="{424B9C58-3BCA-42DE-A5DA-7F51B5C20659}"/>
    <cellStyle name="Migliaia 37 3 8" xfId="25994" xr:uid="{04495960-7CD4-4400-A246-B784263E60EB}"/>
    <cellStyle name="Migliaia 37 3 9" xfId="15694" xr:uid="{42530638-BFA9-46B3-B004-C6CE2A1D3764}"/>
    <cellStyle name="Migliaia 37 4" xfId="3763" xr:uid="{EDE06AD3-7B71-409F-83EA-1B13EE43E7B4}"/>
    <cellStyle name="Migliaia 37 4 2" xfId="4708" xr:uid="{CE5804A4-4D23-4AC9-8038-C933A2BF7338}"/>
    <cellStyle name="Migliaia 37 4 2 2" xfId="7884" xr:uid="{A7577D96-B36F-4E2E-AA43-82A5358F162A}"/>
    <cellStyle name="Migliaia 37 4 2 2 2" xfId="30312" xr:uid="{D1FBA81A-D0B6-419B-8525-648D8164B821}"/>
    <cellStyle name="Migliaia 37 4 2 2 3" xfId="20023" xr:uid="{BF9CD9E4-968D-45D5-9F8F-BF727308D628}"/>
    <cellStyle name="Migliaia 37 4 2 3" xfId="11007" xr:uid="{60BE626C-A3A4-4777-9EC3-D051017DF3DC}"/>
    <cellStyle name="Migliaia 37 4 2 3 3" xfId="23002" xr:uid="{2CDF1552-F0EE-4991-BAC5-6BFE5B15C519}"/>
    <cellStyle name="Migliaia 37 4 2 4" xfId="27353" xr:uid="{3DAF1369-BA93-4AD1-BB40-34C75DF74D9E}"/>
    <cellStyle name="Migliaia 37 4 2 5" xfId="17054" xr:uid="{E649D644-707D-48DF-8689-FC456758E6CB}"/>
    <cellStyle name="Migliaia 37 4 3" xfId="6917" xr:uid="{DCFE45EB-2F4D-4ABF-919B-9ADC8CA792EA}"/>
    <cellStyle name="Migliaia 37 4 3 2" xfId="29388" xr:uid="{ECE2B2A8-62D2-4D76-8B14-AAB34057C502}"/>
    <cellStyle name="Migliaia 37 4 3 3" xfId="19095" xr:uid="{11E92C64-42FA-45B6-B957-0797C24BBC9E}"/>
    <cellStyle name="Migliaia 37 4 4" xfId="10080" xr:uid="{212D1749-C315-4401-9BF7-D7D45A916A9E}"/>
    <cellStyle name="Migliaia 37 4 4 2" xfId="32349" xr:uid="{6BD30CDA-A9A6-42B8-AD34-EBA7FF22738A}"/>
    <cellStyle name="Migliaia 37 4 4 3" xfId="22074" xr:uid="{4F42BF9E-B46B-44F8-908D-AB8A33820394}"/>
    <cellStyle name="Migliaia 37 4 5" xfId="13346" xr:uid="{298223BA-F6A4-4E47-B9F6-778565C64F3D}"/>
    <cellStyle name="Migliaia 37 4 5 3" xfId="23981" xr:uid="{6B70B845-3653-49C4-B9B1-9FF88CE9660A}"/>
    <cellStyle name="Migliaia 37 4 6" xfId="26425" xr:uid="{8153516E-26CC-495A-927F-675D4E70B256}"/>
    <cellStyle name="Migliaia 37 4 7" xfId="16126" xr:uid="{0A8F0DC6-4DCD-419F-AFF3-DD80E929B0E1}"/>
    <cellStyle name="Migliaia 37 5" xfId="4505" xr:uid="{EE429392-88A0-4490-84EE-7B781A32A83B}"/>
    <cellStyle name="Migliaia 37 5 2" xfId="7681" xr:uid="{65C91705-02CE-43BF-A636-CA45826A24B2}"/>
    <cellStyle name="Migliaia 37 5 2 2" xfId="30110" xr:uid="{FA082FA1-7173-4AF1-A6CC-3F12DB82873B}"/>
    <cellStyle name="Migliaia 37 5 2 3" xfId="19820" xr:uid="{329E3626-EFC9-4F41-8FD7-115AA27EC2B7}"/>
    <cellStyle name="Migliaia 37 5 3" xfId="10804" xr:uid="{F28342AD-C381-40EA-99B9-383B78CB47E8}"/>
    <cellStyle name="Migliaia 37 5 3 3" xfId="22799" xr:uid="{545FA949-16FD-4EA8-86E5-08D28FC52865}"/>
    <cellStyle name="Migliaia 37 5 4" xfId="13926" xr:uid="{B99F50BC-4DE5-457E-986E-9DD1FC260C79}"/>
    <cellStyle name="Migliaia 37 5 4 3" xfId="24566" xr:uid="{10060893-F910-44A9-9A6B-1CB7A891EAC3}"/>
    <cellStyle name="Migliaia 37 5 5" xfId="27150" xr:uid="{0901D688-9CD9-498E-B4A2-B982AD072B84}"/>
    <cellStyle name="Migliaia 37 5 6" xfId="16851" xr:uid="{2B8BFE58-4B86-41ED-A414-8980625DA21F}"/>
    <cellStyle name="Migliaia 37 6" xfId="4405" xr:uid="{5FDE5B2D-D638-4371-A0DA-D472801F6460}"/>
    <cellStyle name="Migliaia 37 6 2" xfId="7580" xr:uid="{DAD6A53E-0EFF-485E-84E9-DDCB13AC9F55}"/>
    <cellStyle name="Migliaia 37 6 2 2" xfId="30009" xr:uid="{FE5914E9-2FAA-47B6-93E7-39CC417CC4B7}"/>
    <cellStyle name="Migliaia 37 6 2 3" xfId="19719" xr:uid="{D516B586-7CEA-49EA-89D9-7A9A632058D7}"/>
    <cellStyle name="Migliaia 37 6 3" xfId="10703" xr:uid="{D5332FE2-85F0-4273-9652-E26992BF391A}"/>
    <cellStyle name="Migliaia 37 6 3 3" xfId="22698" xr:uid="{BFFE90B9-E40A-4682-81C2-ABF39346ACA4}"/>
    <cellStyle name="Migliaia 37 6 4" xfId="14008" xr:uid="{193B908A-872E-428C-8292-7B2A7304EA22}"/>
    <cellStyle name="Migliaia 37 6 4 3" xfId="24647" xr:uid="{4EA44842-B854-467D-8EF1-1845CE844B90}"/>
    <cellStyle name="Migliaia 37 6 5" xfId="27049" xr:uid="{70D79B89-8AF4-4C3B-9B1D-2FEB03A7367A}"/>
    <cellStyle name="Migliaia 37 6 6" xfId="16750" xr:uid="{A7CEFBF8-37AE-4CF2-B5F0-0B321B5F2264}"/>
    <cellStyle name="Migliaia 37 7" xfId="4302" xr:uid="{ADFE13B8-2031-4A75-930F-14B5DEA16260}"/>
    <cellStyle name="Migliaia 37 7 2" xfId="7477" xr:uid="{64A8379C-E9A2-4048-8641-07FCE8BC05E8}"/>
    <cellStyle name="Migliaia 37 7 2 2" xfId="29920" xr:uid="{B9B8260C-96C6-4CBE-8562-E30AEF9DFD43}"/>
    <cellStyle name="Migliaia 37 7 2 3" xfId="19630" xr:uid="{E3B79CC1-F512-463E-BA6E-1A27FA6078FB}"/>
    <cellStyle name="Migliaia 37 7 3" xfId="10614" xr:uid="{F0D4CB0C-202F-45AD-BA55-BEEC07F7657C}"/>
    <cellStyle name="Migliaia 37 7 3 3" xfId="22609" xr:uid="{84CD7D7A-600C-44C6-BAD2-485FCAD937D2}"/>
    <cellStyle name="Migliaia 37 7 4" xfId="26960" xr:uid="{C0380647-E989-4C3E-937F-1F9B772B91A3}"/>
    <cellStyle name="Migliaia 37 7 5" xfId="16661" xr:uid="{DD593FB5-B674-41DF-A4FD-87C147CB0713}"/>
    <cellStyle name="Migliaia 37 8" xfId="3271" xr:uid="{0E6EFCD7-C7D5-4CA2-A892-20EF393EBF45}"/>
    <cellStyle name="Migliaia 37 8 2" xfId="6626" xr:uid="{3D68E58F-B890-456D-8B6F-BA454F4AF059}"/>
    <cellStyle name="Migliaia 37 8 2 2" xfId="29126" xr:uid="{CB0B5D45-972E-4CDA-8DCD-F4E01F707B1F}"/>
    <cellStyle name="Migliaia 37 8 2 3" xfId="18833" xr:uid="{8481F74E-3CCE-4122-B5CF-8764A0856DCD}"/>
    <cellStyle name="Migliaia 37 8 3" xfId="9817" xr:uid="{97A2B22B-6D76-4CFF-AAC4-DB0FD684C08B}"/>
    <cellStyle name="Migliaia 37 8 3 2" xfId="32087" xr:uid="{6D1D5E09-7487-4F12-BD3E-010F92581C37}"/>
    <cellStyle name="Migliaia 37 8 3 3" xfId="21811" xr:uid="{3D142A83-7916-4C06-B478-E50D989788B9}"/>
    <cellStyle name="Migliaia 37 8 4" xfId="26163" xr:uid="{B9920173-4E10-47BE-BD8E-62F42ECD1A2C}"/>
    <cellStyle name="Migliaia 37 8 5" xfId="15863" xr:uid="{81FA1266-6FB5-4231-BB5C-DA9D12D4E1C1}"/>
    <cellStyle name="Migliaia 37 9" xfId="3085" xr:uid="{22442ABB-D9E5-4C0F-BFC7-288CE0DA66F9}"/>
    <cellStyle name="Migliaia 37 9 2" xfId="6374" xr:uid="{39F12C2B-331D-4E8F-973D-7419E7505173}"/>
    <cellStyle name="Migliaia 37 9 2 2" xfId="28875" xr:uid="{06BE070C-3CF5-4C31-ADF3-2E5F6E9C702A}"/>
    <cellStyle name="Migliaia 37 9 2 3" xfId="18581" xr:uid="{42A8F21E-094C-4773-B8A9-341670FCC7F6}"/>
    <cellStyle name="Migliaia 37 9 3" xfId="9565" xr:uid="{9F0BD12C-553C-4F7D-81B3-2C494CA2BD3C}"/>
    <cellStyle name="Migliaia 37 9 3 2" xfId="31835" xr:uid="{168F122F-0452-4033-B4D8-381A5EB737CE}"/>
    <cellStyle name="Migliaia 37 9 3 3" xfId="21559" xr:uid="{D0E5F5AE-0DDC-4E4D-8D24-ECE472539E26}"/>
    <cellStyle name="Migliaia 37 9 4" xfId="25911" xr:uid="{3BD6FB98-D8DE-40E4-B853-3DC504D35982}"/>
    <cellStyle name="Migliaia 37 9 5" xfId="15611" xr:uid="{AD22FB39-0FF5-41F2-A5A4-C8666594116E}"/>
    <cellStyle name="Migliaia 38" xfId="2886" xr:uid="{8799742B-A93A-45DE-9194-61AFA8B5B138}"/>
    <cellStyle name="Migliaia 38 10" xfId="2967" xr:uid="{729DC6E5-3D88-4C72-87D7-201DC7AD3A7A}"/>
    <cellStyle name="Migliaia 38 10 2" xfId="6259" xr:uid="{67DC2AF2-4E5C-4725-9C1E-4C2DB86E6778}"/>
    <cellStyle name="Migliaia 38 10 2 2" xfId="28760" xr:uid="{0A0BEB6D-CB63-43C4-AF1B-8308AD9E19AB}"/>
    <cellStyle name="Migliaia 38 10 2 3" xfId="18466" xr:uid="{E11E3C5A-8BAC-477E-B197-BCB50F92DF81}"/>
    <cellStyle name="Migliaia 38 10 3" xfId="9450" xr:uid="{3EB0AD09-C23B-4684-BAE4-44FE00805C80}"/>
    <cellStyle name="Migliaia 38 10 3 2" xfId="31720" xr:uid="{EA7A7915-6A25-4240-8C62-FE3DD2BCA80E}"/>
    <cellStyle name="Migliaia 38 10 3 3" xfId="21444" xr:uid="{DCE5D112-6566-4567-9BFF-6A8D7B299CCA}"/>
    <cellStyle name="Migliaia 38 10 4" xfId="25796" xr:uid="{49D49DF4-241D-40A5-9195-C6AB6555F2F6}"/>
    <cellStyle name="Migliaia 38 10 5" xfId="15496" xr:uid="{39A9A1DA-1F22-469A-B45B-91BC86818E79}"/>
    <cellStyle name="Migliaia 38 11" xfId="6172" xr:uid="{F4F67479-54A2-400F-82AD-4557BE5BD1EB}"/>
    <cellStyle name="Migliaia 38 11 2" xfId="28673" xr:uid="{B7881A32-388C-45DD-8CE9-17787F8874AB}"/>
    <cellStyle name="Migliaia 38 11 3" xfId="18379" xr:uid="{F0F0BF3A-968B-48D7-B643-671C53DD6E80}"/>
    <cellStyle name="Migliaia 38 12" xfId="9363" xr:uid="{28ECAB40-5DE4-419F-9D44-14D7DB3B22D2}"/>
    <cellStyle name="Migliaia 38 12 2" xfId="31633" xr:uid="{A0BCCBCD-540A-4FE6-B415-BA1D23586CB1}"/>
    <cellStyle name="Migliaia 38 12 3" xfId="21357" xr:uid="{B1E2DB15-7B02-4AF8-A9B4-095C09068EF8}"/>
    <cellStyle name="Migliaia 38 13" xfId="12688" xr:uid="{8B17F35B-B448-46AD-B40D-430F0C6BCB08}"/>
    <cellStyle name="Migliaia 38 13 3" xfId="23556" xr:uid="{9113F314-EE22-4E8A-A0A7-9B5F7E9C806F}"/>
    <cellStyle name="Migliaia 38 14" xfId="25709" xr:uid="{056BF68F-1C0A-46A9-A16A-88869A896234}"/>
    <cellStyle name="Migliaia 38 15" xfId="15409" xr:uid="{F18D8F57-1507-4A0E-98C2-005B625A3CA5}"/>
    <cellStyle name="Migliaia 38 2" xfId="3185" xr:uid="{6EE485C5-1C66-4BEA-9787-9F308C75D074}"/>
    <cellStyle name="Migliaia 38 2 2" xfId="4055" xr:uid="{4ADBE4A8-1490-4671-820A-6FF74293AF00}"/>
    <cellStyle name="Migliaia 38 2 2 2" xfId="5038" xr:uid="{110022BE-97B8-4FDF-A931-216884BCE209}"/>
    <cellStyle name="Migliaia 38 2 2 2 2" xfId="8236" xr:uid="{A5A5C97F-DEED-403D-9BB6-E25CEC43A52B}"/>
    <cellStyle name="Migliaia 38 2 2 2 2 2" xfId="30648" xr:uid="{56D3F00C-2540-4E3D-B892-837CBE3BD9A0}"/>
    <cellStyle name="Migliaia 38 2 2 2 2 3" xfId="20359" xr:uid="{E88AB0F7-6251-4D9A-843F-AE9195E4D901}"/>
    <cellStyle name="Migliaia 38 2 2 2 3" xfId="11341" xr:uid="{24A01991-A394-4F42-A391-34BCB8EAD632}"/>
    <cellStyle name="Migliaia 38 2 2 2 3 3" xfId="23339" xr:uid="{28B080EF-8823-44FF-8627-2B2249FBC6C1}"/>
    <cellStyle name="Migliaia 38 2 2 2 4" xfId="13656" xr:uid="{CC7B8079-8A4A-4A6B-8325-46CDEC5F8219}"/>
    <cellStyle name="Migliaia 38 2 2 2 4 3" xfId="24294" xr:uid="{DC15C79A-C2BF-4ADD-A5D9-7F5DA8FD8CA4}"/>
    <cellStyle name="Migliaia 38 2 2 2 5" xfId="27685" xr:uid="{C24A9C02-57EC-48C5-9FF8-4B69547967C4}"/>
    <cellStyle name="Migliaia 38 2 2 2 6" xfId="17391" xr:uid="{83624981-269E-487D-A9D2-3A3B9D0D8E7D}"/>
    <cellStyle name="Migliaia 38 2 2 3" xfId="7230" xr:uid="{EC21AF90-645F-4C63-99CB-604770E7F8D0}"/>
    <cellStyle name="Migliaia 38 2 2 3 2" xfId="29702" xr:uid="{98C7B8B1-7960-4D72-9E73-B2DF3283F251}"/>
    <cellStyle name="Migliaia 38 2 2 3 3" xfId="19412" xr:uid="{489F57D5-9726-48D3-A49B-199CCC36B7DE}"/>
    <cellStyle name="Migliaia 38 2 2 4" xfId="10396" xr:uid="{D10C844A-803B-461B-81A7-E9C1A8725637}"/>
    <cellStyle name="Migliaia 38 2 2 4 3" xfId="22391" xr:uid="{918B773F-E508-4CF0-8E5B-6830E64FDB02}"/>
    <cellStyle name="Migliaia 38 2 2 5" xfId="13052" xr:uid="{7837A3A1-2170-4C1B-B0F1-6D5346DA1634}"/>
    <cellStyle name="Migliaia 38 2 2 5 3" xfId="23877" xr:uid="{2A1D8680-6835-4777-9B6B-8478D50DA437}"/>
    <cellStyle name="Migliaia 38 2 2 6" xfId="26742" xr:uid="{33DB7487-A03E-4D81-B6EE-15F71CAA880D}"/>
    <cellStyle name="Migliaia 38 2 2 7" xfId="16443" xr:uid="{AAD87371-B384-41C0-A29B-CE8BBF5B6F79}"/>
    <cellStyle name="Migliaia 38 2 3" xfId="3901" xr:uid="{6E20D26C-B3EA-4173-980E-D2F06AAFD8C9}"/>
    <cellStyle name="Migliaia 38 2 3 2" xfId="7073" xr:uid="{28645305-6A57-4FC2-8952-2CFABE32ED72}"/>
    <cellStyle name="Migliaia 38 2 3 2 2" xfId="29543" xr:uid="{B2928FCE-9574-4300-A4F5-10AC1572CC3A}"/>
    <cellStyle name="Migliaia 38 2 3 2 3" xfId="19251" xr:uid="{10EA5976-D814-4A93-B132-0AC4CB0D5714}"/>
    <cellStyle name="Migliaia 38 2 3 3" xfId="10235" xr:uid="{84AD59DE-46F0-4328-93FE-C1578B9342AC}"/>
    <cellStyle name="Migliaia 38 2 3 3 2" xfId="32505" xr:uid="{9E8653AF-483E-49B7-9291-712697B3E3AA}"/>
    <cellStyle name="Migliaia 38 2 3 3 3" xfId="22230" xr:uid="{7262EB42-53F0-453A-BCD3-10E353093874}"/>
    <cellStyle name="Migliaia 38 2 3 4" xfId="13493" xr:uid="{F096EE40-0395-4A64-93FF-003B00FA42AB}"/>
    <cellStyle name="Migliaia 38 2 3 4 3" xfId="24132" xr:uid="{D62F0704-1E88-4D21-BC89-95932682E69E}"/>
    <cellStyle name="Migliaia 38 2 3 5" xfId="26581" xr:uid="{937A3F1C-3F4B-451F-B073-7083DF896BDC}"/>
    <cellStyle name="Migliaia 38 2 3 6" xfId="16282" xr:uid="{42108581-17F6-44DE-B53B-DE9FD4A2BB1A}"/>
    <cellStyle name="Migliaia 38 2 4" xfId="3430" xr:uid="{7D83D1DD-FC4F-4178-8DC2-96E94E86EB18}"/>
    <cellStyle name="Migliaia 38 2 4 2" xfId="6787" xr:uid="{6EF5A2AE-E5FF-4D9B-902B-C70083D4FEAE}"/>
    <cellStyle name="Migliaia 38 2 4 2 2" xfId="29287" xr:uid="{AA2E7040-7081-4A52-8661-C618B8947B99}"/>
    <cellStyle name="Migliaia 38 2 4 2 3" xfId="18994" xr:uid="{014E7ABA-68D4-4D52-8097-DF2E974C3ADD}"/>
    <cellStyle name="Migliaia 38 2 4 3" xfId="9978" xr:uid="{11D8FAA3-FA21-45B3-9B54-A859BDA1853D}"/>
    <cellStyle name="Migliaia 38 2 4 3 2" xfId="32248" xr:uid="{C05ACCFE-6997-4361-B815-1A66ED514A9A}"/>
    <cellStyle name="Migliaia 38 2 4 3 3" xfId="21972" xr:uid="{89F60055-FBD0-4487-A170-D3DB05CDD625}"/>
    <cellStyle name="Migliaia 38 2 4 4" xfId="26323" xr:uid="{5609E0F9-DE4E-433B-8E45-9A1C40A0F8B0}"/>
    <cellStyle name="Migliaia 38 2 4 5" xfId="16024" xr:uid="{6682DCD1-E709-446F-BE48-2A84A6FB71F7}"/>
    <cellStyle name="Migliaia 38 2 5" xfId="6534" xr:uid="{7313301D-B91F-4E22-A7FA-D7AF4550048B}"/>
    <cellStyle name="Migliaia 38 2 5 2" xfId="29034" xr:uid="{B1FA9767-BF0C-4FF3-BB54-7BCA6833E742}"/>
    <cellStyle name="Migliaia 38 2 5 3" xfId="18741" xr:uid="{851EBAEF-C8D6-470C-9915-6CCD57BEB4B3}"/>
    <cellStyle name="Migliaia 38 2 6" xfId="9725" xr:uid="{7FA77E73-BED1-4DC1-AA15-C468491F2844}"/>
    <cellStyle name="Migliaia 38 2 6 2" xfId="31995" xr:uid="{00C84709-64EB-45EB-90B1-C30C68F27B54}"/>
    <cellStyle name="Migliaia 38 2 6 3" xfId="21719" xr:uid="{B4DCAC02-2BAD-4C4B-ABF5-10F3BCF6597E}"/>
    <cellStyle name="Migliaia 38 2 7" xfId="12844" xr:uid="{219A1F18-1A95-4C2F-AE69-037FBBC8A755}"/>
    <cellStyle name="Migliaia 38 2 7 3" xfId="23715" xr:uid="{95002EDD-8B3F-4880-AC09-768BB3335E1F}"/>
    <cellStyle name="Migliaia 38 2 8" xfId="26071" xr:uid="{280B9AD8-7D2D-44E3-86D5-52F2D9C0DBC9}"/>
    <cellStyle name="Migliaia 38 2 9" xfId="15771" xr:uid="{3BEF07EE-69E5-486D-81E8-5415F96047ED}"/>
    <cellStyle name="Migliaia 38 3" xfId="3141" xr:uid="{D801CB7A-03EB-49F5-B1B5-D223E63B6596}"/>
    <cellStyle name="Migliaia 38 3 2" xfId="4007" xr:uid="{85DFBD28-1C09-4B2C-9190-647DD3704D8A}"/>
    <cellStyle name="Migliaia 38 3 2 2" xfId="4823" xr:uid="{48CC2C94-2338-4857-952F-553A3BA032DC}"/>
    <cellStyle name="Migliaia 38 3 2 2 2" xfId="8009" xr:uid="{7A41857C-44BC-4A49-8E24-D1CC6FE08C51}"/>
    <cellStyle name="Migliaia 38 3 2 2 2 2" xfId="30439" xr:uid="{F786363A-9EAE-4AB7-83AF-4C2E95852E28}"/>
    <cellStyle name="Migliaia 38 3 2 2 2 3" xfId="20149" xr:uid="{A48506B8-59EC-478F-A827-C35261B7EED1}"/>
    <cellStyle name="Migliaia 38 3 2 2 3" xfId="11131" xr:uid="{FC68E53B-9F91-48E5-BF76-E28AB8217A61}"/>
    <cellStyle name="Migliaia 38 3 2 2 3 3" xfId="23129" xr:uid="{E78480CB-4A1C-4904-B0E2-FAFE1EC4F34F}"/>
    <cellStyle name="Migliaia 38 3 2 2 4" xfId="13579" xr:uid="{9BC01EF9-A46B-498D-8E3A-B016EDAA8693}"/>
    <cellStyle name="Migliaia 38 3 2 2 4 3" xfId="24215" xr:uid="{E8137C00-BFFF-49E7-A1FB-C9CD3EC59D3F}"/>
    <cellStyle name="Migliaia 38 3 2 2 5" xfId="27480" xr:uid="{BD12E21B-E8EE-4681-ACF1-4FC3C0B24EBD}"/>
    <cellStyle name="Migliaia 38 3 2 2 6" xfId="17181" xr:uid="{3F35EC22-4644-491D-8C4A-D8C57C8E6D47}"/>
    <cellStyle name="Migliaia 38 3 2 3" xfId="7153" xr:uid="{CCF78504-DA41-4122-89EF-AAD111FE3ED4}"/>
    <cellStyle name="Migliaia 38 3 2 3 2" xfId="29624" xr:uid="{DE4C789B-14BD-4BF7-96B2-DDD98E8F8AE6}"/>
    <cellStyle name="Migliaia 38 3 2 3 3" xfId="19333" xr:uid="{B22D727C-F80B-4620-AF36-BA0348C40755}"/>
    <cellStyle name="Migliaia 38 3 2 4" xfId="10317" xr:uid="{63DAA55B-87B9-4B28-A241-752AFEB34628}"/>
    <cellStyle name="Migliaia 38 3 2 4 2" xfId="32586" xr:uid="{C573C026-DD4D-4FF1-A035-EB1A019A0FE4}"/>
    <cellStyle name="Migliaia 38 3 2 4 3" xfId="22312" xr:uid="{2EB2ABA5-7D4F-44E6-A210-5538E3EACE91}"/>
    <cellStyle name="Migliaia 38 3 2 5" xfId="12975" xr:uid="{495B468D-E612-4993-BA23-D27E6882F91C}"/>
    <cellStyle name="Migliaia 38 3 2 5 3" xfId="23798" xr:uid="{04343F64-98FD-47D5-8F74-010F0925A850}"/>
    <cellStyle name="Migliaia 38 3 2 6" xfId="26663" xr:uid="{ADF798F6-7879-4943-A9CF-86FAED5C5391}"/>
    <cellStyle name="Migliaia 38 3 2 7" xfId="16364" xr:uid="{7BC506C0-E351-432B-8C0D-B4608647628E}"/>
    <cellStyle name="Migliaia 38 3 3" xfId="3828" xr:uid="{57DD4026-1AFA-496A-AF18-7EF580A01544}"/>
    <cellStyle name="Migliaia 38 3 3 2" xfId="6991" xr:uid="{26C2D64D-09B0-47B4-9619-105ECF6F73F8}"/>
    <cellStyle name="Migliaia 38 3 3 2 2" xfId="29462" xr:uid="{EDD15D86-3E35-4B7D-9BFD-177D69BE20A0}"/>
    <cellStyle name="Migliaia 38 3 3 2 3" xfId="19169" xr:uid="{C6B67BC8-3D5E-4732-94A2-B67D41EA0C1C}"/>
    <cellStyle name="Migliaia 38 3 3 3" xfId="10154" xr:uid="{B9A0395B-F28E-43F8-BF58-D992682A5EB1}"/>
    <cellStyle name="Migliaia 38 3 3 3 2" xfId="32423" xr:uid="{FDB26FEC-FA50-43B4-88DD-6B6E668E3030}"/>
    <cellStyle name="Migliaia 38 3 3 3 3" xfId="22148" xr:uid="{37EE7C20-013E-4BEC-9748-28F96925A459}"/>
    <cellStyle name="Migliaia 38 3 3 4" xfId="13419" xr:uid="{7D4A4922-89CB-4899-8EF1-053926B14DBE}"/>
    <cellStyle name="Migliaia 38 3 3 4 3" xfId="24055" xr:uid="{3F71F6B8-A599-4FDE-B5E7-E83D70A49488}"/>
    <cellStyle name="Migliaia 38 3 3 5" xfId="26499" xr:uid="{9C4C4D9E-8FED-4AC1-9260-B27A5BD75E23}"/>
    <cellStyle name="Migliaia 38 3 3 6" xfId="16200" xr:uid="{BF0444D8-9C0C-494F-98DD-AD2F72D9961D}"/>
    <cellStyle name="Migliaia 38 3 4" xfId="3348" xr:uid="{D75B0C8B-4A51-475B-B4A6-4AC584A7D2D9}"/>
    <cellStyle name="Migliaia 38 3 4 2" xfId="6705" xr:uid="{609E8C56-322E-4020-9C2A-EF2E71B6AA87}"/>
    <cellStyle name="Migliaia 38 3 4 2 2" xfId="29205" xr:uid="{8823F704-166F-4931-BA52-2817AA2F99A1}"/>
    <cellStyle name="Migliaia 38 3 4 2 3" xfId="18912" xr:uid="{48000B59-71E4-4FAF-A3DC-4AECA7368059}"/>
    <cellStyle name="Migliaia 38 3 4 3" xfId="9896" xr:uid="{21E19153-3C1E-48DD-B5BE-587D5FC0AADD}"/>
    <cellStyle name="Migliaia 38 3 4 3 2" xfId="32166" xr:uid="{A50DB80D-8F09-45BB-A64C-C944ABBFB379}"/>
    <cellStyle name="Migliaia 38 3 4 3 3" xfId="21890" xr:uid="{ACA59687-330D-44FC-90E9-374F31312239}"/>
    <cellStyle name="Migliaia 38 3 4 4" xfId="26241" xr:uid="{791C9285-4696-4593-B2AF-3489B7D2036B}"/>
    <cellStyle name="Migliaia 38 3 4 5" xfId="15942" xr:uid="{89BA08BA-ACC1-48BF-AC28-FF3A1FFDDDD2}"/>
    <cellStyle name="Migliaia 38 3 5" xfId="6452" xr:uid="{44419A34-9D37-4C6D-84C2-61614A6C7A35}"/>
    <cellStyle name="Migliaia 38 3 5 2" xfId="28953" xr:uid="{290365FB-A561-496A-ABC3-34734316EB1E}"/>
    <cellStyle name="Migliaia 38 3 5 3" xfId="18659" xr:uid="{01338544-B231-4CB1-B5DC-190B73D874BF}"/>
    <cellStyle name="Migliaia 38 3 6" xfId="9643" xr:uid="{80FE0421-B32A-4E2B-A067-56096E4732B4}"/>
    <cellStyle name="Migliaia 38 3 6 2" xfId="31913" xr:uid="{5FC127E2-7414-4D74-A4B7-3C26F5A0F06F}"/>
    <cellStyle name="Migliaia 38 3 6 3" xfId="21637" xr:uid="{E4AC2DB8-9DA4-4E77-A224-019EC1EC56EB}"/>
    <cellStyle name="Migliaia 38 3 7" xfId="12763" xr:uid="{A45EB847-631A-4785-AC13-B9C693F5D869}"/>
    <cellStyle name="Migliaia 38 3 7 3" xfId="23633" xr:uid="{C422468C-9F1D-4277-93A3-572B8DC63DD7}"/>
    <cellStyle name="Migliaia 38 3 8" xfId="25989" xr:uid="{9DAFF05E-3750-4152-86A3-8E17D40C57FE}"/>
    <cellStyle name="Migliaia 38 3 9" xfId="15689" xr:uid="{C8A87B32-3043-4160-8672-5C8778CD67B3}"/>
    <cellStyle name="Migliaia 38 4" xfId="3760" xr:uid="{CF39AE3F-875D-4261-B0CA-1D5ABC243F07}"/>
    <cellStyle name="Migliaia 38 4 2" xfId="4703" xr:uid="{919BB103-3364-44E8-95F1-F17F714C9020}"/>
    <cellStyle name="Migliaia 38 4 2 2" xfId="7879" xr:uid="{B0CA70FD-BA2C-4D33-897D-6CDA7EB458AC}"/>
    <cellStyle name="Migliaia 38 4 2 2 2" xfId="30307" xr:uid="{04425003-B71A-411F-9B14-176C5E84E8EA}"/>
    <cellStyle name="Migliaia 38 4 2 2 3" xfId="20018" xr:uid="{3EA6885B-41F5-4B41-AE89-881903B258E1}"/>
    <cellStyle name="Migliaia 38 4 2 3" xfId="11002" xr:uid="{C3FD4E98-B8CB-418F-A23B-76C7F7AD0FBB}"/>
    <cellStyle name="Migliaia 38 4 2 3 3" xfId="22997" xr:uid="{9C0EA57D-CE08-47DE-A7ED-1741AD22A647}"/>
    <cellStyle name="Migliaia 38 4 2 4" xfId="27348" xr:uid="{86C622FF-32E6-4BA8-BEEF-613FD42E8B35}"/>
    <cellStyle name="Migliaia 38 4 2 5" xfId="17049" xr:uid="{83A4CBBE-FD10-4FB8-8CD0-CD55EE381BD7}"/>
    <cellStyle name="Migliaia 38 4 3" xfId="6914" xr:uid="{4E4E16D2-D34A-4A73-80F3-0AD3F66E54B2}"/>
    <cellStyle name="Migliaia 38 4 3 2" xfId="29385" xr:uid="{87E7795B-576D-4927-8B8F-243098B5B0D1}"/>
    <cellStyle name="Migliaia 38 4 3 3" xfId="19092" xr:uid="{F48ADA42-80E5-41C5-AAD9-75DB642F8332}"/>
    <cellStyle name="Migliaia 38 4 4" xfId="10077" xr:uid="{DE004C32-F525-4E6A-AB0F-DE9B905145AD}"/>
    <cellStyle name="Migliaia 38 4 4 2" xfId="32346" xr:uid="{80C5DACF-867E-49D6-A132-8948209841E8}"/>
    <cellStyle name="Migliaia 38 4 4 3" xfId="22071" xr:uid="{7FF8DAC6-E2BA-4EF7-89EB-9DF2173B2C5E}"/>
    <cellStyle name="Migliaia 38 4 5" xfId="13343" xr:uid="{E4826E40-67D5-4BD7-A206-74BE4C0D2E06}"/>
    <cellStyle name="Migliaia 38 4 5 3" xfId="23978" xr:uid="{A9F285DB-6E01-4362-B30A-F23D4ADFD43E}"/>
    <cellStyle name="Migliaia 38 4 6" xfId="26422" xr:uid="{4F72E29D-11BC-43C1-AD4B-0D11296EFB9A}"/>
    <cellStyle name="Migliaia 38 4 7" xfId="16123" xr:uid="{517A820F-CD06-407C-B891-12BA4A4384AD}"/>
    <cellStyle name="Migliaia 38 5" xfId="4500" xr:uid="{2E4795FF-309D-4A99-AEE0-E2256F24A53E}"/>
    <cellStyle name="Migliaia 38 5 2" xfId="7676" xr:uid="{AAB28DBB-711E-4106-86C9-1F31ECE20347}"/>
    <cellStyle name="Migliaia 38 5 2 2" xfId="30105" xr:uid="{1AC4CECE-FFFE-42F5-AC91-4A8F22B9B62F}"/>
    <cellStyle name="Migliaia 38 5 2 3" xfId="19815" xr:uid="{FD06EA93-A3CB-4CD9-B6BF-698F867F7719}"/>
    <cellStyle name="Migliaia 38 5 3" xfId="10799" xr:uid="{F07507DE-BAA7-45D8-8DC1-D9FFE779109F}"/>
    <cellStyle name="Migliaia 38 5 3 3" xfId="22794" xr:uid="{0350626D-0CDA-4CA1-9B3D-A8309F52ED2C}"/>
    <cellStyle name="Migliaia 38 5 4" xfId="14019" xr:uid="{3571FCD6-0D32-4C32-A882-184D14B1EE07}"/>
    <cellStyle name="Migliaia 38 5 4 3" xfId="24658" xr:uid="{42E09F1B-21F9-4B19-A928-4FBC92607CA6}"/>
    <cellStyle name="Migliaia 38 5 5" xfId="27145" xr:uid="{CB286DA7-4DA3-4E0F-B986-C742D3322440}"/>
    <cellStyle name="Migliaia 38 5 6" xfId="16846" xr:uid="{C50B0108-5071-460C-9669-22EDEB2CC8C6}"/>
    <cellStyle name="Migliaia 38 6" xfId="4400" xr:uid="{BF870015-DEFE-4548-8E13-21443D473615}"/>
    <cellStyle name="Migliaia 38 6 2" xfId="7575" xr:uid="{BD36FB5D-47F5-4393-8595-8C63FD55750A}"/>
    <cellStyle name="Migliaia 38 6 2 2" xfId="30004" xr:uid="{D4A92128-4F8D-4025-9F83-8A8FA8765E63}"/>
    <cellStyle name="Migliaia 38 6 2 3" xfId="19714" xr:uid="{1F14A8AF-808B-4F49-993A-D1BA438796C1}"/>
    <cellStyle name="Migliaia 38 6 3" xfId="10698" xr:uid="{AB349A66-C02A-4B05-A97A-E8909C94033C}"/>
    <cellStyle name="Migliaia 38 6 3 3" xfId="22693" xr:uid="{815F402D-280F-42B7-84E9-6C88DD9A74ED}"/>
    <cellStyle name="Migliaia 38 6 4" xfId="13992" xr:uid="{F149464B-B3B8-466B-BC21-E840C89A08F5}"/>
    <cellStyle name="Migliaia 38 6 4 3" xfId="24631" xr:uid="{2682599A-4B03-4A7B-81D3-4C757B84A907}"/>
    <cellStyle name="Migliaia 38 6 5" xfId="27044" xr:uid="{B4F9793D-0CAB-4022-A44D-14E7A6AA3D19}"/>
    <cellStyle name="Migliaia 38 6 6" xfId="16745" xr:uid="{F5A83CF9-5C85-431C-8CAD-D3ED1DCA6AB1}"/>
    <cellStyle name="Migliaia 38 7" xfId="4297" xr:uid="{7C369A8B-CC86-45D8-B5E9-67D6B1DD604F}"/>
    <cellStyle name="Migliaia 38 7 2" xfId="7472" xr:uid="{EA9AC1A6-DF98-47F0-9A47-469BCDC54588}"/>
    <cellStyle name="Migliaia 38 7 2 2" xfId="29915" xr:uid="{E245BF68-0C37-412E-9283-452D0FFAE66A}"/>
    <cellStyle name="Migliaia 38 7 2 3" xfId="19625" xr:uid="{88607440-8D76-4F34-BB9E-544A158E2F4B}"/>
    <cellStyle name="Migliaia 38 7 3" xfId="10609" xr:uid="{230FD3E4-80A9-41DF-A781-D7E1FE38B102}"/>
    <cellStyle name="Migliaia 38 7 3 3" xfId="22604" xr:uid="{492F7BE3-720A-49DA-9A88-59CF4E9CB713}"/>
    <cellStyle name="Migliaia 38 7 4" xfId="26955" xr:uid="{93359134-F066-480A-B75F-305BFC64080B}"/>
    <cellStyle name="Migliaia 38 7 5" xfId="16656" xr:uid="{D010D62C-124E-4DEE-B454-1AA38417D7FA}"/>
    <cellStyle name="Migliaia 38 8" xfId="3266" xr:uid="{DF07E511-A2A7-4E56-AB81-2FA953C6FC5D}"/>
    <cellStyle name="Migliaia 38 8 2" xfId="6621" xr:uid="{5A0E6F01-5952-445A-BBEE-D293B1C5F4D3}"/>
    <cellStyle name="Migliaia 38 8 2 2" xfId="29121" xr:uid="{255E4A52-E3F8-4029-A68F-38409E4C078A}"/>
    <cellStyle name="Migliaia 38 8 2 3" xfId="18828" xr:uid="{14D0C5BC-5685-4598-B6AC-A1A5F22E766D}"/>
    <cellStyle name="Migliaia 38 8 3" xfId="9812" xr:uid="{80EEA63D-C3F8-41E4-B246-30B594118B88}"/>
    <cellStyle name="Migliaia 38 8 3 2" xfId="32082" xr:uid="{10404134-E37C-47FE-9072-51DE24224522}"/>
    <cellStyle name="Migliaia 38 8 3 3" xfId="21806" xr:uid="{AA59B7F7-1941-4BD0-B425-22E827E19510}"/>
    <cellStyle name="Migliaia 38 8 4" xfId="26158" xr:uid="{990AB033-4048-4851-95B8-1C746A7A9432}"/>
    <cellStyle name="Migliaia 38 8 5" xfId="15858" xr:uid="{95750264-55F1-43B5-AD3F-B1F089D4813A}"/>
    <cellStyle name="Migliaia 38 9" xfId="3080" xr:uid="{6FB2DCD6-4CC1-447D-8924-787F7279912D}"/>
    <cellStyle name="Migliaia 38 9 2" xfId="6369" xr:uid="{DCE4ACC6-156C-4A3E-B47A-847B461126CC}"/>
    <cellStyle name="Migliaia 38 9 2 2" xfId="28870" xr:uid="{99753CD6-7100-4709-A534-08C39DE27244}"/>
    <cellStyle name="Migliaia 38 9 2 3" xfId="18576" xr:uid="{F3CD893A-BDFF-40A7-8AD1-DC511412F7FA}"/>
    <cellStyle name="Migliaia 38 9 3" xfId="9560" xr:uid="{20C6322B-E126-4FC2-B9AF-B292B4D3E217}"/>
    <cellStyle name="Migliaia 38 9 3 2" xfId="31830" xr:uid="{D409BB0E-E4DE-4DFE-A7A5-7F7348D81B1A}"/>
    <cellStyle name="Migliaia 38 9 3 3" xfId="21554" xr:uid="{A4AC6DB9-6257-4CF0-AA57-47B5E6ADC65B}"/>
    <cellStyle name="Migliaia 38 9 4" xfId="25906" xr:uid="{D93E3BDB-998C-4ADA-9A87-55CA45C385F4}"/>
    <cellStyle name="Migliaia 38 9 5" xfId="15606" xr:uid="{BD85E6EC-BF92-48D4-8FBF-EEEB001D3412}"/>
    <cellStyle name="Migliaia 39" xfId="2894" xr:uid="{3F8C0966-EF69-42B4-A46E-C7E44C9FD560}"/>
    <cellStyle name="Migliaia 39 10" xfId="2981" xr:uid="{AEAC4E82-C811-4145-B91F-C46EE4A78181}"/>
    <cellStyle name="Migliaia 39 10 2" xfId="6273" xr:uid="{3E5780EB-AD41-402C-AA59-0862EA64976E}"/>
    <cellStyle name="Migliaia 39 10 2 2" xfId="28774" xr:uid="{F46E6288-14CD-485D-80DE-FFEA9B98DBF3}"/>
    <cellStyle name="Migliaia 39 10 2 3" xfId="18480" xr:uid="{E35EC75C-1ADE-472E-B065-1B1CCAB89ADD}"/>
    <cellStyle name="Migliaia 39 10 3" xfId="9464" xr:uid="{5C5DC075-AD12-496D-B1B0-2A76BAF72181}"/>
    <cellStyle name="Migliaia 39 10 3 2" xfId="31734" xr:uid="{1A4DCFE2-0C25-4776-BA1C-2773D52B52E5}"/>
    <cellStyle name="Migliaia 39 10 3 3" xfId="21458" xr:uid="{3DAB2B17-8CB1-42DB-BFCF-E8B0C3490C54}"/>
    <cellStyle name="Migliaia 39 10 4" xfId="25810" xr:uid="{B5BC1BDE-CA64-4646-8871-E3C217D3CB8E}"/>
    <cellStyle name="Migliaia 39 10 5" xfId="15510" xr:uid="{7933BC18-BFE6-4688-9596-0573E9480B69}"/>
    <cellStyle name="Migliaia 39 11" xfId="6186" xr:uid="{5E400C1E-09CD-4BA4-9AC2-B7A9588790F3}"/>
    <cellStyle name="Migliaia 39 11 2" xfId="28687" xr:uid="{6D25D9A5-3FFF-40D6-B92F-31BE1A8FAD0B}"/>
    <cellStyle name="Migliaia 39 11 3" xfId="18393" xr:uid="{0C1AE1F9-98A0-4D8A-B804-3B9023F7C628}"/>
    <cellStyle name="Migliaia 39 12" xfId="9377" xr:uid="{CE0D1432-E087-4D1C-A3C9-0CA6F9392DD7}"/>
    <cellStyle name="Migliaia 39 12 2" xfId="31647" xr:uid="{D6D01B44-29C3-4DAD-8AEA-EF19A4C7B755}"/>
    <cellStyle name="Migliaia 39 12 3" xfId="21371" xr:uid="{523F6CB5-42F7-45D9-AC09-F0B707E9A3CE}"/>
    <cellStyle name="Migliaia 39 13" xfId="12695" xr:uid="{1661184A-46C1-43FF-BE86-80D0A33DE8E5}"/>
    <cellStyle name="Migliaia 39 13 3" xfId="23563" xr:uid="{541F029F-8C20-44A3-AD42-C39AEC6DDBCB}"/>
    <cellStyle name="Migliaia 39 14" xfId="25723" xr:uid="{2CF522EA-A079-44E6-BC10-FB0522A7395E}"/>
    <cellStyle name="Migliaia 39 15" xfId="15423" xr:uid="{70F2F7D5-98DF-4B9B-BE78-351001F78606}"/>
    <cellStyle name="Migliaia 39 2" xfId="3192" xr:uid="{68C4A6DB-322F-466C-9DEB-83FF50B8F539}"/>
    <cellStyle name="Migliaia 39 2 2" xfId="4068" xr:uid="{984313F2-236D-4493-95CB-2CFA7CB84551}"/>
    <cellStyle name="Migliaia 39 2 2 2" xfId="5051" xr:uid="{916F04D0-C00A-44B9-8685-F160995B1FAA}"/>
    <cellStyle name="Migliaia 39 2 2 2 2" xfId="8249" xr:uid="{1EEC205F-EEAC-48FE-8208-3554739978D9}"/>
    <cellStyle name="Migliaia 39 2 2 2 2 2" xfId="30661" xr:uid="{31D1E405-6EF0-4319-A749-B19E2B7595B4}"/>
    <cellStyle name="Migliaia 39 2 2 2 2 3" xfId="20372" xr:uid="{B7669473-220D-40E6-9740-7AA1AB0CA372}"/>
    <cellStyle name="Migliaia 39 2 2 2 3" xfId="11354" xr:uid="{93AE6C79-EF80-4B6C-BD57-27767DD76EA0}"/>
    <cellStyle name="Migliaia 39 2 2 2 3 3" xfId="23352" xr:uid="{7D9920D1-7E11-44AE-B9A5-1EB95DFBEECF}"/>
    <cellStyle name="Migliaia 39 2 2 2 4" xfId="13669" xr:uid="{F9FDEA03-ECE9-48AE-9FAD-7FFB98D3B18C}"/>
    <cellStyle name="Migliaia 39 2 2 2 4 3" xfId="24307" xr:uid="{EB5F74FA-0E00-4E28-828F-03226BB7EFF5}"/>
    <cellStyle name="Migliaia 39 2 2 2 5" xfId="27698" xr:uid="{0EDFC668-645F-4375-8092-213B23395B16}"/>
    <cellStyle name="Migliaia 39 2 2 2 6" xfId="17404" xr:uid="{2439922D-44F7-42C9-A3D8-AC66D807A28A}"/>
    <cellStyle name="Migliaia 39 2 2 3" xfId="7243" xr:uid="{6608B628-5A67-4B78-9721-34FB12866E7A}"/>
    <cellStyle name="Migliaia 39 2 2 3 2" xfId="29715" xr:uid="{70708C0A-C864-4B86-B137-05E74715A6F4}"/>
    <cellStyle name="Migliaia 39 2 2 3 3" xfId="19425" xr:uid="{3585063C-1566-456A-AEB6-3BF03FEF29A2}"/>
    <cellStyle name="Migliaia 39 2 2 4" xfId="10409" xr:uid="{2EBCB7A7-8641-45C3-B9C3-F95D533B1529}"/>
    <cellStyle name="Migliaia 39 2 2 4 3" xfId="22404" xr:uid="{0891C321-4C69-4377-BDBF-CBE2DCE7C8D3}"/>
    <cellStyle name="Migliaia 39 2 2 5" xfId="13065" xr:uid="{0EFBE7EF-6E1B-4A6D-B16C-B4FECEB6A155}"/>
    <cellStyle name="Migliaia 39 2 2 5 3" xfId="23890" xr:uid="{59E2A90C-32AF-4625-A8FC-888C700B332D}"/>
    <cellStyle name="Migliaia 39 2 2 6" xfId="26755" xr:uid="{281A6C90-6073-462C-AF0D-39C24A251B23}"/>
    <cellStyle name="Migliaia 39 2 2 7" xfId="16456" xr:uid="{B3923B09-2683-4496-8F29-F342BFC37511}"/>
    <cellStyle name="Migliaia 39 2 3" xfId="3914" xr:uid="{91C3DEF5-A54B-4FCD-9902-7E891C987994}"/>
    <cellStyle name="Migliaia 39 2 3 2" xfId="7086" xr:uid="{89F2BA35-9BDD-40A5-B697-65DB6F901236}"/>
    <cellStyle name="Migliaia 39 2 3 2 2" xfId="29556" xr:uid="{30CB298F-9A55-460D-9F70-EF2D691C0BB6}"/>
    <cellStyle name="Migliaia 39 2 3 2 3" xfId="19264" xr:uid="{C843AAEB-28C1-49A6-BEA0-1691E2661A02}"/>
    <cellStyle name="Migliaia 39 2 3 3" xfId="10248" xr:uid="{2AC4210A-757A-4EB1-93CA-9037EC2A55E5}"/>
    <cellStyle name="Migliaia 39 2 3 3 2" xfId="32518" xr:uid="{159E0C56-8FDC-4E00-8834-81DF565BEED4}"/>
    <cellStyle name="Migliaia 39 2 3 3 3" xfId="22243" xr:uid="{6D471C98-8F94-4679-8CD3-C0B1B53F4C17}"/>
    <cellStyle name="Migliaia 39 2 3 4" xfId="13506" xr:uid="{6FFD9D73-631C-443B-82A7-50EC36912F60}"/>
    <cellStyle name="Migliaia 39 2 3 4 3" xfId="24145" xr:uid="{B0F1E565-3D26-43EF-8F6B-74C6E3937025}"/>
    <cellStyle name="Migliaia 39 2 3 5" xfId="26594" xr:uid="{9B7E2EB2-20C7-4169-8DE1-9ED3E173B673}"/>
    <cellStyle name="Migliaia 39 2 3 6" xfId="16295" xr:uid="{6A5939A0-7BBF-425E-BBE9-1BB05AF4BDBB}"/>
    <cellStyle name="Migliaia 39 2 4" xfId="3443" xr:uid="{597C031A-2994-4E00-B31E-A90E1145BF56}"/>
    <cellStyle name="Migliaia 39 2 4 2" xfId="6800" xr:uid="{B9C98ECB-1C7A-45E3-9C02-6B96A14F1AEE}"/>
    <cellStyle name="Migliaia 39 2 4 2 2" xfId="29300" xr:uid="{DAB897F7-7D0C-4258-83E0-35A219234A31}"/>
    <cellStyle name="Migliaia 39 2 4 2 3" xfId="19007" xr:uid="{D4CAEDFD-11DE-413E-8EE4-992D66377BEB}"/>
    <cellStyle name="Migliaia 39 2 4 3" xfId="9991" xr:uid="{F5B8C1C6-71C4-477B-BE05-3509CCCF6DD6}"/>
    <cellStyle name="Migliaia 39 2 4 3 2" xfId="32261" xr:uid="{8877E3EF-DB25-4DF0-B882-A8516241DA67}"/>
    <cellStyle name="Migliaia 39 2 4 3 3" xfId="21985" xr:uid="{4D23EC59-94F5-4D3A-B150-E518A3CE6244}"/>
    <cellStyle name="Migliaia 39 2 4 4" xfId="26336" xr:uid="{13268D80-A847-422F-86DB-0268928B5C04}"/>
    <cellStyle name="Migliaia 39 2 4 5" xfId="16037" xr:uid="{1E983785-368F-4CB1-9103-5E3C4BE4C304}"/>
    <cellStyle name="Migliaia 39 2 5" xfId="6547" xr:uid="{DE943D43-C0CF-4F9F-AEF7-1081A02AEE95}"/>
    <cellStyle name="Migliaia 39 2 5 2" xfId="29047" xr:uid="{D107D6C5-9023-4B1A-A185-EB2814ECD855}"/>
    <cellStyle name="Migliaia 39 2 5 3" xfId="18754" xr:uid="{330ED8A5-E283-48CB-8469-0A7DD07B01E4}"/>
    <cellStyle name="Migliaia 39 2 6" xfId="9738" xr:uid="{F3705E2A-1696-49FC-B611-66E69E5AF987}"/>
    <cellStyle name="Migliaia 39 2 6 2" xfId="32008" xr:uid="{1B573198-15CF-48A8-B24F-2FEC68F00E2C}"/>
    <cellStyle name="Migliaia 39 2 6 3" xfId="21732" xr:uid="{63B5143A-48E1-4A0C-A54C-CB1655719578}"/>
    <cellStyle name="Migliaia 39 2 7" xfId="12857" xr:uid="{43F7EA12-8C3F-440F-87D5-855A3E3AE1E7}"/>
    <cellStyle name="Migliaia 39 2 7 3" xfId="23728" xr:uid="{06D89352-14D7-4D77-A950-CD9AFD910E1D}"/>
    <cellStyle name="Migliaia 39 2 8" xfId="26084" xr:uid="{BB58234D-B1F9-4128-95A8-1B6B755F7177}"/>
    <cellStyle name="Migliaia 39 2 9" xfId="15784" xr:uid="{68F5B36F-2E8D-4CDF-ADC2-75402B920D2C}"/>
    <cellStyle name="Migliaia 39 3" xfId="3148" xr:uid="{B513213D-2E69-4FDB-962D-9733847BBD53}"/>
    <cellStyle name="Migliaia 39 3 2" xfId="4014" xr:uid="{D933B253-607B-419A-B866-C4342504B666}"/>
    <cellStyle name="Migliaia 39 3 2 2" xfId="4836" xr:uid="{05C57A43-9C75-4FB4-A628-7D86CE9361BB}"/>
    <cellStyle name="Migliaia 39 3 2 2 2" xfId="8022" xr:uid="{265594EC-D6B4-4D9F-BB41-7BF1348A8047}"/>
    <cellStyle name="Migliaia 39 3 2 2 2 2" xfId="30452" xr:uid="{4F0F348E-7BC7-4AF5-9BE9-8C606F6B47C4}"/>
    <cellStyle name="Migliaia 39 3 2 2 2 3" xfId="20162" xr:uid="{FF1B972B-672B-4A09-9DAE-6CA500949A35}"/>
    <cellStyle name="Migliaia 39 3 2 2 3" xfId="11144" xr:uid="{40CF8C16-8008-489E-8910-7391EC7B1582}"/>
    <cellStyle name="Migliaia 39 3 2 2 3 3" xfId="23142" xr:uid="{D365DF4D-7F86-4DC0-B78F-0BA0C8AA77D6}"/>
    <cellStyle name="Migliaia 39 3 2 2 4" xfId="13586" xr:uid="{D97A69C5-6697-4374-8C2B-F9DD9DFF9808}"/>
    <cellStyle name="Migliaia 39 3 2 2 4 3" xfId="24222" xr:uid="{A1B9072F-B516-4143-B3BC-F6AA2E7FB387}"/>
    <cellStyle name="Migliaia 39 3 2 2 5" xfId="27493" xr:uid="{CA2244CA-95F1-49DE-B7CF-6C96678CAE0A}"/>
    <cellStyle name="Migliaia 39 3 2 2 6" xfId="17194" xr:uid="{762D8371-913C-415B-98C8-E63DC0CF90B3}"/>
    <cellStyle name="Migliaia 39 3 2 3" xfId="7160" xr:uid="{221E0B73-D903-4F3A-B341-C1FF96C6BF68}"/>
    <cellStyle name="Migliaia 39 3 2 3 2" xfId="29631" xr:uid="{4D3C52D2-06D8-4538-9079-4F6AB5C5D7E2}"/>
    <cellStyle name="Migliaia 39 3 2 3 3" xfId="19340" xr:uid="{B9939250-8D8C-45B8-8F11-6E270CAC41B6}"/>
    <cellStyle name="Migliaia 39 3 2 4" xfId="10324" xr:uid="{FAC4703F-3731-4810-A91A-961CC1F2F5B8}"/>
    <cellStyle name="Migliaia 39 3 2 4 2" xfId="32593" xr:uid="{F5D8E102-9A7D-4574-9C8B-E32C46B86AF7}"/>
    <cellStyle name="Migliaia 39 3 2 4 3" xfId="22319" xr:uid="{32E49A75-BD53-4732-9B53-797880CEF744}"/>
    <cellStyle name="Migliaia 39 3 2 5" xfId="12982" xr:uid="{144924B2-866A-40C4-8530-4DC40AE272FE}"/>
    <cellStyle name="Migliaia 39 3 2 5 3" xfId="23805" xr:uid="{2E1C6A42-6556-41B9-B091-3285C14803D3}"/>
    <cellStyle name="Migliaia 39 3 2 6" xfId="26670" xr:uid="{B9AB80DF-ECDF-484B-98FA-5CABE180C8BD}"/>
    <cellStyle name="Migliaia 39 3 2 7" xfId="16371" xr:uid="{F836C510-CAAA-41B7-BFF3-40CFB92419C5}"/>
    <cellStyle name="Migliaia 39 3 3" xfId="3835" xr:uid="{E7F566C7-7699-4EBB-B218-85B298720663}"/>
    <cellStyle name="Migliaia 39 3 3 2" xfId="6998" xr:uid="{E423BE8F-7189-4B86-B4F2-7AC07E8C6ED8}"/>
    <cellStyle name="Migliaia 39 3 3 2 2" xfId="29469" xr:uid="{341255D6-2BFD-44D9-8C48-A394B282D4BF}"/>
    <cellStyle name="Migliaia 39 3 3 2 3" xfId="19176" xr:uid="{93AD7355-070A-4046-82D4-98CAB9DC640F}"/>
    <cellStyle name="Migliaia 39 3 3 3" xfId="10161" xr:uid="{FF94CA03-DC26-4279-82E0-7EDD014F831F}"/>
    <cellStyle name="Migliaia 39 3 3 3 2" xfId="32430" xr:uid="{4E7E4C6A-2DCE-4850-9421-00F99DB9DA3A}"/>
    <cellStyle name="Migliaia 39 3 3 3 3" xfId="22155" xr:uid="{4DC13EB2-9275-42A0-A960-357FD6EFEBAE}"/>
    <cellStyle name="Migliaia 39 3 3 4" xfId="13426" xr:uid="{0BD935DF-7E38-4804-8BEC-F867AC5E77C1}"/>
    <cellStyle name="Migliaia 39 3 3 4 3" xfId="24062" xr:uid="{B0C2C8D1-4DDD-4AC4-9595-45DC6352658A}"/>
    <cellStyle name="Migliaia 39 3 3 5" xfId="26506" xr:uid="{498B23D5-CB00-4983-8417-A3FBA63A7523}"/>
    <cellStyle name="Migliaia 39 3 3 6" xfId="16207" xr:uid="{486C4195-D819-41DD-ACA3-928182F812F1}"/>
    <cellStyle name="Migliaia 39 3 4" xfId="3355" xr:uid="{9D827BDB-5065-4951-B4B6-E1336530EAF8}"/>
    <cellStyle name="Migliaia 39 3 4 2" xfId="6712" xr:uid="{ADE8BB33-74FE-4D2F-89AB-284B8C42B248}"/>
    <cellStyle name="Migliaia 39 3 4 2 2" xfId="29212" xr:uid="{00116AAB-7865-4536-A33B-0E6C319934D4}"/>
    <cellStyle name="Migliaia 39 3 4 2 3" xfId="18919" xr:uid="{474EBCC1-403F-4298-994A-B3709D8F7633}"/>
    <cellStyle name="Migliaia 39 3 4 3" xfId="9903" xr:uid="{129FFD01-A73F-4F5C-8EF6-69EC3F76182D}"/>
    <cellStyle name="Migliaia 39 3 4 3 2" xfId="32173" xr:uid="{35B0AC0F-CDAE-4E6B-8B0B-CA3A60F377B6}"/>
    <cellStyle name="Migliaia 39 3 4 3 3" xfId="21897" xr:uid="{04863CD7-A9F9-41FA-8C3D-91FD467F3A86}"/>
    <cellStyle name="Migliaia 39 3 4 4" xfId="26248" xr:uid="{A7A95CD6-9440-470C-928E-C609A2B7C654}"/>
    <cellStyle name="Migliaia 39 3 4 5" xfId="15949" xr:uid="{74925EE8-5402-47B8-B388-F62F32B86AA3}"/>
    <cellStyle name="Migliaia 39 3 5" xfId="6459" xr:uid="{F17DC4CE-2EE2-4A34-849C-78830EF86B28}"/>
    <cellStyle name="Migliaia 39 3 5 2" xfId="28960" xr:uid="{F673D4F2-789B-4C20-B984-4E15C8E83744}"/>
    <cellStyle name="Migliaia 39 3 5 3" xfId="18666" xr:uid="{EC32BA67-0F47-47F5-8640-A229AB2C0350}"/>
    <cellStyle name="Migliaia 39 3 6" xfId="9650" xr:uid="{C13A9526-D680-4C1B-BE70-C25EE131C1CB}"/>
    <cellStyle name="Migliaia 39 3 6 2" xfId="31920" xr:uid="{A9652715-317D-4029-B8AA-A70FFA1FC327}"/>
    <cellStyle name="Migliaia 39 3 6 3" xfId="21644" xr:uid="{147D7D1E-E232-44D7-8711-C3FBB36898E8}"/>
    <cellStyle name="Migliaia 39 3 7" xfId="12770" xr:uid="{C33EB18A-6564-4D60-847A-D9BF20C3209F}"/>
    <cellStyle name="Migliaia 39 3 7 3" xfId="23640" xr:uid="{E8E9A48A-8C50-4421-AB48-771D72B34D9B}"/>
    <cellStyle name="Migliaia 39 3 8" xfId="25996" xr:uid="{005ADA09-2F3A-4352-83C8-66AA96E28F17}"/>
    <cellStyle name="Migliaia 39 3 9" xfId="15696" xr:uid="{FBEB6E7F-F676-4C16-94BC-B33958A2BC8C}"/>
    <cellStyle name="Migliaia 39 4" xfId="3767" xr:uid="{98BAFCE1-82DB-4446-84E5-85E518707118}"/>
    <cellStyle name="Migliaia 39 4 2" xfId="4716" xr:uid="{9436F52E-E666-4DFA-9DC6-82A64D640B04}"/>
    <cellStyle name="Migliaia 39 4 2 2" xfId="7892" xr:uid="{211BB906-76E2-441F-8D1D-7EC33B87794A}"/>
    <cellStyle name="Migliaia 39 4 2 2 2" xfId="30320" xr:uid="{0FA2EB69-BB1B-4846-80C0-4242FDCCAB1F}"/>
    <cellStyle name="Migliaia 39 4 2 2 3" xfId="20031" xr:uid="{99A92EAE-B239-4E16-8198-B0A2786DFA84}"/>
    <cellStyle name="Migliaia 39 4 2 3" xfId="11015" xr:uid="{9FF61B7C-3A6C-4BFE-81BE-7232D434226A}"/>
    <cellStyle name="Migliaia 39 4 2 3 3" xfId="23010" xr:uid="{0476ECE3-07AA-4E66-A599-2B10E0FE938E}"/>
    <cellStyle name="Migliaia 39 4 2 4" xfId="27361" xr:uid="{C69361CA-9DDB-4BE2-889B-7470D2926585}"/>
    <cellStyle name="Migliaia 39 4 2 5" xfId="17062" xr:uid="{F6FCA2E5-367B-4430-BD43-AF03A6540C10}"/>
    <cellStyle name="Migliaia 39 4 3" xfId="6921" xr:uid="{35C3546A-0D3A-483F-A1BF-CBD0A9CED129}"/>
    <cellStyle name="Migliaia 39 4 3 2" xfId="29392" xr:uid="{63BB4391-687D-46BC-A9E5-C5C555D8D932}"/>
    <cellStyle name="Migliaia 39 4 3 3" xfId="19099" xr:uid="{D93B5F09-BE47-4646-9615-469A5170B25C}"/>
    <cellStyle name="Migliaia 39 4 4" xfId="10084" xr:uid="{953D550F-1906-45D6-81DC-FEF0103FA2CF}"/>
    <cellStyle name="Migliaia 39 4 4 2" xfId="32353" xr:uid="{632582CC-E01E-4690-998B-8BA330E62543}"/>
    <cellStyle name="Migliaia 39 4 4 3" xfId="22078" xr:uid="{172E7175-CF7E-4B00-A24D-90B2F432738F}"/>
    <cellStyle name="Migliaia 39 4 5" xfId="13350" xr:uid="{0FA537D8-6319-4D7E-8A60-8B382CB950D1}"/>
    <cellStyle name="Migliaia 39 4 5 3" xfId="23985" xr:uid="{C1F47CEA-84BA-499D-8D19-92B1476F21B7}"/>
    <cellStyle name="Migliaia 39 4 6" xfId="26429" xr:uid="{F88036F3-EC69-442A-BA75-756A3D13633C}"/>
    <cellStyle name="Migliaia 39 4 7" xfId="16130" xr:uid="{3C398710-8C96-4488-8BF3-ACAEE98D8D32}"/>
    <cellStyle name="Migliaia 39 5" xfId="4513" xr:uid="{08856EAD-B708-4F6C-AAD6-10B05DE15DB2}"/>
    <cellStyle name="Migliaia 39 5 2" xfId="7689" xr:uid="{205C1942-9ADE-4180-BD9F-B483896CA872}"/>
    <cellStyle name="Migliaia 39 5 2 2" xfId="30118" xr:uid="{DE26D8F1-F107-46A1-8BBE-87BB1B950D84}"/>
    <cellStyle name="Migliaia 39 5 2 3" xfId="19828" xr:uid="{5FA1B027-80D7-497E-8400-F7C736D30A6D}"/>
    <cellStyle name="Migliaia 39 5 3" xfId="10812" xr:uid="{EB810EDB-981C-4E26-91D5-74119CDD7AA7}"/>
    <cellStyle name="Migliaia 39 5 3 3" xfId="22807" xr:uid="{E40A87C2-2095-4887-BBB9-55E75DFB7BE2}"/>
    <cellStyle name="Migliaia 39 5 4" xfId="13891" xr:uid="{C14681BD-7D63-4F2F-A3B3-97FBDF75C549}"/>
    <cellStyle name="Migliaia 39 5 4 3" xfId="24531" xr:uid="{2B986518-98FC-479C-B27C-E3F42F0BE16C}"/>
    <cellStyle name="Migliaia 39 5 5" xfId="27158" xr:uid="{76823A14-544E-4705-9E0A-B6CFFB0BCE04}"/>
    <cellStyle name="Migliaia 39 5 6" xfId="16859" xr:uid="{02329293-2261-4E02-B03B-4CE3023FC623}"/>
    <cellStyle name="Migliaia 39 6" xfId="4413" xr:uid="{634872DA-900B-44EE-8870-3C271F2CCE9C}"/>
    <cellStyle name="Migliaia 39 6 2" xfId="7588" xr:uid="{E644837C-B0B7-44E1-8140-93CD8D440CDA}"/>
    <cellStyle name="Migliaia 39 6 2 2" xfId="30017" xr:uid="{0820CABA-1231-477E-8B37-F895278BA4FD}"/>
    <cellStyle name="Migliaia 39 6 2 3" xfId="19727" xr:uid="{DCB48906-506A-4DE9-A0C5-E02B1CACD5B3}"/>
    <cellStyle name="Migliaia 39 6 3" xfId="10711" xr:uid="{DDB210A0-C2F8-4A4C-B89B-E5B58E8AA141}"/>
    <cellStyle name="Migliaia 39 6 3 3" xfId="22706" xr:uid="{DB3BBE00-43F3-474E-A9BB-F2EF2F1800CE}"/>
    <cellStyle name="Migliaia 39 6 4" xfId="13756" xr:uid="{DB30FBEE-0AC6-4517-988F-A42177610C11}"/>
    <cellStyle name="Migliaia 39 6 4 3" xfId="24396" xr:uid="{EED677FC-D613-42D2-B07C-6AF43478E19F}"/>
    <cellStyle name="Migliaia 39 6 5" xfId="27057" xr:uid="{835FD9AE-F423-4D1E-87EB-3EA80F145E87}"/>
    <cellStyle name="Migliaia 39 6 6" xfId="16758" xr:uid="{09099608-7C71-4BD4-A8ED-948DC696DD53}"/>
    <cellStyle name="Migliaia 39 7" xfId="4310" xr:uid="{E6288518-CEDF-4330-A86D-AFD2933A5A5E}"/>
    <cellStyle name="Migliaia 39 7 2" xfId="7485" xr:uid="{B5AEEAD4-F68A-442F-BC1E-AD3CFF9CD3CB}"/>
    <cellStyle name="Migliaia 39 7 2 2" xfId="29928" xr:uid="{0804027E-EF0E-4B69-A034-690071FA9D42}"/>
    <cellStyle name="Migliaia 39 7 2 3" xfId="19638" xr:uid="{E3DB5DD5-B8D7-4B76-BC74-6B575A5B0C2C}"/>
    <cellStyle name="Migliaia 39 7 3" xfId="10622" xr:uid="{DB9489BF-A5F6-4687-B849-D5868BD673F8}"/>
    <cellStyle name="Migliaia 39 7 3 3" xfId="22617" xr:uid="{0726996D-FC68-4FB1-B356-B0B9950A06FE}"/>
    <cellStyle name="Migliaia 39 7 4" xfId="26968" xr:uid="{7616E1EB-3D78-45EA-A95F-9E65B2250223}"/>
    <cellStyle name="Migliaia 39 7 5" xfId="16669" xr:uid="{C9677413-F44A-425A-A5DA-4DF84C8A386C}"/>
    <cellStyle name="Migliaia 39 8" xfId="3279" xr:uid="{4570921D-7E88-460A-9D14-95B27FB0B7DD}"/>
    <cellStyle name="Migliaia 39 8 2" xfId="6634" xr:uid="{EBC161A8-AAA3-4D5C-8414-A1D65585633D}"/>
    <cellStyle name="Migliaia 39 8 2 2" xfId="29134" xr:uid="{BEB65285-2238-438C-834C-C8F6F747868B}"/>
    <cellStyle name="Migliaia 39 8 2 3" xfId="18841" xr:uid="{4E4EBA24-51C9-406D-9B55-5599E6347120}"/>
    <cellStyle name="Migliaia 39 8 3" xfId="9825" xr:uid="{D56C1ECA-5C9A-4D94-9A77-C450A28B59A3}"/>
    <cellStyle name="Migliaia 39 8 3 2" xfId="32095" xr:uid="{431EDC04-327A-41A0-84BD-51720DC7D099}"/>
    <cellStyle name="Migliaia 39 8 3 3" xfId="21819" xr:uid="{3855C44E-BFFB-432A-889F-B8806F7B0329}"/>
    <cellStyle name="Migliaia 39 8 4" xfId="26171" xr:uid="{BFEE6C63-870A-46D5-89C0-3A52B5E62060}"/>
    <cellStyle name="Migliaia 39 8 5" xfId="15871" xr:uid="{192606BB-484C-481C-9D72-524023CE8EBC}"/>
    <cellStyle name="Migliaia 39 9" xfId="3093" xr:uid="{B9BF032E-53A1-445C-A4C1-5C0EED04672A}"/>
    <cellStyle name="Migliaia 39 9 2" xfId="6382" xr:uid="{7718375C-D8FD-4096-89F8-5C8071E8B217}"/>
    <cellStyle name="Migliaia 39 9 2 2" xfId="28883" xr:uid="{A9CEFBA7-A4E4-4D43-BA7F-B5B7C871ABB7}"/>
    <cellStyle name="Migliaia 39 9 2 3" xfId="18589" xr:uid="{71BBCB7F-C832-4669-8679-2673DCCF53B4}"/>
    <cellStyle name="Migliaia 39 9 3" xfId="9573" xr:uid="{1EB37E2F-CC1A-4D8B-A198-4B57AED80E71}"/>
    <cellStyle name="Migliaia 39 9 3 2" xfId="31843" xr:uid="{7C0FA57C-250B-4D21-98C6-5288D7E49D7F}"/>
    <cellStyle name="Migliaia 39 9 3 3" xfId="21567" xr:uid="{EE68D855-F8F4-4834-AC03-13774631DDD5}"/>
    <cellStyle name="Migliaia 39 9 4" xfId="25919" xr:uid="{DC67CC28-8F71-4921-B1C6-E03548619B25}"/>
    <cellStyle name="Migliaia 39 9 5" xfId="15619" xr:uid="{A7A92DB1-9238-44C0-A0E9-39435237C411}"/>
    <cellStyle name="Migliaia 4" xfId="76" xr:uid="{7C3BF7A0-63E7-4872-B8D2-59BE3705701A}"/>
    <cellStyle name="Migliaia 4 10" xfId="4239" xr:uid="{C8E0476C-F590-41D8-AEB3-859193D91326}"/>
    <cellStyle name="Migliaia 4 10 2" xfId="7414" xr:uid="{DEC45982-EA52-4B1A-B5E8-E896334D1DC4}"/>
    <cellStyle name="Migliaia 4 10 2 2" xfId="29863" xr:uid="{BD34E06B-45E3-4FAE-958C-B5FAF1746C84}"/>
    <cellStyle name="Migliaia 4 10 2 3" xfId="19573" xr:uid="{6E7DBF05-9CA2-4108-A7CD-B2835A478CAB}"/>
    <cellStyle name="Migliaia 4 10 3" xfId="10557" xr:uid="{D714DD96-2D36-4969-A9C2-2B44EE5A5C6F}"/>
    <cellStyle name="Migliaia 4 10 3 3" xfId="22552" xr:uid="{08D24B55-3753-4F9F-A0EB-DBE1A555A2F9}"/>
    <cellStyle name="Migliaia 4 10 4" xfId="14111" xr:uid="{D499A4E1-0C60-4259-B984-900383B75B7C}"/>
    <cellStyle name="Migliaia 4 10 4 3" xfId="24746" xr:uid="{B5A357C3-EDDC-430F-A563-5FBD66DE9DFE}"/>
    <cellStyle name="Migliaia 4 10 5" xfId="26903" xr:uid="{D5B21F5D-789B-4DC5-B6A5-4D1CD3461843}"/>
    <cellStyle name="Migliaia 4 10 6" xfId="16604" xr:uid="{9EFBC3F9-6AAB-4965-B89B-F2FCB16766D4}"/>
    <cellStyle name="Migliaia 4 11" xfId="4090" xr:uid="{5685F224-45C6-4F7C-8F89-8747A494C62D}"/>
    <cellStyle name="Migliaia 4 11 2" xfId="7265" xr:uid="{23239C36-6830-4F85-A098-AE0881466433}"/>
    <cellStyle name="Migliaia 4 11 2 2" xfId="29736" xr:uid="{753EF8ED-6EF5-4BE0-8572-11CD5DD9A9D9}"/>
    <cellStyle name="Migliaia 4 11 2 3" xfId="19446" xr:uid="{913DF6D2-B6CC-46CF-975E-58C7113E8BB1}"/>
    <cellStyle name="Migliaia 4 11 3" xfId="10430" xr:uid="{39A2E8E8-83C2-42C8-A901-C0C71026F2B0}"/>
    <cellStyle name="Migliaia 4 11 3 3" xfId="22425" xr:uid="{36AE2002-F2A4-4A22-B51B-FCAC977E0A3F}"/>
    <cellStyle name="Migliaia 4 11 4" xfId="26776" xr:uid="{94A08B42-4CC2-4E17-97B8-BF3C82A493DC}"/>
    <cellStyle name="Migliaia 4 11 5" xfId="16477" xr:uid="{1A4EB169-ED99-4D18-B80D-746708E1F3F6}"/>
    <cellStyle name="Migliaia 4 12" xfId="3214" xr:uid="{EE72A602-E856-4086-9191-CB692CB07EBB}"/>
    <cellStyle name="Migliaia 4 12 2" xfId="6569" xr:uid="{D018A714-4F98-49E4-B636-74729F774972}"/>
    <cellStyle name="Migliaia 4 12 2 2" xfId="29069" xr:uid="{C15F2AA0-9539-4942-A631-3A1803F39CB1}"/>
    <cellStyle name="Migliaia 4 12 2 3" xfId="18776" xr:uid="{5CCDDDD4-3C32-4D15-8930-A574A1F34D02}"/>
    <cellStyle name="Migliaia 4 12 3" xfId="9760" xr:uid="{1B632927-9208-430E-9CC3-615BADEBA9B2}"/>
    <cellStyle name="Migliaia 4 12 3 2" xfId="32030" xr:uid="{0966B65E-2088-4E8F-A541-1E49A8BBDDFE}"/>
    <cellStyle name="Migliaia 4 12 3 3" xfId="21754" xr:uid="{D696332A-57D5-4732-B95D-1C5B1CA84CF3}"/>
    <cellStyle name="Migliaia 4 12 4" xfId="26106" xr:uid="{2E52CF69-BFA4-44B7-BA2C-E92487E76B5C}"/>
    <cellStyle name="Migliaia 4 12 5" xfId="15806" xr:uid="{9DB6CD9F-DEBD-4587-A567-DE59072B4EFD}"/>
    <cellStyle name="Migliaia 4 13" xfId="3029" xr:uid="{5CFD4194-F4FE-4F2B-86B3-A7B297395583}"/>
    <cellStyle name="Migliaia 4 13 2" xfId="6318" xr:uid="{FE15248E-BE7A-470B-A417-AAA3DB595A3F}"/>
    <cellStyle name="Migliaia 4 13 2 2" xfId="28819" xr:uid="{92733FB5-A4D2-42C5-A040-275084070640}"/>
    <cellStyle name="Migliaia 4 13 2 3" xfId="18525" xr:uid="{DBE84694-7D49-4C73-98DA-8E2556BA3F98}"/>
    <cellStyle name="Migliaia 4 13 3" xfId="9509" xr:uid="{4130FD34-45B1-481B-955A-0712DF7356C6}"/>
    <cellStyle name="Migliaia 4 13 3 2" xfId="31779" xr:uid="{99BCF56F-7B29-433F-98EC-C8FB6D9BC25E}"/>
    <cellStyle name="Migliaia 4 13 3 3" xfId="21503" xr:uid="{BF182B8D-EB6D-4909-906C-C3BC19C045D5}"/>
    <cellStyle name="Migliaia 4 13 4" xfId="25855" xr:uid="{89BED2EF-CBFD-47BE-9FD1-5137625B66A1}"/>
    <cellStyle name="Migliaia 4 13 5" xfId="15555" xr:uid="{FDD4557C-FF51-40D3-B69A-D7FF607A0168}"/>
    <cellStyle name="Migliaia 4 14" xfId="2915" xr:uid="{FF2FA81D-6D3E-4F19-A0BB-793F141E6F61}"/>
    <cellStyle name="Migliaia 4 14 2" xfId="6207" xr:uid="{090977BD-293E-4668-B457-51EE608C0FC5}"/>
    <cellStyle name="Migliaia 4 14 2 2" xfId="28708" xr:uid="{4E9AF254-A806-4AA4-9AA5-656CE56F2B96}"/>
    <cellStyle name="Migliaia 4 14 2 3" xfId="18414" xr:uid="{D5580B71-A0CE-4D91-A45D-28C877C4366F}"/>
    <cellStyle name="Migliaia 4 14 3" xfId="9398" xr:uid="{E31893C7-648C-44E7-BD66-E81F5729EAEB}"/>
    <cellStyle name="Migliaia 4 14 3 2" xfId="31668" xr:uid="{908871FE-64A2-46C4-9700-186FBF1E38C9}"/>
    <cellStyle name="Migliaia 4 14 3 3" xfId="21392" xr:uid="{C7853D46-4B13-48B8-8DA7-4135458AAE27}"/>
    <cellStyle name="Migliaia 4 14 4" xfId="25744" xr:uid="{788B95CE-0BC8-4BD9-B17A-09E05CCD97D4}"/>
    <cellStyle name="Migliaia 4 14 5" xfId="15444" xr:uid="{473A4826-E8BE-4FF6-968A-F0457CBD9A85}"/>
    <cellStyle name="Migliaia 4 15" xfId="2834" xr:uid="{06188A28-AE58-4317-9CC3-855B316AA879}"/>
    <cellStyle name="Migliaia 4 15 2" xfId="6120" xr:uid="{DDB2AF93-4942-4A72-8C4F-4A11F426A2A6}"/>
    <cellStyle name="Migliaia 4 15 2 2" xfId="28621" xr:uid="{3B323E22-5C63-4F7C-93BA-568A134D3922}"/>
    <cellStyle name="Migliaia 4 15 2 3" xfId="18327" xr:uid="{89D55149-EC21-451E-A796-639EE0C2F67F}"/>
    <cellStyle name="Migliaia 4 15 3" xfId="9311" xr:uid="{E5A825CA-8AD1-4AA6-936A-6B375E828FD1}"/>
    <cellStyle name="Migliaia 4 15 3 2" xfId="31581" xr:uid="{1BED5E80-7760-4659-B31B-569F8B8DC4D6}"/>
    <cellStyle name="Migliaia 4 15 3 3" xfId="21305" xr:uid="{18B8341A-E63F-4E3F-BC0E-3318ECB06123}"/>
    <cellStyle name="Migliaia 4 15 4" xfId="25657" xr:uid="{2326ACB6-70D1-4E9A-A606-20002812A355}"/>
    <cellStyle name="Migliaia 4 15 5" xfId="15357" xr:uid="{152EC2A3-4946-4F0C-84F0-9BD1C7A24DEA}"/>
    <cellStyle name="Migliaia 4 16" xfId="2736" xr:uid="{A90B63EB-E78E-44BE-81DE-C07D192822D9}"/>
    <cellStyle name="Migliaia 4 16 2" xfId="6021" xr:uid="{436B6FDA-1634-4ABC-8C09-CE9C6E83E32E}"/>
    <cellStyle name="Migliaia 4 16 2 2" xfId="28522" xr:uid="{9B297092-4C3A-4CB9-BE3F-C41A900611AA}"/>
    <cellStyle name="Migliaia 4 16 2 3" xfId="18228" xr:uid="{3B947D88-040D-4405-97D6-C2135F50BCBD}"/>
    <cellStyle name="Migliaia 4 16 3" xfId="9212" xr:uid="{8FCA7F35-7B38-47A0-9635-E66C98783253}"/>
    <cellStyle name="Migliaia 4 16 3 2" xfId="31482" xr:uid="{3C1FD6C6-9DDF-4617-AA86-BF7D70172175}"/>
    <cellStyle name="Migliaia 4 16 3 3" xfId="21206" xr:uid="{5F902E43-9093-42FA-BF79-4EE258B995F7}"/>
    <cellStyle name="Migliaia 4 16 4" xfId="25558" xr:uid="{6F4771AF-B6FC-4960-BD48-E82AD7222338}"/>
    <cellStyle name="Migliaia 4 16 5" xfId="15258" xr:uid="{644A8D5A-25AB-4D8F-9530-A7134FF4BB68}"/>
    <cellStyle name="Migliaia 4 17" xfId="2700" xr:uid="{445CE464-7EF4-44EA-8CC4-D58AE2336F27}"/>
    <cellStyle name="Migliaia 4 17 2" xfId="5988" xr:uid="{A29EA9D6-3023-484E-AD65-E7BF1A23208E}"/>
    <cellStyle name="Migliaia 4 17 2 2" xfId="28489" xr:uid="{5F55D850-B773-4746-A3FB-1CDE44002525}"/>
    <cellStyle name="Migliaia 4 17 2 3" xfId="18195" xr:uid="{22CC3B6B-06D5-4601-99FC-94FA1666B4B1}"/>
    <cellStyle name="Migliaia 4 17 3" xfId="9179" xr:uid="{05861159-D060-4477-890B-F9D6A4E6B284}"/>
    <cellStyle name="Migliaia 4 17 3 2" xfId="31449" xr:uid="{AB6548EE-FB28-422C-86ED-4008A952B715}"/>
    <cellStyle name="Migliaia 4 17 3 3" xfId="21173" xr:uid="{0B4DF0CB-A531-428C-9291-AF38A0A00537}"/>
    <cellStyle name="Migliaia 4 17 4" xfId="25525" xr:uid="{94BAF823-EE1B-40C4-90B2-30A6D1F5F20E}"/>
    <cellStyle name="Migliaia 4 17 5" xfId="15225" xr:uid="{D117CB76-057E-4390-BADA-8B160A7BEAD4}"/>
    <cellStyle name="Migliaia 4 18" xfId="2631" xr:uid="{4D7FABE4-6C7C-4614-B8FD-EE7BE605AB2C}"/>
    <cellStyle name="Migliaia 4 18 2" xfId="5944" xr:uid="{624D9FFC-B381-401A-A32E-11FB82EF306A}"/>
    <cellStyle name="Migliaia 4 18 2 2" xfId="28452" xr:uid="{0C0EE833-EACA-4481-A6F7-8DBCD7ADB5C4}"/>
    <cellStyle name="Migliaia 4 18 2 3" xfId="18158" xr:uid="{C283E17B-E408-40BB-B1CA-D09D25DB3004}"/>
    <cellStyle name="Migliaia 4 18 3" xfId="9142" xr:uid="{C4782EE1-F76C-4A85-B919-9AAB70DAFE49}"/>
    <cellStyle name="Migliaia 4 18 3 2" xfId="31412" xr:uid="{6D347737-FE60-44B6-8B39-5502B8EAA75D}"/>
    <cellStyle name="Migliaia 4 18 3 3" xfId="21136" xr:uid="{58B0D8C4-5572-4136-B613-1C2A48D30478}"/>
    <cellStyle name="Migliaia 4 18 4" xfId="25488" xr:uid="{5444BDB7-927A-49E8-90C4-1EA9D4553FB5}"/>
    <cellStyle name="Migliaia 4 18 5" xfId="15188" xr:uid="{7B3F64ED-FD99-4C2B-AB00-4976E7297B0B}"/>
    <cellStyle name="Migliaia 4 19" xfId="2624" xr:uid="{DA562A78-AC61-46B6-AB6F-8AE1E78A732F}"/>
    <cellStyle name="Migliaia 4 19 2" xfId="5938" xr:uid="{95239823-FFC1-47E2-ABC6-935A5800A341}"/>
    <cellStyle name="Migliaia 4 19 2 2" xfId="28446" xr:uid="{2F3807C2-AEA8-4875-8406-DA9FCF8459CE}"/>
    <cellStyle name="Migliaia 4 19 2 3" xfId="18152" xr:uid="{4AA0A7E6-D141-4C9C-A3FD-FF5A7BC2E430}"/>
    <cellStyle name="Migliaia 4 19 3" xfId="9136" xr:uid="{19AA22BE-D3F7-4E0A-A503-FFE2C0DC5247}"/>
    <cellStyle name="Migliaia 4 19 3 2" xfId="31406" xr:uid="{0BB71DBF-6599-463D-A6BC-EA9E0C7DCCBB}"/>
    <cellStyle name="Migliaia 4 19 3 3" xfId="21130" xr:uid="{87B9E322-7A6B-42AD-8298-4658946FB104}"/>
    <cellStyle name="Migliaia 4 19 4" xfId="25482" xr:uid="{CD33D55D-1F8D-47C4-8AAF-64339037C7B5}"/>
    <cellStyle name="Migliaia 4 19 5" xfId="15182" xr:uid="{42D25A83-6D6C-4D8F-A9C2-02FFC39BD0F9}"/>
    <cellStyle name="Migliaia 4 2" xfId="95" xr:uid="{A3DA13F7-F89A-4A5A-99A4-CC1ACF5A2FBE}"/>
    <cellStyle name="Migliaia 4 2 10" xfId="4110" xr:uid="{9FFDCF09-1A4D-4D4E-9350-FEE361E8AAB4}"/>
    <cellStyle name="Migliaia 4 2 10 2" xfId="7285" xr:uid="{E2EF5F8F-2AA4-4ACA-9C21-D0A9988FB861}"/>
    <cellStyle name="Migliaia 4 2 10 2 2" xfId="29756" xr:uid="{85908F51-EF0E-42BA-B85C-9FDBB4F8713C}"/>
    <cellStyle name="Migliaia 4 2 10 2 3" xfId="19466" xr:uid="{EA92AA56-A71F-4F02-9B7E-0F00BCE57C0E}"/>
    <cellStyle name="Migliaia 4 2 10 3" xfId="10450" xr:uid="{52C2EC31-4B29-4F5C-BF89-5E4F84C47769}"/>
    <cellStyle name="Migliaia 4 2 10 3 3" xfId="22445" xr:uid="{6D8B516B-DD96-4B10-8C6D-BAC67FDAABFE}"/>
    <cellStyle name="Migliaia 4 2 10 4" xfId="26796" xr:uid="{9A7ADD37-7F88-4E71-ACE6-5373C5141092}"/>
    <cellStyle name="Migliaia 4 2 10 5" xfId="16497" xr:uid="{D4861847-450B-4CA7-ABD9-9BF60B43AF3D}"/>
    <cellStyle name="Migliaia 4 2 11" xfId="3232" xr:uid="{1B708B9F-C534-4E4C-87BC-8558AB27B10E}"/>
    <cellStyle name="Migliaia 4 2 11 2" xfId="6587" xr:uid="{9E6A4825-B386-477D-BCF1-D78E8C78FE24}"/>
    <cellStyle name="Migliaia 4 2 11 2 2" xfId="29087" xr:uid="{91BABCA2-A4B3-43C6-878B-5F44E8D3C194}"/>
    <cellStyle name="Migliaia 4 2 11 2 3" xfId="18794" xr:uid="{5360E628-634F-4469-99BA-89494D9510EF}"/>
    <cellStyle name="Migliaia 4 2 11 3" xfId="9778" xr:uid="{E6AD50BC-4110-4AED-BB9E-83CE2CFA630B}"/>
    <cellStyle name="Migliaia 4 2 11 3 2" xfId="32048" xr:uid="{A0FF4EA2-8FA5-4935-9552-D007D8991DB1}"/>
    <cellStyle name="Migliaia 4 2 11 3 3" xfId="21772" xr:uid="{D68E0D94-2B66-4BB3-A4CF-A89590E37D7F}"/>
    <cellStyle name="Migliaia 4 2 11 4" xfId="26124" xr:uid="{A863A5DC-EA56-4C6E-B37A-A14D4A4A876E}"/>
    <cellStyle name="Migliaia 4 2 11 5" xfId="15824" xr:uid="{9C220BF1-25F4-4542-B6F3-ED4056490FDF}"/>
    <cellStyle name="Migliaia 4 2 12" xfId="3047" xr:uid="{9F3C04C0-6396-47FA-B071-A02E25E1318F}"/>
    <cellStyle name="Migliaia 4 2 12 2" xfId="6336" xr:uid="{3C02CC26-60C7-4002-8066-FF0FB58E29FA}"/>
    <cellStyle name="Migliaia 4 2 12 2 2" xfId="28837" xr:uid="{C03FD2D1-A504-4F6D-B677-2014AF1FF31B}"/>
    <cellStyle name="Migliaia 4 2 12 2 3" xfId="18543" xr:uid="{D2F859A3-6AD0-4E9B-AD06-E89C983FEEAB}"/>
    <cellStyle name="Migliaia 4 2 12 3" xfId="9527" xr:uid="{0DFD169F-BE30-4CFF-B67E-317C45493354}"/>
    <cellStyle name="Migliaia 4 2 12 3 2" xfId="31797" xr:uid="{32A73871-DF2C-4259-BA58-6A797FB0E62E}"/>
    <cellStyle name="Migliaia 4 2 12 3 3" xfId="21521" xr:uid="{26EE26CB-DE05-49EE-A2F0-7FFCC6C1DE7E}"/>
    <cellStyle name="Migliaia 4 2 12 4" xfId="25873" xr:uid="{1C82CA36-8FA6-4F7D-935E-7545D8845EA2}"/>
    <cellStyle name="Migliaia 4 2 12 5" xfId="15573" xr:uid="{DDFAC23B-F854-4C04-B4BE-0B5124A78149}"/>
    <cellStyle name="Migliaia 4 2 13" xfId="2933" xr:uid="{3734F6C4-9581-453B-A983-FAF4DB76D29C}"/>
    <cellStyle name="Migliaia 4 2 13 2" xfId="6225" xr:uid="{AFAC6989-3E1D-4B10-95CC-8B1E3AA9E6E2}"/>
    <cellStyle name="Migliaia 4 2 13 2 2" xfId="28726" xr:uid="{A9F26182-EDE5-4170-BEAD-6FAC5377E5FE}"/>
    <cellStyle name="Migliaia 4 2 13 2 3" xfId="18432" xr:uid="{58DB1CDA-4EA6-43C1-9617-E8244DC03405}"/>
    <cellStyle name="Migliaia 4 2 13 3" xfId="9416" xr:uid="{3339380F-C6E5-49B6-9824-CF3E0A013C37}"/>
    <cellStyle name="Migliaia 4 2 13 3 2" xfId="31686" xr:uid="{3AE2D358-E1FB-43CD-934F-57BA11520338}"/>
    <cellStyle name="Migliaia 4 2 13 3 3" xfId="21410" xr:uid="{05CEF290-5A9F-43CA-99DD-FE7F218E994A}"/>
    <cellStyle name="Migliaia 4 2 13 4" xfId="25762" xr:uid="{5A1D759C-A9AC-4BF2-B130-964DE6A3D9F4}"/>
    <cellStyle name="Migliaia 4 2 13 5" xfId="15462" xr:uid="{34A18F86-9EFF-4B6A-8ABE-8A3AF47E2622}"/>
    <cellStyle name="Migliaia 4 2 14" xfId="2852" xr:uid="{704F558A-465A-4226-AB18-2CD41475A9C3}"/>
    <cellStyle name="Migliaia 4 2 14 2" xfId="6138" xr:uid="{28DD8EB1-AD31-4FC9-B9E2-8DA71C476E71}"/>
    <cellStyle name="Migliaia 4 2 14 2 2" xfId="28639" xr:uid="{52FBAD42-F2A9-4434-861F-87727B375B13}"/>
    <cellStyle name="Migliaia 4 2 14 2 3" xfId="18345" xr:uid="{B9E73320-F08C-4F70-BCED-9B56CEA1396C}"/>
    <cellStyle name="Migliaia 4 2 14 3" xfId="9329" xr:uid="{A10C77FE-2176-45CD-B8EF-044AEC205341}"/>
    <cellStyle name="Migliaia 4 2 14 3 2" xfId="31599" xr:uid="{CDB0D73D-979A-4BC9-9B5A-FAEBA54FDEDF}"/>
    <cellStyle name="Migliaia 4 2 14 3 3" xfId="21323" xr:uid="{4AE50A55-1B0B-469E-BBF5-1DE50BB9FF05}"/>
    <cellStyle name="Migliaia 4 2 14 4" xfId="25675" xr:uid="{73C87BD1-A24C-488A-B722-AA8859A663E1}"/>
    <cellStyle name="Migliaia 4 2 14 5" xfId="15375" xr:uid="{A5A4D792-383D-4443-B20B-04F0A6A0B776}"/>
    <cellStyle name="Migliaia 4 2 15" xfId="2754" xr:uid="{4AFF254F-7DFF-4F5B-900B-3818DEF42613}"/>
    <cellStyle name="Migliaia 4 2 15 2" xfId="6039" xr:uid="{3BC14077-0FA1-438C-A1D6-DD69BC4A06AA}"/>
    <cellStyle name="Migliaia 4 2 15 2 2" xfId="28540" xr:uid="{01ADEC07-10C2-47FE-8F7B-54E6A084B4C8}"/>
    <cellStyle name="Migliaia 4 2 15 2 3" xfId="18246" xr:uid="{5D726DB5-C582-42C3-8DAF-340392186904}"/>
    <cellStyle name="Migliaia 4 2 15 3" xfId="9230" xr:uid="{E81761A4-3EC3-4508-B599-1A6D71A77072}"/>
    <cellStyle name="Migliaia 4 2 15 3 2" xfId="31500" xr:uid="{ED4590E4-18C6-482B-8597-460CF71715DE}"/>
    <cellStyle name="Migliaia 4 2 15 3 3" xfId="21224" xr:uid="{E001DA50-02A0-4162-9988-895030698BB9}"/>
    <cellStyle name="Migliaia 4 2 15 4" xfId="25576" xr:uid="{06711B56-1405-4157-9781-260A48F54272}"/>
    <cellStyle name="Migliaia 4 2 15 5" xfId="15276" xr:uid="{69207F94-2493-49DA-8579-C299C849DB04}"/>
    <cellStyle name="Migliaia 4 2 16" xfId="2614" xr:uid="{39A07AB5-574B-47E3-995D-331FC3CC9CB4}"/>
    <cellStyle name="Migliaia 4 2 16 2" xfId="5928" xr:uid="{44837EDF-28D4-4295-9C1E-869023977431}"/>
    <cellStyle name="Migliaia 4 2 16 2 2" xfId="28436" xr:uid="{5A8B115A-7E52-4966-AA15-CAB9F6805D4B}"/>
    <cellStyle name="Migliaia 4 2 16 2 3" xfId="18142" xr:uid="{37592D0A-FDDA-4CA3-BF50-833563F7733F}"/>
    <cellStyle name="Migliaia 4 2 16 3" xfId="9126" xr:uid="{9F9608CD-E9EF-4D7F-9A3C-428F06F8CF56}"/>
    <cellStyle name="Migliaia 4 2 16 3 2" xfId="31396" xr:uid="{D6B1A7F3-CCA1-4958-B721-ECB5F109EB5D}"/>
    <cellStyle name="Migliaia 4 2 16 3 3" xfId="21120" xr:uid="{63A82176-6CDD-4775-AD18-3336BF726545}"/>
    <cellStyle name="Migliaia 4 2 16 4" xfId="25472" xr:uid="{D7D2AF44-DFD3-45E7-BD1D-0F2C5052B2FD}"/>
    <cellStyle name="Migliaia 4 2 16 5" xfId="15172" xr:uid="{F991279B-A3C8-4EF0-8323-2C5219078AC9}"/>
    <cellStyle name="Migliaia 4 2 17" xfId="2597" xr:uid="{5EE4081E-BBA2-40F7-84A6-2E2222EEE207}"/>
    <cellStyle name="Migliaia 4 2 17 2" xfId="5911" xr:uid="{3B63D255-F79F-4E24-B572-D8D0E73949AC}"/>
    <cellStyle name="Migliaia 4 2 17 2 2" xfId="28419" xr:uid="{67B30DE8-EB2A-480C-AD19-54EE4F203EC6}"/>
    <cellStyle name="Migliaia 4 2 17 2 3" xfId="18125" xr:uid="{8EBE63FF-1F57-4BC8-AE23-949B4F38F71E}"/>
    <cellStyle name="Migliaia 4 2 17 3" xfId="9109" xr:uid="{E9F6D8F7-4679-4021-9D39-82835B048868}"/>
    <cellStyle name="Migliaia 4 2 17 3 2" xfId="31379" xr:uid="{B60E5879-2CE9-4FB3-B465-9EF1F6586D22}"/>
    <cellStyle name="Migliaia 4 2 17 3 3" xfId="21103" xr:uid="{87124C75-DA75-4932-81A3-5350F5EB17F8}"/>
    <cellStyle name="Migliaia 4 2 17 4" xfId="25455" xr:uid="{79A704E2-D195-4B52-8B2F-C5A9C5401AC7}"/>
    <cellStyle name="Migliaia 4 2 17 5" xfId="15155" xr:uid="{F22EBBC6-767F-46D4-A090-5CA954BA8C31}"/>
    <cellStyle name="Migliaia 4 2 18" xfId="2574" xr:uid="{2055A89F-744E-4602-B468-4B820BF6C522}"/>
    <cellStyle name="Migliaia 4 2 18 2" xfId="5888" xr:uid="{05CDA1F8-5BEF-4780-AA9F-8CAE67A812F9}"/>
    <cellStyle name="Migliaia 4 2 18 2 2" xfId="28396" xr:uid="{4DE4F74C-C9FD-48D3-BC19-CD0810BA698A}"/>
    <cellStyle name="Migliaia 4 2 18 2 3" xfId="18102" xr:uid="{224D77D9-1530-4AA1-A781-6B10EF8020E1}"/>
    <cellStyle name="Migliaia 4 2 18 3" xfId="9086" xr:uid="{59BF5814-BB7C-4F80-B545-B8CD9EF0B3D4}"/>
    <cellStyle name="Migliaia 4 2 18 3 2" xfId="31356" xr:uid="{72A37F19-2C13-46F8-9109-3548CD72D540}"/>
    <cellStyle name="Migliaia 4 2 18 3 3" xfId="21080" xr:uid="{E8AE7E43-2494-4739-99D2-86C4772C7232}"/>
    <cellStyle name="Migliaia 4 2 18 4" xfId="25432" xr:uid="{571F62D6-E2CB-490B-9CC2-8DD869D80DE5}"/>
    <cellStyle name="Migliaia 4 2 18 5" xfId="15132" xr:uid="{741F1BC0-8DCF-44CF-90CC-CFC8D45C55B3}"/>
    <cellStyle name="Migliaia 4 2 19" xfId="2547" xr:uid="{132B3D2C-336B-466A-ADA6-8A2E3DE3D525}"/>
    <cellStyle name="Migliaia 4 2 19 2" xfId="5861" xr:uid="{3BDD9B2C-6BCE-4F8F-95EA-D71E8B447507}"/>
    <cellStyle name="Migliaia 4 2 19 2 2" xfId="28369" xr:uid="{1767A449-DBB2-49C8-94AF-38C773A6B31A}"/>
    <cellStyle name="Migliaia 4 2 19 2 3" xfId="18075" xr:uid="{2DF4CCBB-7BE5-46D0-B7C8-59A49FC4FEEC}"/>
    <cellStyle name="Migliaia 4 2 19 3" xfId="9059" xr:uid="{10F21498-F455-4B31-9A1A-7B01E9728F2F}"/>
    <cellStyle name="Migliaia 4 2 19 3 2" xfId="31329" xr:uid="{460F5A13-7DD2-45A1-BA93-8415D8213CA3}"/>
    <cellStyle name="Migliaia 4 2 19 3 3" xfId="21053" xr:uid="{2149E566-8898-43AE-B66D-2203926B8259}"/>
    <cellStyle name="Migliaia 4 2 19 4" xfId="25405" xr:uid="{5A659D5E-10E6-46ED-A584-B295EBBBFD54}"/>
    <cellStyle name="Migliaia 4 2 19 5" xfId="15105" xr:uid="{449CFF2C-D0E5-4F15-9369-27CEB6A139F6}"/>
    <cellStyle name="Migliaia 4 2 2" xfId="126" xr:uid="{91E1FA9C-656D-4A80-9F80-313CF4D8DD82}"/>
    <cellStyle name="Migliaia 4 2 2 10" xfId="1786" xr:uid="{D7F3475B-9E35-4E78-B816-AAE4E74E372F}"/>
    <cellStyle name="Migliaia 4 2 2 10 2" xfId="5389" xr:uid="{4E5BF44D-E300-4D2E-8D0D-5982E5DA285C}"/>
    <cellStyle name="Migliaia 4 2 2 10 2 2" xfId="27964" xr:uid="{434E2545-EB62-46BE-83BB-B0FBAF5B9A05}"/>
    <cellStyle name="Migliaia 4 2 2 10 2 3" xfId="17670" xr:uid="{71CBE0CF-EEE5-42F1-A4D7-62B698500FB9}"/>
    <cellStyle name="Migliaia 4 2 2 10 3" xfId="8645" xr:uid="{6FCE338D-D811-4EA1-BBF7-1FA3708F8182}"/>
    <cellStyle name="Migliaia 4 2 2 10 3 2" xfId="30924" xr:uid="{0BCA1CFF-36ED-4392-9309-4FAFF36E8E35}"/>
    <cellStyle name="Migliaia 4 2 2 10 3 3" xfId="20648" xr:uid="{0A60CF4D-043A-49C2-AA48-7CF78AB5F29F}"/>
    <cellStyle name="Migliaia 4 2 2 10 4" xfId="24991" xr:uid="{E75AF594-BD56-412A-B597-C3B8733C23E1}"/>
    <cellStyle name="Migliaia 4 2 2 10 5" xfId="14691" xr:uid="{1B181306-3BEB-45A6-B842-71ED358C9EF2}"/>
    <cellStyle name="Migliaia 4 2 2 11" xfId="5300" xr:uid="{72162FF4-F369-4BB4-B7C5-E5F767C5E1A8}"/>
    <cellStyle name="Migliaia 4 2 2 11 2" xfId="27904" xr:uid="{4DD96EC2-5F44-438F-82C4-542C4C41ABA0}"/>
    <cellStyle name="Migliaia 4 2 2 11 3" xfId="17610" xr:uid="{82379917-9D49-4803-937B-76607DEF420A}"/>
    <cellStyle name="Migliaia 4 2 2 12" xfId="8582" xr:uid="{7A92D6E6-DE04-4151-9F6B-95BAF454A2F6}"/>
    <cellStyle name="Migliaia 4 2 2 12 2" xfId="30864" xr:uid="{005B2DB9-4D6C-43C5-9D59-3252989DEFB8}"/>
    <cellStyle name="Migliaia 4 2 2 12 3" xfId="20588" xr:uid="{B0C94EFF-EF5C-4304-A199-65809FF82259}"/>
    <cellStyle name="Migliaia 4 2 2 13" xfId="12810" xr:uid="{5C448F80-90BB-45DC-B164-68D2212E9203}"/>
    <cellStyle name="Migliaia 4 2 2 13 3" xfId="23681" xr:uid="{8FEFFD29-7F44-4BF6-AF3D-106B2830033C}"/>
    <cellStyle name="Migliaia 4 2 2 14" xfId="24928" xr:uid="{DEF215CB-CAE4-40EE-851F-85D8EB83AA18}"/>
    <cellStyle name="Migliaia 4 2 2 15" xfId="14628" xr:uid="{FC70D41E-E0AF-4B3E-BB00-2D8CC51C7EA2}"/>
    <cellStyle name="Migliaia 4 2 2 2" xfId="183" xr:uid="{5437D2D7-ED0D-4FCA-AB64-B2A045E6C168}"/>
    <cellStyle name="Migliaia 4 2 2 2 2" xfId="590" xr:uid="{F540AF92-52D9-4EBE-A3CE-59492BE8257A}"/>
    <cellStyle name="Migliaia 4 2 2 2 2 2" xfId="1136" xr:uid="{077F9360-2183-4CE4-8F39-D29E23BE3E6E}"/>
    <cellStyle name="Migliaia 4 2 2 2 2 2 2" xfId="30694" xr:uid="{E677F3D2-B92F-4B66-A368-DE7E481C3FF2}"/>
    <cellStyle name="Migliaia 4 2 2 2 2 2 3" xfId="20407" xr:uid="{372BA473-5181-45A7-BF58-96105C4ECCBA}"/>
    <cellStyle name="Migliaia 4 2 2 2 2 2 5" xfId="8284" xr:uid="{F185917F-5AC0-4B20-83EF-E8024682A48F}"/>
    <cellStyle name="Migliaia 4 2 2 2 2 3" xfId="11388" xr:uid="{50A2E1CA-2C9D-457C-BBB8-CA457C29EA4F}"/>
    <cellStyle name="Migliaia 4 2 2 2 2 3 3" xfId="23387" xr:uid="{7E18C88A-B1CE-421F-96A5-398C88005A8B}"/>
    <cellStyle name="Migliaia 4 2 2 2 2 4" xfId="13623" xr:uid="{A8B828B2-E559-4D65-B1D6-0BA054BFBDCA}"/>
    <cellStyle name="Migliaia 4 2 2 2 2 4 3" xfId="24261" xr:uid="{E890DF30-B624-4873-955A-8257CB665FD6}"/>
    <cellStyle name="Migliaia 4 2 2 2 2 5" xfId="14519" xr:uid="{D439964F-EA69-4507-990E-1E34A2A9D989}"/>
    <cellStyle name="Migliaia 4 2 2 2 2 5 2" xfId="27733" xr:uid="{E40A4168-A658-4FE8-BF8B-0C66A1A6E509}"/>
    <cellStyle name="Migliaia 4 2 2 2 2 6" xfId="17439" xr:uid="{3FCDD48A-DE29-4E0A-902C-B97041119F6E}"/>
    <cellStyle name="Migliaia 4 2 2 2 2 7" xfId="33089" xr:uid="{08D852D4-F027-4D68-84D8-38073F061E0F}"/>
    <cellStyle name="Migliaia 4 2 2 2 2 9" xfId="1464" xr:uid="{A8445B6B-BA2E-4019-BADF-537270437696}"/>
    <cellStyle name="Migliaia 4 2 2 2 3" xfId="978" xr:uid="{1DB5F717-84CA-49FE-BC7E-A0F36793F72A}"/>
    <cellStyle name="Migliaia 4 2 2 2 3 2" xfId="29670" xr:uid="{324100A2-EFEA-4E0E-B3FF-7D19F9E6F35C}"/>
    <cellStyle name="Migliaia 4 2 2 2 3 3" xfId="19379" xr:uid="{06A66E57-1567-4110-9A81-49928030BEEA}"/>
    <cellStyle name="Migliaia 4 2 2 2 3 5" xfId="7197" xr:uid="{6BDF6601-1A4B-4A99-A23D-798857ABE27B}"/>
    <cellStyle name="Migliaia 4 2 2 2 4" xfId="10363" xr:uid="{F99BC6BF-2BF0-4AFF-AD11-CF8069FD76E1}"/>
    <cellStyle name="Migliaia 4 2 2 2 4 2" xfId="32632" xr:uid="{29DF12DA-1161-46A9-91B6-00A08C1B895E}"/>
    <cellStyle name="Migliaia 4 2 2 2 4 3" xfId="22358" xr:uid="{417236E9-D0EB-429B-ABCC-276F18AB22BE}"/>
    <cellStyle name="Migliaia 4 2 2 2 5" xfId="13019" xr:uid="{8A868BE5-4B84-4ED8-AADD-6D771836335F}"/>
    <cellStyle name="Migliaia 4 2 2 2 5 3" xfId="23844" xr:uid="{EA2EB69E-47F2-44DA-89C4-7C5366179EA4}"/>
    <cellStyle name="Migliaia 4 2 2 2 6" xfId="14360" xr:uid="{9C6F0A6C-66B1-4BCD-AFF7-62DB1C1958BC}"/>
    <cellStyle name="Migliaia 4 2 2 2 6 2" xfId="26709" xr:uid="{282B4DDA-E1A7-4FDA-B26E-45B19424B808}"/>
    <cellStyle name="Migliaia 4 2 2 2 7" xfId="16410" xr:uid="{633432B3-5178-47BB-B0E0-9DD0254A6C2E}"/>
    <cellStyle name="Migliaia 4 2 2 2 8" xfId="32829" xr:uid="{AB000CB6-80D5-45E3-8A8C-7F7D1DEA7909}"/>
    <cellStyle name="Migliaia 4 2 2 2 9" xfId="1305" xr:uid="{666AF0B8-22A5-4A43-898C-086281399ED7}"/>
    <cellStyle name="Migliaia 4 2 2 3" xfId="254" xr:uid="{3479BC86-4305-4A85-839E-1633F9F3558C}"/>
    <cellStyle name="Migliaia 4 2 2 3 11" xfId="3869" xr:uid="{C7EAD5A1-2414-4308-9E7B-4AEFA74A2F53}"/>
    <cellStyle name="Migliaia 4 2 2 3 2" xfId="4865" xr:uid="{1660DEF9-B434-4170-9903-855DB476DE2E}"/>
    <cellStyle name="Migliaia 4 2 2 3 2 2" xfId="8052" xr:uid="{02130A4F-F16B-415C-9628-A389E2B59014}"/>
    <cellStyle name="Migliaia 4 2 2 3 2 2 2" xfId="30483" xr:uid="{E4E551D7-FEE9-4131-A615-A9DA667FC1BB}"/>
    <cellStyle name="Migliaia 4 2 2 3 2 2 3" xfId="20193" xr:uid="{D47DD1C3-2F7C-475B-979F-79BBC986905E}"/>
    <cellStyle name="Migliaia 4 2 2 3 2 3" xfId="11175" xr:uid="{20B9466D-D43A-4A23-93FC-9CA4EF554869}"/>
    <cellStyle name="Migliaia 4 2 2 3 2 3 3" xfId="23173" xr:uid="{22F3D152-9518-4FA3-AFB5-2BE1ED6D21F2}"/>
    <cellStyle name="Migliaia 4 2 2 3 2 4" xfId="27523" xr:uid="{0E3C6310-D275-4D40-A914-3FC2BF809CC2}"/>
    <cellStyle name="Migliaia 4 2 2 3 2 5" xfId="17225" xr:uid="{A77A34D9-35AF-446C-888E-962CA808E5D4}"/>
    <cellStyle name="Migliaia 4 2 2 3 2 6" xfId="33160" xr:uid="{5F3DDD59-32C5-475F-9886-010D549EDF95}"/>
    <cellStyle name="Migliaia 4 2 2 3 3" xfId="7039" xr:uid="{05F190AF-CE0E-47DE-A413-E427DB79B2F7}"/>
    <cellStyle name="Migliaia 4 2 2 3 3 2" xfId="29509" xr:uid="{0D735353-4052-471C-A0FC-2B8BFBEAB179}"/>
    <cellStyle name="Migliaia 4 2 2 3 3 3" xfId="19217" xr:uid="{D6757BAE-2EC0-45D7-A2F3-74084229D39A}"/>
    <cellStyle name="Migliaia 4 2 2 3 4" xfId="10201" xr:uid="{9C2575B6-CBAF-42F7-8136-A466FC790638}"/>
    <cellStyle name="Migliaia 4 2 2 3 4 2" xfId="32471" xr:uid="{4F21D025-4CE5-4AFC-BB1A-BA1977D17A94}"/>
    <cellStyle name="Migliaia 4 2 2 3 4 3" xfId="22196" xr:uid="{FA6A9F48-E4C3-42CC-9599-4913B4D2299C}"/>
    <cellStyle name="Migliaia 4 2 2 3 5" xfId="13461" xr:uid="{38C41938-64DE-4641-B118-8A7393D17824}"/>
    <cellStyle name="Migliaia 4 2 2 3 5 3" xfId="24099" xr:uid="{77B06118-84ED-4B56-90F9-E85D19EA11C6}"/>
    <cellStyle name="Migliaia 4 2 2 3 6" xfId="26547" xr:uid="{0E748556-B20B-4A05-842F-68B69277E6DF}"/>
    <cellStyle name="Migliaia 4 2 2 3 7" xfId="16248" xr:uid="{AA2FB961-1A86-4CE4-802C-C75C5417915A}"/>
    <cellStyle name="Migliaia 4 2 2 3 8" xfId="409" xr:uid="{0ED121BA-2881-4F76-A1AD-D3F5D1C4AE99}"/>
    <cellStyle name="Migliaia 4 2 2 4" xfId="314" xr:uid="{CBFA5877-8424-43EC-9CAE-337902F9C14C}"/>
    <cellStyle name="Migliaia 4 2 2 4 2" xfId="7923" xr:uid="{8FB493EA-BA75-4505-8B53-5D3D6C36B9E0}"/>
    <cellStyle name="Migliaia 4 2 2 4 2 2" xfId="30351" xr:uid="{B8047120-064F-4F05-9507-9C96B25B88C9}"/>
    <cellStyle name="Migliaia 4 2 2 4 2 3" xfId="20062" xr:uid="{01B457EB-54C1-41A8-A37D-C8668291820C}"/>
    <cellStyle name="Migliaia 4 2 2 4 2 4" xfId="33220" xr:uid="{7A796201-85A4-488C-A5EC-6F9D0D3CE8FF}"/>
    <cellStyle name="Migliaia 4 2 2 4 3" xfId="11046" xr:uid="{2093EABE-946D-4EC3-9B28-72D539296296}"/>
    <cellStyle name="Migliaia 4 2 2 4 3 3" xfId="23041" xr:uid="{764B53E3-EB08-4EFB-A827-6B65B3894193}"/>
    <cellStyle name="Migliaia 4 2 2 4 4" xfId="13700" xr:uid="{45343ED4-1853-48BB-A608-71C3998EBE10}"/>
    <cellStyle name="Migliaia 4 2 2 4 4 3" xfId="24338" xr:uid="{434BCCB2-4E67-4CEB-9FF3-F35FEAAAED29}"/>
    <cellStyle name="Migliaia 4 2 2 4 5" xfId="27392" xr:uid="{B35D5B5D-5FB6-4660-B4CD-EF6C7E0BFE11}"/>
    <cellStyle name="Migliaia 4 2 2 4 6" xfId="17093" xr:uid="{95442CAB-0413-4441-8C46-F5A133AE4508}"/>
    <cellStyle name="Migliaia 4 2 2 4 8" xfId="4746" xr:uid="{1F94B371-BC8E-41A7-99B6-0CA09B122F17}"/>
    <cellStyle name="Migliaia 4 2 2 5" xfId="4545" xr:uid="{73B159E6-0AA8-4C18-B8C8-74B49B9DDA87}"/>
    <cellStyle name="Migliaia 4 2 2 5 2" xfId="7721" xr:uid="{F84BFA81-2DA5-41B0-A447-65DB30C2CFCC}"/>
    <cellStyle name="Migliaia 4 2 2 5 2 2" xfId="30150" xr:uid="{E07EF0CB-AE1E-476A-9CFF-A517C276270B}"/>
    <cellStyle name="Migliaia 4 2 2 5 2 3" xfId="19860" xr:uid="{09455220-C10D-4843-80D4-3FABCC7B940E}"/>
    <cellStyle name="Migliaia 4 2 2 5 3" xfId="10844" xr:uid="{28E1E7DD-C856-452D-B83A-AE272E2B1CA2}"/>
    <cellStyle name="Migliaia 4 2 2 5 3 3" xfId="22839" xr:uid="{E5B29C59-26FC-4DAB-A073-111E39B34CC4}"/>
    <cellStyle name="Migliaia 4 2 2 5 4" xfId="14053" xr:uid="{FCEE34E2-2AE7-4E66-B82C-E10552B85A63}"/>
    <cellStyle name="Migliaia 4 2 2 5 4 3" xfId="24692" xr:uid="{4ADCBAE2-4FE8-4F95-BDA4-5421759955F5}"/>
    <cellStyle name="Migliaia 4 2 2 5 5" xfId="27190" xr:uid="{59FBA4A8-4F9C-4CBB-87EA-8C0797573F1B}"/>
    <cellStyle name="Migliaia 4 2 2 5 6" xfId="16891" xr:uid="{A76D8113-5AE5-4417-B574-CC1FF4C7BF59}"/>
    <cellStyle name="Migliaia 4 2 2 5 7" xfId="33033" xr:uid="{9A44539E-A4DA-45E2-9356-EDB71F3CEAE0}"/>
    <cellStyle name="Migliaia 4 2 2 6" xfId="4354" xr:uid="{084F3C1E-2684-4AE4-A534-FB3A477C7D95}"/>
    <cellStyle name="Migliaia 4 2 2 6 2" xfId="7529" xr:uid="{739E2133-7BC1-4E38-92C8-B1D8BD5B9CB1}"/>
    <cellStyle name="Migliaia 4 2 2 6 2 2" xfId="29958" xr:uid="{2052DDFC-B1BE-470C-BB8E-2EB901AAF49E}"/>
    <cellStyle name="Migliaia 4 2 2 6 2 3" xfId="19668" xr:uid="{177F4A8F-D041-4E8F-85E2-7FE1AC3A3296}"/>
    <cellStyle name="Migliaia 4 2 2 6 3" xfId="10652" xr:uid="{6429D4FF-B364-4404-A47B-BFB3C6BD8540}"/>
    <cellStyle name="Migliaia 4 2 2 6 3 3" xfId="22647" xr:uid="{C2A3BB27-9916-45F9-9A5B-00F4E3BECD26}"/>
    <cellStyle name="Migliaia 4 2 2 6 4" xfId="26998" xr:uid="{089B727A-7A93-4466-AD66-52DD26716D32}"/>
    <cellStyle name="Migliaia 4 2 2 6 5" xfId="16699" xr:uid="{45FA6C20-E5D0-4321-9EB7-7A322513FF28}"/>
    <cellStyle name="Migliaia 4 2 2 7" xfId="4167" xr:uid="{3F5CEB34-34C9-499F-8B82-08EDF4CE150A}"/>
    <cellStyle name="Migliaia 4 2 2 7 2" xfId="7342" xr:uid="{7023F533-EC8D-4E90-9C9D-93276A925222}"/>
    <cellStyle name="Migliaia 4 2 2 7 2 2" xfId="29805" xr:uid="{331E990E-4173-40E7-9D0B-CB978E59B036}"/>
    <cellStyle name="Migliaia 4 2 2 7 2 3" xfId="19515" xr:uid="{9BB42A92-6F1D-4FBE-B541-901418C40D95}"/>
    <cellStyle name="Migliaia 4 2 2 7 3" xfId="10499" xr:uid="{B98BCC7E-BC1F-425B-9BA5-93F23912A0EB}"/>
    <cellStyle name="Migliaia 4 2 2 7 3 3" xfId="22494" xr:uid="{271DD4AE-6B98-484E-9DA3-9D87AAAD30D5}"/>
    <cellStyle name="Migliaia 4 2 2 7 4" xfId="26845" xr:uid="{4ADBA5F0-ECC6-4E3A-BBEE-7347F5B0042B}"/>
    <cellStyle name="Migliaia 4 2 2 7 5" xfId="16546" xr:uid="{7B504553-98BF-4FE2-94E1-14FE5ED92C4D}"/>
    <cellStyle name="Migliaia 4 2 2 8" xfId="3396" xr:uid="{52DC0361-E6C9-4854-B01B-3795C846A625}"/>
    <cellStyle name="Migliaia 4 2 2 8 2" xfId="6753" xr:uid="{B866C756-AEA7-4E47-9B46-2AD1F63580BE}"/>
    <cellStyle name="Migliaia 4 2 2 8 2 2" xfId="29253" xr:uid="{6E77F4D1-A37A-4F0D-BDEB-D38B04780E6A}"/>
    <cellStyle name="Migliaia 4 2 2 8 2 3" xfId="18960" xr:uid="{6B34B57D-3E74-45C5-95AD-08AED82C9147}"/>
    <cellStyle name="Migliaia 4 2 2 8 3" xfId="9944" xr:uid="{5EF49190-E88C-4103-8DB6-CE523B6D65A0}"/>
    <cellStyle name="Migliaia 4 2 2 8 3 2" xfId="32214" xr:uid="{684E6D3F-084E-4705-AF41-89A88F39E907}"/>
    <cellStyle name="Migliaia 4 2 2 8 3 3" xfId="21938" xr:uid="{E514B15D-9CC5-49F4-BAA8-4AA7AF81EC15}"/>
    <cellStyle name="Migliaia 4 2 2 8 4" xfId="26289" xr:uid="{670F2B01-BB54-4B8C-8407-804CF79E0147}"/>
    <cellStyle name="Migliaia 4 2 2 8 5" xfId="15990" xr:uid="{58776DFA-4219-4423-924E-B60CFBE245CF}"/>
    <cellStyle name="Migliaia 4 2 2 9" xfId="3164" xr:uid="{05EF90DF-A7BA-4A7E-860A-F74A56494E79}"/>
    <cellStyle name="Migliaia 4 2 2 9 2" xfId="6500" xr:uid="{66715964-A892-4543-A63A-4FC747C9B46C}"/>
    <cellStyle name="Migliaia 4 2 2 9 2 2" xfId="29001" xr:uid="{58901E49-DE68-4F88-947D-1CD48B6C6D9D}"/>
    <cellStyle name="Migliaia 4 2 2 9 2 3" xfId="18707" xr:uid="{77527BBC-1EA2-4741-B9B1-8EB54DECA7C5}"/>
    <cellStyle name="Migliaia 4 2 2 9 3" xfId="9691" xr:uid="{18491DFB-FF72-42EF-9511-7C940FA7789A}"/>
    <cellStyle name="Migliaia 4 2 2 9 3 2" xfId="31961" xr:uid="{B5B8CCEB-336A-4FFE-B643-0B1D1248AFCB}"/>
    <cellStyle name="Migliaia 4 2 2 9 3 3" xfId="21685" xr:uid="{55A43DED-DCCD-4B41-B64E-4E128918E847}"/>
    <cellStyle name="Migliaia 4 2 2 9 4" xfId="26037" xr:uid="{D8309A31-F078-41BC-A68E-1926C825508B}"/>
    <cellStyle name="Migliaia 4 2 2 9 5" xfId="15737" xr:uid="{AC10D4B4-9080-458A-AE7A-4C0BF53D924D}"/>
    <cellStyle name="Migliaia 4 2 20" xfId="2474" xr:uid="{55D4D84B-0E17-4254-BED3-7FCBADEBAAB7}"/>
    <cellStyle name="Migliaia 4 2 20 2" xfId="5818" xr:uid="{F31F818B-7B2F-447F-900F-5A0B9FFA48D8}"/>
    <cellStyle name="Migliaia 4 2 20 2 2" xfId="28334" xr:uid="{E70F8207-843A-4B55-BA01-3BC06EB4AA8B}"/>
    <cellStyle name="Migliaia 4 2 20 2 3" xfId="18040" xr:uid="{A97FA5AA-A556-4914-91FF-5093514FF9F3}"/>
    <cellStyle name="Migliaia 4 2 20 3" xfId="9024" xr:uid="{40A907F1-9F05-4964-901A-17A0D97CDB2E}"/>
    <cellStyle name="Migliaia 4 2 20 3 2" xfId="31294" xr:uid="{2BF68D74-D225-40C1-B0FC-9F1C5D556C22}"/>
    <cellStyle name="Migliaia 4 2 20 3 3" xfId="21018" xr:uid="{04D918F1-F385-4F13-B1F1-59423444B2FB}"/>
    <cellStyle name="Migliaia 4 2 20 4" xfId="25370" xr:uid="{A65C2630-408B-442C-869A-E45BA4102863}"/>
    <cellStyle name="Migliaia 4 2 20 5" xfId="15070" xr:uid="{0C22B794-7259-4BDC-8401-C541D0DFF15B}"/>
    <cellStyle name="Migliaia 4 2 21" xfId="2182" xr:uid="{A7650AA7-159B-401D-BB05-2EE6CB7B6CE0}"/>
    <cellStyle name="Migliaia 4 2 21 2" xfId="5571" xr:uid="{E3459DB0-F21A-4B64-98CC-FE2159BD3F07}"/>
    <cellStyle name="Migliaia 4 2 21 2 2" xfId="28088" xr:uid="{2AC2A7E1-78BD-44E9-8445-4E3A08517D3B}"/>
    <cellStyle name="Migliaia 4 2 21 2 3" xfId="17794" xr:uid="{AB7B9A4C-85E4-45C9-99E5-4B86D1783B8B}"/>
    <cellStyle name="Migliaia 4 2 21 3" xfId="8777" xr:uid="{13894C39-8843-418A-93D0-4387261E2E02}"/>
    <cellStyle name="Migliaia 4 2 21 3 2" xfId="31048" xr:uid="{9128C7D9-D940-476A-B530-0C6B3EA28371}"/>
    <cellStyle name="Migliaia 4 2 21 3 3" xfId="20772" xr:uid="{4524A479-166E-4C7C-8BB1-2FD2671CB001}"/>
    <cellStyle name="Migliaia 4 2 21 4" xfId="25123" xr:uid="{090DE12C-F53D-4609-A543-1251114CEE18}"/>
    <cellStyle name="Migliaia 4 2 21 5" xfId="14823" xr:uid="{6A1A281E-4D82-4578-A856-460A0F87AAD4}"/>
    <cellStyle name="Migliaia 4 2 22" xfId="2082" xr:uid="{01A22A4E-4960-45BE-A140-8ECF143F025F}"/>
    <cellStyle name="Migliaia 4 2 22 2" xfId="5492" xr:uid="{9927296B-4280-4673-99C1-CA82AAB10D44}"/>
    <cellStyle name="Migliaia 4 2 22 2 2" xfId="28038" xr:uid="{A26F0D1B-4828-44CD-8DCD-8122A2F6D166}"/>
    <cellStyle name="Migliaia 4 2 22 2 3" xfId="17744" xr:uid="{9C69B11F-9C90-4986-97B6-430BC26FD9EF}"/>
    <cellStyle name="Migliaia 4 2 22 3" xfId="8719" xr:uid="{14BD2623-6F45-46C8-B7D8-A58FD8135592}"/>
    <cellStyle name="Migliaia 4 2 22 3 2" xfId="30998" xr:uid="{232A21F0-3B6C-4866-9DF1-2319FB6083C9}"/>
    <cellStyle name="Migliaia 4 2 22 3 3" xfId="20722" xr:uid="{E8CA9CEE-F92D-4351-8EC0-00A925EB8E98}"/>
    <cellStyle name="Migliaia 4 2 22 4" xfId="25065" xr:uid="{75E8261E-8509-4329-B02A-26DF1B6A9081}"/>
    <cellStyle name="Migliaia 4 2 22 5" xfId="14765" xr:uid="{E0CFACEB-FFE7-444E-8DBC-E38F3DA95A6E}"/>
    <cellStyle name="Migliaia 4 2 23" xfId="1763" xr:uid="{3E24B8E6-4A7B-4134-8269-22F78A0D3886}"/>
    <cellStyle name="Migliaia 4 2 23 2" xfId="5373" xr:uid="{6BC3C763-C7A5-4797-82A9-F31E5966D040}"/>
    <cellStyle name="Migliaia 4 2 23 2 2" xfId="27956" xr:uid="{CA9863A4-9069-4E76-A04F-D70E31152EE4}"/>
    <cellStyle name="Migliaia 4 2 23 2 3" xfId="17662" xr:uid="{ED1F84EC-AE64-44D8-BE75-2701D1B3A1A3}"/>
    <cellStyle name="Migliaia 4 2 23 3" xfId="8636" xr:uid="{47C3BAF5-B328-4242-A50C-F3C0817F1CCC}"/>
    <cellStyle name="Migliaia 4 2 23 3 2" xfId="30916" xr:uid="{B49E266C-89D9-4B34-B131-D1C579F68CA4}"/>
    <cellStyle name="Migliaia 4 2 23 3 3" xfId="20640" xr:uid="{724E1E32-59EA-4936-9905-40857C72E1F2}"/>
    <cellStyle name="Migliaia 4 2 23 4" xfId="24982" xr:uid="{ADCEFFA5-AD1E-43F7-A6DD-A47F871F7800}"/>
    <cellStyle name="Migliaia 4 2 23 5" xfId="14682" xr:uid="{92B37FA3-6E93-490B-83EB-3D8DE0F5ACCB}"/>
    <cellStyle name="Migliaia 4 2 24" xfId="1657" xr:uid="{B016E113-BEC4-4DA0-819E-F76D453A8224}"/>
    <cellStyle name="Migliaia 4 2 24 2" xfId="5277" xr:uid="{22A62399-60B3-4CF8-8EBA-EE9FC96278C9}"/>
    <cellStyle name="Migliaia 4 2 24 2 2" xfId="27892" xr:uid="{A181EFC2-0AAD-4E1B-9098-1CFFD1B98C39}"/>
    <cellStyle name="Migliaia 4 2 24 2 3" xfId="17598" xr:uid="{E117481C-EC4D-4610-92DE-2D4147E71167}"/>
    <cellStyle name="Migliaia 4 2 24 3" xfId="8561" xr:uid="{2A030EAC-35B1-4C5E-961E-E8C6639484FC}"/>
    <cellStyle name="Migliaia 4 2 24 3 2" xfId="30852" xr:uid="{858775A3-E5B4-4462-B1A5-5D9A1EFCFA8D}"/>
    <cellStyle name="Migliaia 4 2 24 3 3" xfId="20576" xr:uid="{9A95FC0D-358E-4CBC-A904-E493B9E77D98}"/>
    <cellStyle name="Migliaia 4 2 24 4" xfId="24907" xr:uid="{35FC1AFA-A26B-478A-969F-229719DC2E7E}"/>
    <cellStyle name="Migliaia 4 2 24 5" xfId="14607" xr:uid="{C26FDD7C-6364-4F23-AA87-2ECEFC20BC9D}"/>
    <cellStyle name="Migliaia 4 2 25" xfId="1568" xr:uid="{777B1C55-2396-42CB-A3E6-C4273C9D439A}"/>
    <cellStyle name="Migliaia 4 2 25 2" xfId="5222" xr:uid="{27E236F0-5A87-46FA-8378-4FF13D8C38A1}"/>
    <cellStyle name="Migliaia 4 2 25 3" xfId="8513" xr:uid="{24C05E5A-4553-40FB-B14D-4AFA3CDF17BF}"/>
    <cellStyle name="Migliaia 4 2 26" xfId="8449" xr:uid="{C53D58BD-B7B9-4151-B7AD-1823EDDA4BA7}"/>
    <cellStyle name="Migliaia 4 2 26 2" xfId="8502" xr:uid="{5BB18C86-8EFC-4B09-B753-4124F3C43373}"/>
    <cellStyle name="Migliaia 4 2 26 3" xfId="20528" xr:uid="{4475A727-8670-4A9A-B6EA-D0FE13F6962B}"/>
    <cellStyle name="Migliaia 4 2 27" xfId="5204" xr:uid="{0762B8F9-2A40-4160-A19E-973468CEF880}"/>
    <cellStyle name="Migliaia 4 2 27 3" xfId="23499" xr:uid="{35224469-EC8E-4446-8C07-93FF6CC53BE9}"/>
    <cellStyle name="Migliaia 4 2 28" xfId="8481" xr:uid="{3BEE458B-92CB-4005-9F8D-34919F09C3A5}"/>
    <cellStyle name="Migliaia 4 2 29" xfId="14237" xr:uid="{23A40E8D-008B-4A49-BFBA-FF4D8A233A00}"/>
    <cellStyle name="Migliaia 4 2 29 2" xfId="14559" xr:uid="{16C51191-B3E2-4153-8796-481A1B3E44A5}"/>
    <cellStyle name="Migliaia 4 2 3" xfId="158" xr:uid="{C4A8732C-D337-416A-BA0B-2FE4A9457CAD}"/>
    <cellStyle name="Migliaia 4 2 3 11" xfId="1255" xr:uid="{F82D9931-CE72-4F2B-8C32-96A8651E724D}"/>
    <cellStyle name="Migliaia 4 2 3 2" xfId="351" xr:uid="{1707B326-2E93-4F91-B12A-C6304EAE8EE6}"/>
    <cellStyle name="Migliaia 4 2 3 2 2" xfId="1115" xr:uid="{198E55AA-F5CE-4309-A25B-5EBA8AC43FBF}"/>
    <cellStyle name="Migliaia 4 2 3 2 2 2" xfId="8349" xr:uid="{898425B9-48D6-475A-B71C-BD9E7C15E5AF}"/>
    <cellStyle name="Migliaia 4 2 3 2 2 2 2" xfId="30758" xr:uid="{FD1C225D-F608-49FA-ACCA-275C1961510D}"/>
    <cellStyle name="Migliaia 4 2 3 2 2 2 3" xfId="20472" xr:uid="{D3D8E5F1-1E91-4311-A28B-17B72D70A6C3}"/>
    <cellStyle name="Migliaia 4 2 3 2 2 3" xfId="11452" xr:uid="{5D8C604F-B0E2-4F1F-9EE4-EF11F443CA05}"/>
    <cellStyle name="Migliaia 4 2 3 2 2 3 3" xfId="23452" xr:uid="{BC406A2A-192B-4678-B425-EC2095D44C05}"/>
    <cellStyle name="Migliaia 4 2 3 2 2 4" xfId="13545" xr:uid="{66DE78F1-B351-4814-BED0-50DC4B7E623F}"/>
    <cellStyle name="Migliaia 4 2 3 2 2 4 3" xfId="24181" xr:uid="{E788BFD0-B613-4CA2-B4D5-F8AEF857E132}"/>
    <cellStyle name="Migliaia 4 2 3 2 2 5" xfId="27798" xr:uid="{A52113D8-2C85-4103-8237-EC9DB2D9B700}"/>
    <cellStyle name="Migliaia 4 2 3 2 2 6" xfId="17504" xr:uid="{360848DB-2F53-4E27-9195-D412EE039103}"/>
    <cellStyle name="Migliaia 4 2 3 2 2 9" xfId="5156" xr:uid="{CA372859-8542-44BD-8F86-263A387AE56D}"/>
    <cellStyle name="Migliaia 4 2 3 2 3" xfId="7119" xr:uid="{9BBE01DE-80A5-4CCD-B922-16D9AE4D94E7}"/>
    <cellStyle name="Migliaia 4 2 3 2 3 2" xfId="29590" xr:uid="{FC71C6F8-97A1-419D-9A41-0731D8399026}"/>
    <cellStyle name="Migliaia 4 2 3 2 3 3" xfId="19299" xr:uid="{09383556-2764-4EF5-9E1F-8B264AC0006C}"/>
    <cellStyle name="Migliaia 4 2 3 2 4" xfId="10283" xr:uid="{EB480FA0-1121-488A-9B70-0494A9C6FF86}"/>
    <cellStyle name="Migliaia 4 2 3 2 4 2" xfId="32552" xr:uid="{3A37C6CF-C491-46DC-92F9-20A2259B440C}"/>
    <cellStyle name="Migliaia 4 2 3 2 4 3" xfId="22278" xr:uid="{75DC09A9-4150-4613-AF2A-CEFADED88141}"/>
    <cellStyle name="Migliaia 4 2 3 2 5" xfId="12942" xr:uid="{99B15586-D432-4657-8E59-5EB99B6FE599}"/>
    <cellStyle name="Migliaia 4 2 3 2 5 3" xfId="23764" xr:uid="{B0775B56-D64C-4591-8C06-5E7096917126}"/>
    <cellStyle name="Migliaia 4 2 3 2 6" xfId="14497" xr:uid="{2B919BA5-F3F7-4AB2-83AB-394F827F696B}"/>
    <cellStyle name="Migliaia 4 2 3 2 6 2" xfId="26629" xr:uid="{B3BF66B1-F420-4BF4-A40B-F704BC375146}"/>
    <cellStyle name="Migliaia 4 2 3 2 7" xfId="16330" xr:uid="{E8A9423D-DDD7-4DB9-836C-4B5151D21F3D}"/>
    <cellStyle name="Migliaia 4 2 3 2 8" xfId="33064" xr:uid="{54CB3457-C0EC-46B1-8FBC-5F228914B037}"/>
    <cellStyle name="Migliaia 4 2 3 2 9" xfId="1442" xr:uid="{5C5B105D-5E94-45DB-B664-3E95D6B373F0}"/>
    <cellStyle name="Migliaia 4 2 3 3" xfId="929" xr:uid="{C75D9427-4DF3-4E66-9976-1BD83ECD29F3}"/>
    <cellStyle name="Migliaia 4 2 3 3 10" xfId="3794" xr:uid="{69A77C5E-0760-4909-8BED-162E910D9F43}"/>
    <cellStyle name="Migliaia 4 2 3 3 2" xfId="4915" xr:uid="{7F6328F2-2C6F-41AD-B744-E54AD20BAE23}"/>
    <cellStyle name="Migliaia 4 2 3 3 2 2" xfId="8103" xr:uid="{88441510-BB94-4BA6-9733-982B50922817}"/>
    <cellStyle name="Migliaia 4 2 3 3 2 2 2" xfId="30526" xr:uid="{1716FF63-5B7C-44B5-8011-C4EEFD11670C}"/>
    <cellStyle name="Migliaia 4 2 3 3 2 2 3" xfId="20236" xr:uid="{3F21B032-585D-4D65-96F9-312EF6C8C9F1}"/>
    <cellStyle name="Migliaia 4 2 3 3 2 3" xfId="11218" xr:uid="{20960FAE-518A-4257-8386-63DAF9625F2A}"/>
    <cellStyle name="Migliaia 4 2 3 3 2 3 3" xfId="23216" xr:uid="{9B5D4D6B-63BD-4F5B-B464-2BB3996171E7}"/>
    <cellStyle name="Migliaia 4 2 3 3 2 4" xfId="27565" xr:uid="{EC32E4F5-14AA-4280-8A9D-C62AAD3E7D68}"/>
    <cellStyle name="Migliaia 4 2 3 3 2 5" xfId="17268" xr:uid="{90070B92-B73E-4351-A87B-F79D30ABBCF7}"/>
    <cellStyle name="Migliaia 4 2 3 3 3" xfId="6957" xr:uid="{468340D8-FD1E-4D37-9CA9-05E9EECF7DA2}"/>
    <cellStyle name="Migliaia 4 2 3 3 3 2" xfId="29428" xr:uid="{0DB35023-5BFE-425E-A721-B9F1EF4F7235}"/>
    <cellStyle name="Migliaia 4 2 3 3 3 3" xfId="19135" xr:uid="{BBBBF1B3-4ACF-4035-9554-EA6BE70E6017}"/>
    <cellStyle name="Migliaia 4 2 3 3 4" xfId="10120" xr:uid="{5E915051-2AE2-4E25-BE57-7A0189D1AED6}"/>
    <cellStyle name="Migliaia 4 2 3 3 4 2" xfId="32389" xr:uid="{5A07A1E0-72A0-4DFD-BFB0-563F049435F0}"/>
    <cellStyle name="Migliaia 4 2 3 3 4 3" xfId="22114" xr:uid="{77DA951F-CDC9-4EF8-BF4A-5812E1E6FB0C}"/>
    <cellStyle name="Migliaia 4 2 3 3 5" xfId="13385" xr:uid="{F80FE34E-5112-4804-BE80-A0119D2686EC}"/>
    <cellStyle name="Migliaia 4 2 3 3 5 3" xfId="24021" xr:uid="{8394892E-74F0-447F-9376-BC24FD474D14}"/>
    <cellStyle name="Migliaia 4 2 3 3 6" xfId="26465" xr:uid="{7B4FC1F2-D6A3-4F68-A0FC-058E62079D03}"/>
    <cellStyle name="Migliaia 4 2 3 3 7" xfId="16166" xr:uid="{0F3CC4DA-341F-49CB-9FF0-2AA41B431C48}"/>
    <cellStyle name="Migliaia 4 2 3 4" xfId="3314" xr:uid="{7662C867-013E-4AFE-BE04-57214E8D63A6}"/>
    <cellStyle name="Migliaia 4 2 3 4 2" xfId="6671" xr:uid="{EE28789C-3CE5-4633-AD8A-930902A52016}"/>
    <cellStyle name="Migliaia 4 2 3 4 2 2" xfId="29171" xr:uid="{34EA6C7D-0EDC-482C-8756-925122C58E40}"/>
    <cellStyle name="Migliaia 4 2 3 4 2 3" xfId="18878" xr:uid="{461F67A1-CAE7-4223-8C11-3C0C1846A5C9}"/>
    <cellStyle name="Migliaia 4 2 3 4 3" xfId="9862" xr:uid="{3B1EE60F-37B1-4A84-BC1C-ACA210EDE2BE}"/>
    <cellStyle name="Migliaia 4 2 3 4 3 2" xfId="32132" xr:uid="{6A320469-FEB4-4865-8B91-44EBD596DD40}"/>
    <cellStyle name="Migliaia 4 2 3 4 3 3" xfId="21856" xr:uid="{B28411C2-0479-4389-9A57-0C513DE86477}"/>
    <cellStyle name="Migliaia 4 2 3 4 4" xfId="26207" xr:uid="{ADE13CBB-1DBD-4BE6-A283-F293565ECD22}"/>
    <cellStyle name="Migliaia 4 2 3 4 5" xfId="15908" xr:uid="{74090C20-33A0-4C81-9B7C-552AD1F356B8}"/>
    <cellStyle name="Migliaia 4 2 3 5" xfId="6418" xr:uid="{A845A728-25C1-4A10-A592-51E8BA1E7E59}"/>
    <cellStyle name="Migliaia 4 2 3 5 2" xfId="28919" xr:uid="{ABE453D0-45EC-4388-B925-4B5DF10EBF28}"/>
    <cellStyle name="Migliaia 4 2 3 5 3" xfId="18625" xr:uid="{01329BCB-639F-46F6-B4F7-E3357A205856}"/>
    <cellStyle name="Migliaia 4 2 3 6" xfId="9609" xr:uid="{74C1DB8D-AC92-4538-9FB2-06D8A89E5400}"/>
    <cellStyle name="Migliaia 4 2 3 6 2" xfId="31879" xr:uid="{CFE519D3-45DD-48B3-8120-7439EF88BBA3}"/>
    <cellStyle name="Migliaia 4 2 3 6 3" xfId="21603" xr:uid="{0FC87E7C-F293-49D8-893B-BC67B32FC25E}"/>
    <cellStyle name="Migliaia 4 2 3 7" xfId="12730" xr:uid="{D067AA74-D610-4E5A-9BD4-0F990510B3E3}"/>
    <cellStyle name="Migliaia 4 2 3 7 3" xfId="23599" xr:uid="{8CE43C19-9166-4BAE-BDC0-2808DD382708}"/>
    <cellStyle name="Migliaia 4 2 3 8" xfId="14310" xr:uid="{F42C97C2-229F-40AC-8113-750960C90A98}"/>
    <cellStyle name="Migliaia 4 2 3 8 2" xfId="25955" xr:uid="{415993B5-E832-4060-8E3C-9D37B06D44CB}"/>
    <cellStyle name="Migliaia 4 2 3 9" xfId="15655" xr:uid="{AC74F132-542F-4A11-B8BC-A9B10D05C472}"/>
    <cellStyle name="Migliaia 4 2 39" xfId="1182" xr:uid="{84A8B5C7-D4D8-4215-87BD-F30ED0C41398}"/>
    <cellStyle name="Migliaia 4 2 4" xfId="225" xr:uid="{C24C41B4-FAA1-4484-BE40-28D9BBF001B5}"/>
    <cellStyle name="Migliaia 4 2 4 2" xfId="1083" xr:uid="{4AF9C390-B6D6-4E4C-8902-436F40EC826A}"/>
    <cellStyle name="Migliaia 4 2 4 2 2" xfId="8202" xr:uid="{89608750-5A83-4B79-8E47-EC9731BB0DB2}"/>
    <cellStyle name="Migliaia 4 2 4 2 2 2" xfId="30614" xr:uid="{8C3D4BBC-5DBE-491C-81BB-58524A638C74}"/>
    <cellStyle name="Migliaia 4 2 4 2 2 3" xfId="20325" xr:uid="{41F70962-AB23-4C42-8771-5ABC9269A539}"/>
    <cellStyle name="Migliaia 4 2 4 2 3" xfId="11307" xr:uid="{0AF6A502-FCFD-438B-B682-10BC2F2FB881}"/>
    <cellStyle name="Migliaia 4 2 4 2 3 3" xfId="23305" xr:uid="{F21DFA23-AAF8-4E54-8B90-228B98339A3A}"/>
    <cellStyle name="Migliaia 4 2 4 2 4" xfId="27651" xr:uid="{867C18FB-E51E-44DA-9A92-42FCD0C66BD3}"/>
    <cellStyle name="Migliaia 4 2 4 2 5" xfId="17357" xr:uid="{686F8ECE-11CB-4487-8497-54ED24C310D2}"/>
    <cellStyle name="Migliaia 4 2 4 2 6" xfId="33131" xr:uid="{BACF4539-C61B-4A92-A294-3606B76FB541}"/>
    <cellStyle name="Migliaia 4 2 4 2 8" xfId="5004" xr:uid="{C7E73255-B41F-462A-A806-C2B707979843}"/>
    <cellStyle name="Migliaia 4 2 4 3" xfId="6842" xr:uid="{582C3B1E-17F3-4F89-A8E1-82830A4EDF5E}"/>
    <cellStyle name="Migliaia 4 2 4 3 2" xfId="29328" xr:uid="{28A6301F-4050-497D-8FE9-41A7CF279CE1}"/>
    <cellStyle name="Migliaia 4 2 4 3 3" xfId="19035" xr:uid="{C97DC61A-DA6A-4D06-BC86-FDAC0C8B3069}"/>
    <cellStyle name="Migliaia 4 2 4 4" xfId="10020" xr:uid="{A33910BB-3410-4443-8207-4D8C6F9D794A}"/>
    <cellStyle name="Migliaia 4 2 4 4 2" xfId="32289" xr:uid="{9EA5C9BF-83AE-432D-86D3-DE3BB2FE234E}"/>
    <cellStyle name="Migliaia 4 2 4 4 3" xfId="22014" xr:uid="{79F19162-2616-4901-8FED-0AC7EC40C468}"/>
    <cellStyle name="Migliaia 4 2 4 5" xfId="13097" xr:uid="{5CAE159E-C5AF-4D18-9D6A-84005C981814}"/>
    <cellStyle name="Migliaia 4 2 4 5 3" xfId="23921" xr:uid="{44D0E108-E04A-444F-8A43-680DB2241438}"/>
    <cellStyle name="Migliaia 4 2 4 6" xfId="14465" xr:uid="{A450E94B-7409-4371-AA69-0822C2859071}"/>
    <cellStyle name="Migliaia 4 2 4 6 2" xfId="26365" xr:uid="{64AC0C10-9958-4022-8032-FE8EA388FD78}"/>
    <cellStyle name="Migliaia 4 2 4 7" xfId="16066" xr:uid="{5DAE6A39-3052-48CB-944E-C6F2536A5203}"/>
    <cellStyle name="Migliaia 4 2 4 9" xfId="1410" xr:uid="{9810346E-49E3-440B-B852-37F8E0570AC7}"/>
    <cellStyle name="Migliaia 4 2 5" xfId="286" xr:uid="{9BECF877-C892-4E5D-8634-2A6CEE91E6AD}"/>
    <cellStyle name="Migliaia 4 2 5 2" xfId="889" xr:uid="{6BB356CA-485F-48BC-A050-4BB04DE5DA13}"/>
    <cellStyle name="Migliaia 4 2 5 2 2" xfId="30405" xr:uid="{DF638339-F861-4FC9-87B9-64D44672DF97}"/>
    <cellStyle name="Migliaia 4 2 5 2 3" xfId="20115" xr:uid="{51E422AD-B233-424E-BAC9-81C3F125ABBB}"/>
    <cellStyle name="Migliaia 4 2 5 2 4" xfId="33192" xr:uid="{82E07B0D-8B7B-4F23-8C87-487400C3676A}"/>
    <cellStyle name="Migliaia 4 2 5 2 5" xfId="7975" xr:uid="{051F83EA-993A-4B03-9D7A-1CB8FDFE194D}"/>
    <cellStyle name="Migliaia 4 2 5 3" xfId="11097" xr:uid="{4766EE19-0596-4596-875C-7EFE75F9DCC4}"/>
    <cellStyle name="Migliaia 4 2 5 3 3" xfId="23095" xr:uid="{F0439E69-0EFD-4421-AEA7-12E00CBEE67B}"/>
    <cellStyle name="Migliaia 4 2 5 4" xfId="13835" xr:uid="{633E918F-DCC0-4EA5-8508-F92ACFE39B83}"/>
    <cellStyle name="Migliaia 4 2 5 4 3" xfId="24475" xr:uid="{FF41FAF2-E450-482F-9311-25E018A4E51A}"/>
    <cellStyle name="Migliaia 4 2 5 5" xfId="27446" xr:uid="{395FB308-7F99-4125-B222-8E69E5E4A930}"/>
    <cellStyle name="Migliaia 4 2 5 6" xfId="17147" xr:uid="{AF1EA57F-1639-4115-9AFF-8D5A0056193F}"/>
    <cellStyle name="Migliaia 4 2 5 9" xfId="4789" xr:uid="{C634C411-B896-4A92-8B9B-B110C60AE342}"/>
    <cellStyle name="Migliaia 4 2 6" xfId="730" xr:uid="{04A1DF34-1A55-40DC-8493-7E4993FC7055}"/>
    <cellStyle name="Migliaia 4 2 6 2" xfId="7845" xr:uid="{04F4C1E6-140E-47C5-A33B-02D6BB5FA830}"/>
    <cellStyle name="Migliaia 4 2 6 2 2" xfId="30273" xr:uid="{C33ED771-76D4-4B7A-8D8B-BFC32EF87AD9}"/>
    <cellStyle name="Migliaia 4 2 6 2 3" xfId="19984" xr:uid="{7C33DD7A-E6DB-4B83-A1B4-399A66D4F11C}"/>
    <cellStyle name="Migliaia 4 2 6 3" xfId="10968" xr:uid="{333C45DD-5110-4675-B973-D582C42047F6}"/>
    <cellStyle name="Migliaia 4 2 6 3 3" xfId="22963" xr:uid="{E5278A55-A8DF-443E-9DD3-F1AF71FDEAE4}"/>
    <cellStyle name="Migliaia 4 2 6 4" xfId="13767" xr:uid="{1F4895AC-68BE-410B-B47E-1C2FA81B5231}"/>
    <cellStyle name="Migliaia 4 2 6 4 3" xfId="24406" xr:uid="{B32CEA66-10CF-444F-A977-DF6129233AEF}"/>
    <cellStyle name="Migliaia 4 2 6 5" xfId="27314" xr:uid="{CA826E39-0CFB-48D8-B62B-4D607AB8846E}"/>
    <cellStyle name="Migliaia 4 2 6 6" xfId="17015" xr:uid="{792E3BC3-5C35-42AB-AA85-A5D0A791A10D}"/>
    <cellStyle name="Migliaia 4 2 6 7" xfId="33006" xr:uid="{D244D1E3-89B3-43B2-B8FE-036A03159AB5}"/>
    <cellStyle name="Migliaia 4 2 6 8" xfId="4669" xr:uid="{09225542-3085-4E94-8A60-88615A8DA2C2}"/>
    <cellStyle name="Migliaia 4 2 7" xfId="4601" xr:uid="{050D419F-BD74-4C93-8CDB-96FF0A8F303E}"/>
    <cellStyle name="Migliaia 4 2 7 2" xfId="7777" xr:uid="{49C9E914-893A-49F3-92E5-7C2E0CB1CB05}"/>
    <cellStyle name="Migliaia 4 2 7 2 2" xfId="30206" xr:uid="{B7C652B1-5AAA-434B-9011-AD0FAC722F10}"/>
    <cellStyle name="Migliaia 4 2 7 2 3" xfId="19916" xr:uid="{D52A55C1-D171-42E1-A98D-20E9BD918409}"/>
    <cellStyle name="Migliaia 4 2 7 3" xfId="10900" xr:uid="{D09F2ACE-4721-4373-9900-E97717AF318A}"/>
    <cellStyle name="Migliaia 4 2 7 3 3" xfId="22895" xr:uid="{61754FAC-F455-457A-AB2B-8C181F1F9828}"/>
    <cellStyle name="Migliaia 4 2 7 4" xfId="14003" xr:uid="{925C6C7D-4281-474F-A64B-4A6177ECADCB}"/>
    <cellStyle name="Migliaia 4 2 7 4 3" xfId="24642" xr:uid="{9BC82D3B-E21A-4D04-B61B-A188A9A2F95D}"/>
    <cellStyle name="Migliaia 4 2 7 5" xfId="27246" xr:uid="{40A05984-F2B1-48E9-9BD4-E8D41B8D0AB5}"/>
    <cellStyle name="Migliaia 4 2 7 6" xfId="16947" xr:uid="{208A04E4-A4F4-4E86-A7C6-FB221E6593F4}"/>
    <cellStyle name="Migliaia 4 2 8" xfId="4466" xr:uid="{CDE7443D-2EF9-4006-801B-5CC68265E8F7}"/>
    <cellStyle name="Migliaia 4 2 8 2" xfId="7642" xr:uid="{4793DC75-DCD3-4705-9DF4-4A6A15A53EDB}"/>
    <cellStyle name="Migliaia 4 2 8 2 2" xfId="30071" xr:uid="{2D412257-4F11-41C7-9A53-94BF299BC4D4}"/>
    <cellStyle name="Migliaia 4 2 8 2 3" xfId="19781" xr:uid="{AA9C5152-5401-4688-94A8-E0D77C9E673C}"/>
    <cellStyle name="Migliaia 4 2 8 3" xfId="10765" xr:uid="{6E25EF11-10E4-40AA-9C56-5D9F21B15953}"/>
    <cellStyle name="Migliaia 4 2 8 3 3" xfId="22760" xr:uid="{4694C050-76D5-48D8-9CEF-177048A8BD6B}"/>
    <cellStyle name="Migliaia 4 2 8 4" xfId="13888" xr:uid="{C5D2F957-7140-4037-BB40-B01618688177}"/>
    <cellStyle name="Migliaia 4 2 8 4 3" xfId="24528" xr:uid="{99A30065-D346-4745-B6AB-0BD6F5ABFE66}"/>
    <cellStyle name="Migliaia 4 2 8 5" xfId="27111" xr:uid="{AD7CBA0C-8639-45FE-8A1D-A0F3F1F099B5}"/>
    <cellStyle name="Migliaia 4 2 8 6" xfId="16812" xr:uid="{1EBAC7C8-9EF5-4DF8-87F5-A4375A73C93D}"/>
    <cellStyle name="Migliaia 4 2 9" xfId="4263" xr:uid="{E67ACD86-E252-4124-8DAA-408B1BE3BBF5}"/>
    <cellStyle name="Migliaia 4 2 9 2" xfId="7438" xr:uid="{C178716D-6B22-4C20-BF75-2941BBA8BDCF}"/>
    <cellStyle name="Migliaia 4 2 9 2 2" xfId="29881" xr:uid="{EEDC75A0-360E-483E-B6A8-CD6F62115F7F}"/>
    <cellStyle name="Migliaia 4 2 9 2 3" xfId="19591" xr:uid="{68FCD32B-A940-4A11-80C8-B548EBE83ABF}"/>
    <cellStyle name="Migliaia 4 2 9 3" xfId="10575" xr:uid="{FC7E9D88-EC20-48E8-832B-4DBDD99C01F5}"/>
    <cellStyle name="Migliaia 4 2 9 3 3" xfId="22570" xr:uid="{858985DF-0AD8-4499-8071-6CFFA1818C0B}"/>
    <cellStyle name="Migliaia 4 2 9 4" xfId="14152" xr:uid="{F34250B9-8D9D-4346-85C0-598F117143F5}"/>
    <cellStyle name="Migliaia 4 2 9 4 3" xfId="24788" xr:uid="{57B6DB7B-0D0F-44EC-92EE-4714FFE42444}"/>
    <cellStyle name="Migliaia 4 2 9 5" xfId="26921" xr:uid="{15B84D92-6A9D-46DC-8295-1C7B466CACF1}"/>
    <cellStyle name="Migliaia 4 2 9 6" xfId="16622" xr:uid="{8F2BFC95-E238-48DC-84A8-760CB32B949C}"/>
    <cellStyle name="Migliaia 4 20" xfId="2608" xr:uid="{CCD9FE6D-A90D-4123-A0B6-E24207FC5890}"/>
    <cellStyle name="Migliaia 4 20 2" xfId="5922" xr:uid="{F0DE4DD2-4488-45E4-8A53-35BC6298007E}"/>
    <cellStyle name="Migliaia 4 20 2 2" xfId="28430" xr:uid="{2E8AAE34-B773-47D3-89D8-6FAC988DD969}"/>
    <cellStyle name="Migliaia 4 20 2 3" xfId="18136" xr:uid="{4B86308D-EB1D-449D-AF3F-1117ECDF0CA6}"/>
    <cellStyle name="Migliaia 4 20 3" xfId="9120" xr:uid="{BA8E31F1-A350-44F0-8A92-B191AFE1C289}"/>
    <cellStyle name="Migliaia 4 20 3 2" xfId="31390" xr:uid="{B58D5250-D9D1-4EC4-80B4-280F93F9ACFC}"/>
    <cellStyle name="Migliaia 4 20 3 3" xfId="21114" xr:uid="{016937AA-8C30-464F-8717-C2FF16970FEA}"/>
    <cellStyle name="Migliaia 4 20 4" xfId="25466" xr:uid="{D8D1291B-526B-4004-B33E-38375FEF5ABB}"/>
    <cellStyle name="Migliaia 4 20 5" xfId="15166" xr:uid="{75B87003-A0AA-4388-B5E7-1550436C0A56}"/>
    <cellStyle name="Migliaia 4 21" xfId="2585" xr:uid="{7DBB84B5-259B-4888-A793-B877EB729C0B}"/>
    <cellStyle name="Migliaia 4 21 2" xfId="5899" xr:uid="{69AAFD81-5AEA-4288-A10D-F97D58D4FD06}"/>
    <cellStyle name="Migliaia 4 21 2 2" xfId="28407" xr:uid="{42D0F498-96B1-4E7A-A0EC-F2688ED1FB0A}"/>
    <cellStyle name="Migliaia 4 21 2 3" xfId="18113" xr:uid="{CDF5A065-C9D8-42F6-8C00-AA1DF0F76711}"/>
    <cellStyle name="Migliaia 4 21 3" xfId="9097" xr:uid="{311A437A-FD3D-4E0A-8840-4E928DBB087C}"/>
    <cellStyle name="Migliaia 4 21 3 2" xfId="31367" xr:uid="{5C699898-CB55-4B4E-9C22-BFE6F3CECF6C}"/>
    <cellStyle name="Migliaia 4 21 3 3" xfId="21091" xr:uid="{F77D72EA-B90E-46A1-B8E9-2D13FEE02787}"/>
    <cellStyle name="Migliaia 4 21 4" xfId="25443" xr:uid="{A88BB0DA-B5E8-40FC-88F2-1B3E0070C4F9}"/>
    <cellStyle name="Migliaia 4 21 5" xfId="15143" xr:uid="{046EECEB-A21E-4363-AC80-741A4F52C4C6}"/>
    <cellStyle name="Migliaia 4 22" xfId="2562" xr:uid="{6187C33A-1454-4A04-89B7-A61723A9D7F0}"/>
    <cellStyle name="Migliaia 4 22 2" xfId="5876" xr:uid="{5B31027F-0F02-4CEB-BE2D-C7D0224C89E1}"/>
    <cellStyle name="Migliaia 4 22 2 2" xfId="28384" xr:uid="{21193E3B-8108-43AF-94F9-755B2E66AD40}"/>
    <cellStyle name="Migliaia 4 22 2 3" xfId="18090" xr:uid="{82937AEE-C9AF-467C-8329-CCAD5D20EA6A}"/>
    <cellStyle name="Migliaia 4 22 3" xfId="9074" xr:uid="{B129F6DF-01E7-4AFD-B130-1EAD2E2C333F}"/>
    <cellStyle name="Migliaia 4 22 3 2" xfId="31344" xr:uid="{9123AB3D-2085-45E1-9A39-683D81F168C3}"/>
    <cellStyle name="Migliaia 4 22 3 3" xfId="21068" xr:uid="{B630109C-ECAA-4387-8E1A-8F78AE27C5AD}"/>
    <cellStyle name="Migliaia 4 22 4" xfId="25420" xr:uid="{387F1840-25FC-42FE-91BB-15E53903CFA7}"/>
    <cellStyle name="Migliaia 4 22 5" xfId="15120" xr:uid="{05FB51DA-AD4E-4488-9FD9-EB76525F4954}"/>
    <cellStyle name="Migliaia 4 23" xfId="2534" xr:uid="{B86B5058-77D0-4F95-BE45-BCA5CDC19F18}"/>
    <cellStyle name="Migliaia 4 23 2" xfId="5849" xr:uid="{A8104362-5A8A-498A-9A4C-721E120DF444}"/>
    <cellStyle name="Migliaia 4 23 2 2" xfId="28357" xr:uid="{DE6F7214-848D-40F1-9267-2764AE20A800}"/>
    <cellStyle name="Migliaia 4 23 2 3" xfId="18063" xr:uid="{1B7A97D6-A067-4F33-94E5-27712CE70C2C}"/>
    <cellStyle name="Migliaia 4 23 3" xfId="9047" xr:uid="{5A17000C-6EDE-4E8A-8A54-2B2F7A966D92}"/>
    <cellStyle name="Migliaia 4 23 3 2" xfId="31317" xr:uid="{E1F61E03-C666-430A-B4E9-220D1F9EB89B}"/>
    <cellStyle name="Migliaia 4 23 3 3" xfId="21041" xr:uid="{CF14A492-78D2-4149-9264-86D076955A21}"/>
    <cellStyle name="Migliaia 4 23 4" xfId="25393" xr:uid="{E4F804DF-6CA5-4D69-89FA-41C03431D2ED}"/>
    <cellStyle name="Migliaia 4 23 5" xfId="15093" xr:uid="{D55E211B-36FD-4563-9735-758737E93AD5}"/>
    <cellStyle name="Migliaia 4 24" xfId="2531" xr:uid="{A724F677-2B83-4162-8917-B51187D2738F}"/>
    <cellStyle name="Migliaia 4 24 2" xfId="5847" xr:uid="{927F48A7-56E9-449E-B0E0-7FD631675A8E}"/>
    <cellStyle name="Migliaia 4 24 2 2" xfId="28355" xr:uid="{2C849985-5D59-46F5-9BCB-56C3231AA50E}"/>
    <cellStyle name="Migliaia 4 24 2 3" xfId="18061" xr:uid="{413653A9-B393-4809-82FB-DD9190CD18D8}"/>
    <cellStyle name="Migliaia 4 24 3" xfId="9045" xr:uid="{6B8F160D-6C5D-4108-8B6F-522392569F60}"/>
    <cellStyle name="Migliaia 4 24 3 2" xfId="31315" xr:uid="{89478850-0041-4528-8293-2125073254DD}"/>
    <cellStyle name="Migliaia 4 24 3 3" xfId="21039" xr:uid="{2D41D477-297D-4DD5-B8DF-95DB9BA9452D}"/>
    <cellStyle name="Migliaia 4 24 4" xfId="25391" xr:uid="{40554116-350C-4FB5-A1E7-C2EEC471604A}"/>
    <cellStyle name="Migliaia 4 24 5" xfId="15091" xr:uid="{8051C13D-D21D-4239-AA29-D089F81F09EB}"/>
    <cellStyle name="Migliaia 4 25" xfId="2461" xr:uid="{9579FEA6-EEF0-4071-B05C-203C4C397BA5}"/>
    <cellStyle name="Migliaia 4 25 2" xfId="5806" xr:uid="{D653C571-108C-4EB0-8CC8-8C01498470E9}"/>
    <cellStyle name="Migliaia 4 25 2 2" xfId="28322" xr:uid="{C1EDBD3D-B324-476C-B0CD-5CC4836CD7D9}"/>
    <cellStyle name="Migliaia 4 25 2 3" xfId="18028" xr:uid="{DD1E8B41-305F-4D74-8D1D-B9CDEF73DFD7}"/>
    <cellStyle name="Migliaia 4 25 3" xfId="9012" xr:uid="{D76283DA-0E0B-4535-822B-02F06DA3D5DB}"/>
    <cellStyle name="Migliaia 4 25 3 2" xfId="31282" xr:uid="{04B06D29-4DE9-4821-8BED-A82FE2697224}"/>
    <cellStyle name="Migliaia 4 25 3 3" xfId="21006" xr:uid="{AF6B164A-8273-4C28-9027-B0C879C75B4B}"/>
    <cellStyle name="Migliaia 4 25 4" xfId="25358" xr:uid="{AF8B6873-E3F5-4EBE-BD66-E0482D7F22AE}"/>
    <cellStyle name="Migliaia 4 25 5" xfId="15058" xr:uid="{ADF0634C-891C-4291-BA3F-8FBE7A606BC7}"/>
    <cellStyle name="Migliaia 4 26" xfId="2432" xr:uid="{5F4ED3A8-7582-43A2-BE58-82C5A58FE5D8}"/>
    <cellStyle name="Migliaia 4 26 2" xfId="5779" xr:uid="{D50731A7-3645-43CE-B7C5-9C20374499DC}"/>
    <cellStyle name="Migliaia 4 26 2 2" xfId="28295" xr:uid="{55C47850-21F5-4E32-AF47-A0AE5609F3DB}"/>
    <cellStyle name="Migliaia 4 26 2 3" xfId="18001" xr:uid="{A31EF36D-E549-4F6E-983F-2A72036188DD}"/>
    <cellStyle name="Migliaia 4 26 3" xfId="8985" xr:uid="{20EFF88D-E011-490A-BF64-E6D783A11611}"/>
    <cellStyle name="Migliaia 4 26 3 2" xfId="31255" xr:uid="{BFCEA660-D213-4259-A209-A32080F7CA72}"/>
    <cellStyle name="Migliaia 4 26 3 3" xfId="20979" xr:uid="{97D5D627-B5A6-4D7C-AFBD-C5A9C1E9656E}"/>
    <cellStyle name="Migliaia 4 26 4" xfId="25331" xr:uid="{1D362092-5249-4A42-B5F5-51F9FF284CC8}"/>
    <cellStyle name="Migliaia 4 26 5" xfId="15031" xr:uid="{E2DC6DBE-5215-4453-9F98-43CE5D133B2F}"/>
    <cellStyle name="Migliaia 4 27" xfId="2412" xr:uid="{D50FCC39-CB52-4E2B-A2F1-022029CC39A6}"/>
    <cellStyle name="Migliaia 4 27 2" xfId="5759" xr:uid="{9B5E6EFD-143C-48E2-B8C9-D3A353C9AB27}"/>
    <cellStyle name="Migliaia 4 27 2 2" xfId="28275" xr:uid="{99486C25-644A-4228-A859-F6549AEA21D5}"/>
    <cellStyle name="Migliaia 4 27 2 3" xfId="17981" xr:uid="{1BC187FA-1282-4F4F-AC6D-FDE8FE5D17DB}"/>
    <cellStyle name="Migliaia 4 27 3" xfId="8965" xr:uid="{CFC09FA6-0A5F-46C9-8CF9-E60ED8A49C56}"/>
    <cellStyle name="Migliaia 4 27 3 2" xfId="31235" xr:uid="{D765562C-3577-4848-A574-1DBC52090630}"/>
    <cellStyle name="Migliaia 4 27 3 3" xfId="20959" xr:uid="{6A37B9E8-AFA1-4EBF-8EA5-FE46C0955A35}"/>
    <cellStyle name="Migliaia 4 27 4" xfId="25311" xr:uid="{4AE7F3CB-BE74-48F9-AB13-EB76E0C24D8A}"/>
    <cellStyle name="Migliaia 4 27 5" xfId="15011" xr:uid="{A40AA3C5-9947-4D9C-B62B-53C1AA9AC450}"/>
    <cellStyle name="Migliaia 4 28" xfId="2394" xr:uid="{D8D7AA25-5BC1-43F3-9ADA-99550070186F}"/>
    <cellStyle name="Migliaia 4 28 2" xfId="5741" xr:uid="{B4A8C912-C068-428B-80EE-336A6303C671}"/>
    <cellStyle name="Migliaia 4 28 2 2" xfId="28257" xr:uid="{BB355EBF-E295-4072-B996-3173C4EC3BA6}"/>
    <cellStyle name="Migliaia 4 28 2 3" xfId="17963" xr:uid="{8FACF112-0936-4959-AED8-B9132F57277E}"/>
    <cellStyle name="Migliaia 4 28 3" xfId="8947" xr:uid="{386852D8-6B65-4E59-B09E-A33F5A600922}"/>
    <cellStyle name="Migliaia 4 28 3 2" xfId="31217" xr:uid="{7692303F-F297-4B34-B1B0-A79F9688C2D0}"/>
    <cellStyle name="Migliaia 4 28 3 3" xfId="20941" xr:uid="{7A371240-0B69-4633-8D64-1645CE77F4FB}"/>
    <cellStyle name="Migliaia 4 28 4" xfId="25293" xr:uid="{7839F2CC-0107-405B-BC19-920DD91EEBAD}"/>
    <cellStyle name="Migliaia 4 28 5" xfId="14993" xr:uid="{95E38E64-1050-408A-8471-F06EDB8F009A}"/>
    <cellStyle name="Migliaia 4 29" xfId="2379" xr:uid="{C8FC4EE7-4BB7-4A04-A385-1EF51A0E2BD0}"/>
    <cellStyle name="Migliaia 4 29 2" xfId="5726" xr:uid="{BCE4BAC8-8C28-458D-BE46-9E6444000BE3}"/>
    <cellStyle name="Migliaia 4 29 2 2" xfId="28242" xr:uid="{E7B6AE80-2806-41EF-A501-3EBE30EAAB7E}"/>
    <cellStyle name="Migliaia 4 29 2 3" xfId="17948" xr:uid="{A258E38B-A3CC-4D55-B6C6-4CF3A7A1AB86}"/>
    <cellStyle name="Migliaia 4 29 3" xfId="8932" xr:uid="{2BE1429B-B674-4992-BB9B-CD4F1B8B13B1}"/>
    <cellStyle name="Migliaia 4 29 3 2" xfId="31202" xr:uid="{C319EF46-E3AD-459B-B402-384E6D138350}"/>
    <cellStyle name="Migliaia 4 29 3 3" xfId="20926" xr:uid="{90459397-A7F3-4FCE-9381-C311D87F5368}"/>
    <cellStyle name="Migliaia 4 29 4" xfId="25278" xr:uid="{E957C126-4CCF-4C25-870C-DB07CD1C77F2}"/>
    <cellStyle name="Migliaia 4 29 5" xfId="14978" xr:uid="{C43CAFDC-4E44-48F0-AD98-DBBE6D2921F8}"/>
    <cellStyle name="Migliaia 4 3" xfId="88" xr:uid="{CB840F84-9277-48F2-B8FB-B7D5257AF42D}"/>
    <cellStyle name="Migliaia 4 3 10" xfId="3157" xr:uid="{0B0A8D8B-C12E-4C3A-8FBC-63DCEB0E5727}"/>
    <cellStyle name="Migliaia 4 3 10 2" xfId="6482" xr:uid="{FC922BD8-F871-40F2-9E2A-8B264B516FEC}"/>
    <cellStyle name="Migliaia 4 3 10 2 2" xfId="28983" xr:uid="{31AA1CE9-20DD-4383-B259-7072D8284916}"/>
    <cellStyle name="Migliaia 4 3 10 2 3" xfId="18689" xr:uid="{67790B3A-3200-4CD8-BCF5-3D2A07108391}"/>
    <cellStyle name="Migliaia 4 3 10 3" xfId="9673" xr:uid="{5F86C93D-CA15-4776-91BD-33DC38FCAA52}"/>
    <cellStyle name="Migliaia 4 3 10 3 2" xfId="31943" xr:uid="{ACD4F39A-5C60-4FA2-8D8A-AA6E83869BA4}"/>
    <cellStyle name="Migliaia 4 3 10 3 3" xfId="21667" xr:uid="{47021C99-FCA7-4AC0-92B5-688D206251EB}"/>
    <cellStyle name="Migliaia 4 3 10 4" xfId="26019" xr:uid="{FF2BC5F1-6116-432F-AA49-80814B20E594}"/>
    <cellStyle name="Migliaia 4 3 10 5" xfId="15719" xr:uid="{DEC85419-8371-40C8-B136-F6A111E21DDC}"/>
    <cellStyle name="Migliaia 4 3 11" xfId="2591" xr:uid="{4B3349CD-7E79-4767-A7D9-DB4161D1A898}"/>
    <cellStyle name="Migliaia 4 3 11 2" xfId="5905" xr:uid="{FFF0695A-14DE-42E8-B7CA-10707DE49A25}"/>
    <cellStyle name="Migliaia 4 3 11 2 2" xfId="28413" xr:uid="{8934EC47-0DB4-4C35-BFDB-5479497F0942}"/>
    <cellStyle name="Migliaia 4 3 11 2 3" xfId="18119" xr:uid="{AF4544D2-52C7-4C9E-9691-D213F6DDE394}"/>
    <cellStyle name="Migliaia 4 3 11 3" xfId="9103" xr:uid="{4B21D49D-DA30-419B-9FE7-636EF1951ABF}"/>
    <cellStyle name="Migliaia 4 3 11 3 2" xfId="31373" xr:uid="{2A52DBB5-D7CB-4A6F-90A3-A1FB660461CB}"/>
    <cellStyle name="Migliaia 4 3 11 3 3" xfId="21097" xr:uid="{C51A1D22-213A-41D0-AE1E-98AE67E11A0F}"/>
    <cellStyle name="Migliaia 4 3 11 4" xfId="25449" xr:uid="{1A367CFE-966C-4D88-9E33-290002ADC05B}"/>
    <cellStyle name="Migliaia 4 3 11 5" xfId="15149" xr:uid="{DCBEF9C9-DA64-47AC-9A45-5C57D333FF4C}"/>
    <cellStyle name="Migliaia 4 3 12" xfId="2568" xr:uid="{0CFA9A70-22B2-4F6E-A440-3210F1C79330}"/>
    <cellStyle name="Migliaia 4 3 12 2" xfId="5882" xr:uid="{E40FD2F2-F26F-4F7A-ABB1-7A1AB15FD1A2}"/>
    <cellStyle name="Migliaia 4 3 12 2 2" xfId="28390" xr:uid="{D9FF2B38-1A30-4AC9-A3ED-321FB3592258}"/>
    <cellStyle name="Migliaia 4 3 12 2 3" xfId="18096" xr:uid="{E9551159-22E7-4F2F-8D02-EF5824493D3E}"/>
    <cellStyle name="Migliaia 4 3 12 3" xfId="9080" xr:uid="{520EF8CB-1A54-41DF-AA66-9CAAB2F249B8}"/>
    <cellStyle name="Migliaia 4 3 12 3 2" xfId="31350" xr:uid="{3F7D5CA4-FB9E-4A37-8894-3FD27D6F4EE2}"/>
    <cellStyle name="Migliaia 4 3 12 3 3" xfId="21074" xr:uid="{2629F184-8C8D-4B80-B60D-57CE6EEA619E}"/>
    <cellStyle name="Migliaia 4 3 12 4" xfId="25426" xr:uid="{50582EF5-F7DA-4D1C-99E2-93C5F4270593}"/>
    <cellStyle name="Migliaia 4 3 12 5" xfId="15126" xr:uid="{ED6F794A-186A-4D4E-9383-2CD92DA5BF7E}"/>
    <cellStyle name="Migliaia 4 3 13" xfId="2541" xr:uid="{701B13C2-51C8-4AE7-8D72-8EC463BCC28D}"/>
    <cellStyle name="Migliaia 4 3 13 2" xfId="5855" xr:uid="{2916EB4F-2CFF-444F-AF2D-3D59661292C4}"/>
    <cellStyle name="Migliaia 4 3 13 2 2" xfId="28363" xr:uid="{D0E04F5B-724D-4E29-9218-570B69C0F767}"/>
    <cellStyle name="Migliaia 4 3 13 2 3" xfId="18069" xr:uid="{8C24CE53-2114-4EEA-9800-E9EE2892A39A}"/>
    <cellStyle name="Migliaia 4 3 13 3" xfId="9053" xr:uid="{C02B740A-79BE-4DC9-AA93-3E8DD4E7B7AA}"/>
    <cellStyle name="Migliaia 4 3 13 3 2" xfId="31323" xr:uid="{F0433EFF-DE72-40E8-B6AE-34B72F6810D6}"/>
    <cellStyle name="Migliaia 4 3 13 3 3" xfId="21047" xr:uid="{AEDFA2E5-23BD-4ABC-8839-6728057B6102}"/>
    <cellStyle name="Migliaia 4 3 13 4" xfId="25399" xr:uid="{C60857F5-3992-481D-A3F6-B7EE1187BE83}"/>
    <cellStyle name="Migliaia 4 3 13 5" xfId="15099" xr:uid="{E38E4CBC-094E-4543-AFE5-FC19C73452F4}"/>
    <cellStyle name="Migliaia 4 3 14" xfId="2468" xr:uid="{97BD4163-2A9B-444E-8FD0-4675FDC83662}"/>
    <cellStyle name="Migliaia 4 3 14 2" xfId="5812" xr:uid="{989DD5F3-3A5B-4CD9-8679-5B691F52E3B2}"/>
    <cellStyle name="Migliaia 4 3 14 2 2" xfId="28328" xr:uid="{0C446BB1-17E1-4C4D-B816-C001BC377E73}"/>
    <cellStyle name="Migliaia 4 3 14 2 3" xfId="18034" xr:uid="{D683ADBF-6782-42F3-B801-61906222ACA9}"/>
    <cellStyle name="Migliaia 4 3 14 3" xfId="9018" xr:uid="{A63EE1F7-7553-49CD-B6B7-46F1607F71B3}"/>
    <cellStyle name="Migliaia 4 3 14 3 2" xfId="31288" xr:uid="{051E692A-F5E8-4E25-8346-C2034D496D41}"/>
    <cellStyle name="Migliaia 4 3 14 3 3" xfId="21012" xr:uid="{3C51E688-C6BB-4C17-A42B-DBAB4C830329}"/>
    <cellStyle name="Migliaia 4 3 14 4" xfId="25364" xr:uid="{397F516C-8A0F-4A50-B824-8EAAF906493A}"/>
    <cellStyle name="Migliaia 4 3 14 5" xfId="15064" xr:uid="{0C635871-CA56-4A0C-A0F2-B235492D6F9C}"/>
    <cellStyle name="Migliaia 4 3 15" xfId="1783" xr:uid="{F1B52C83-C7FC-4D72-A83A-317DD3C083B3}"/>
    <cellStyle name="Migliaia 4 3 15 2" xfId="5385" xr:uid="{E2ECB5D5-2323-4D19-B9E8-C6B77236D1BE}"/>
    <cellStyle name="Migliaia 4 3 15 2 2" xfId="27961" xr:uid="{CCB0F202-F778-46CB-8B6A-C5C268D1FFAD}"/>
    <cellStyle name="Migliaia 4 3 15 2 3" xfId="17667" xr:uid="{EB4BA9CE-F18E-4555-BE35-7CD5E1CDA800}"/>
    <cellStyle name="Migliaia 4 3 15 3" xfId="8641" xr:uid="{1B743C61-313D-4061-98D6-E7DCCA41C0FE}"/>
    <cellStyle name="Migliaia 4 3 15 3 2" xfId="30921" xr:uid="{206A3693-25F2-44BB-9A03-27F0D22AA068}"/>
    <cellStyle name="Migliaia 4 3 15 3 3" xfId="20645" xr:uid="{98470EAD-9359-475B-A305-9E15E4311722}"/>
    <cellStyle name="Migliaia 4 3 15 4" xfId="24987" xr:uid="{0F302D2D-BBC2-46BD-8399-3EB4C0305E15}"/>
    <cellStyle name="Migliaia 4 3 15 5" xfId="14687" xr:uid="{D2AA8C26-60C9-4305-9A62-6126486BA47B}"/>
    <cellStyle name="Migliaia 4 3 16" xfId="5295" xr:uid="{4306CD90-F1CF-40EB-8529-A30B45157086}"/>
    <cellStyle name="Migliaia 4 3 16 2" xfId="27900" xr:uid="{E9EF194A-7870-45C6-A853-DDBF7D389D28}"/>
    <cellStyle name="Migliaia 4 3 16 3" xfId="17606" xr:uid="{1A47A61D-800F-4301-AB6D-D882E0D9E010}"/>
    <cellStyle name="Migliaia 4 3 17" xfId="8577" xr:uid="{D4F5C811-C49F-4116-AA36-37F4A01DA391}"/>
    <cellStyle name="Migliaia 4 3 17 2" xfId="30860" xr:uid="{B6480CCF-EDE0-49F2-A899-E17FE58799CA}"/>
    <cellStyle name="Migliaia 4 3 17 3" xfId="20584" xr:uid="{93419307-498A-4EF9-9CCE-0BE5FD463CD1}"/>
    <cellStyle name="Migliaia 4 3 18" xfId="12438" xr:uid="{F37E2580-8DD8-4CD7-A73B-B83302D7FFD5}"/>
    <cellStyle name="Migliaia 4 3 18 3" xfId="23538" xr:uid="{1F5E4F4A-AD2B-4BF2-97E5-535FC21317A6}"/>
    <cellStyle name="Migliaia 4 3 19" xfId="24923" xr:uid="{79ABFEE8-C121-4089-868E-E4CBC8E8702B}"/>
    <cellStyle name="Migliaia 4 3 2" xfId="411" xr:uid="{3A6BC6EE-678B-482B-843C-68FF409C4301}"/>
    <cellStyle name="Migliaia 4 3 2 10" xfId="1236" xr:uid="{53A54835-2A27-4E2C-B5B1-3153A3C00590}"/>
    <cellStyle name="Migliaia 4 3 2 2" xfId="534" xr:uid="{E67E3C6A-D5AA-4BAC-9533-5B20A0BAB054}"/>
    <cellStyle name="Migliaia 4 3 2 2 2" xfId="8150" xr:uid="{C6141634-CDA9-4BE5-8DB7-883D38D3C4D6}"/>
    <cellStyle name="Migliaia 4 3 2 2 2 2" xfId="30565" xr:uid="{C046320B-BCCB-4651-A1BA-80107B59AB61}"/>
    <cellStyle name="Migliaia 4 3 2 2 2 3" xfId="20275" xr:uid="{4651A520-06B3-40FB-AB9B-123C60A85A4C}"/>
    <cellStyle name="Migliaia 4 3 2 2 3" xfId="11257" xr:uid="{A36CEFED-761C-4E98-8129-304457A1E739}"/>
    <cellStyle name="Migliaia 4 3 2 2 3 3" xfId="23255" xr:uid="{9E3A8FBC-903D-4BCD-BB19-4FC55D126CD5}"/>
    <cellStyle name="Migliaia 4 3 2 2 4" xfId="4962" xr:uid="{4991E440-9D3D-4A0A-9BF4-17B1B659C660}"/>
    <cellStyle name="Migliaia 4 3 2 2 5" xfId="17307" xr:uid="{A891A0D8-E760-4F3C-93E0-F4AAB1CC118C}"/>
    <cellStyle name="Migliaia 4 3 2 3" xfId="910" xr:uid="{38DA4527-D346-4624-BCA1-D20428F03D1B}"/>
    <cellStyle name="Migliaia 4 3 2 3 2" xfId="29492" xr:uid="{BE473D95-67B4-4778-8FE4-78949B133B90}"/>
    <cellStyle name="Migliaia 4 3 2 3 3" xfId="19199" xr:uid="{FE6B2830-040B-4CD1-80AB-1791A5326280}"/>
    <cellStyle name="Migliaia 4 3 2 3 6" xfId="7021" xr:uid="{C1C35530-2C59-4459-AEAA-7A21937778BD}"/>
    <cellStyle name="Migliaia 4 3 2 4" xfId="10183" xr:uid="{497F298C-69A5-43C3-853D-54CB7544B015}"/>
    <cellStyle name="Migliaia 4 3 2 4 2" xfId="32453" xr:uid="{292EF069-EA27-4820-BB08-12DFAD205D1B}"/>
    <cellStyle name="Migliaia 4 3 2 4 3" xfId="22178" xr:uid="{B7B04984-6386-4836-8AF8-5093EBC28CA7}"/>
    <cellStyle name="Migliaia 4 3 2 5" xfId="12793" xr:uid="{3286A066-2EB1-4D87-AA1E-A57C6EBD93A9}"/>
    <cellStyle name="Migliaia 4 3 2 5 3" xfId="23663" xr:uid="{3A91DC7B-5C28-4DC2-AB96-9500ADD2DB9E}"/>
    <cellStyle name="Migliaia 4 3 2 6" xfId="14291" xr:uid="{41074952-31B0-4BCD-A297-F58B3788BD44}"/>
    <cellStyle name="Migliaia 4 3 2 6 2" xfId="26529" xr:uid="{06070089-E726-49AB-9C68-589EB89BF667}"/>
    <cellStyle name="Migliaia 4 3 2 7" xfId="16230" xr:uid="{4B280ABA-E723-4F89-BCCC-11AE2A5E1720}"/>
    <cellStyle name="Migliaia 4 3 2 8" xfId="32826" xr:uid="{5B9E42A8-EF74-45C7-BB3E-C10413390A46}"/>
    <cellStyle name="Migliaia 4 3 20" xfId="14623" xr:uid="{F46B2A46-1531-4F88-84FF-C6C95AD0B104}"/>
    <cellStyle name="Migliaia 4 3 3" xfId="368" xr:uid="{3B8E3458-E454-4F1D-B21C-92838B9A971F}"/>
    <cellStyle name="Migliaia 4 3 3 2" xfId="565" xr:uid="{FC22017B-8603-414A-B19A-AB03364EBC01}"/>
    <cellStyle name="Migliaia 4 3 3 2 2" xfId="1108" xr:uid="{DDED4577-E510-42BC-8C2A-599024729210}"/>
    <cellStyle name="Migliaia 4 3 3 2 2 2" xfId="30677" xr:uid="{32B9B20B-CAD4-4562-AC73-FDC974BCE5D2}"/>
    <cellStyle name="Migliaia 4 3 3 2 2 3" xfId="20389" xr:uid="{FDB39C47-5D0F-4C51-B030-AA29D8FF96D6}"/>
    <cellStyle name="Migliaia 4 3 3 2 2 6" xfId="8266" xr:uid="{B2E9F77B-7C43-4AAA-B7E6-DB13D9AC9831}"/>
    <cellStyle name="Migliaia 4 3 3 2 3" xfId="11370" xr:uid="{14B306BF-EACA-45AB-88FF-BAFFBCAE403A}"/>
    <cellStyle name="Migliaia 4 3 3 2 3 3" xfId="23369" xr:uid="{51ADAF9D-5CDA-4A24-AFC8-48E44C9E062C}"/>
    <cellStyle name="Migliaia 4 3 3 2 4" xfId="14490" xr:uid="{38A2F3FE-FEAA-4DB2-B9E8-00B110D544D8}"/>
    <cellStyle name="Migliaia 4 3 3 2 4 2" xfId="27715" xr:uid="{6DE1F95A-B698-4867-9F19-732F15461CD0}"/>
    <cellStyle name="Migliaia 4 3 3 2 5" xfId="17421" xr:uid="{04D9B280-B415-4091-8BDF-D3CF3EB00702}"/>
    <cellStyle name="Migliaia 4 3 3 2 7" xfId="1435" xr:uid="{A209C51B-5E6A-4D52-BB80-74D8870F961A}"/>
    <cellStyle name="Migliaia 4 3 3 3" xfId="838" xr:uid="{DB76818F-0397-4880-A7E5-66B59F93051B}"/>
    <cellStyle name="Migliaia 4 3 3 3 2" xfId="29367" xr:uid="{F236D7EB-3DB1-467A-907E-CB8C2CDA53DC}"/>
    <cellStyle name="Migliaia 4 3 3 3 3" xfId="19074" xr:uid="{6160F625-EC34-469D-A829-3E78F6B4A80E}"/>
    <cellStyle name="Migliaia 4 3 3 3 6" xfId="6895" xr:uid="{A45F2900-92D2-457D-B617-433721307727}"/>
    <cellStyle name="Migliaia 4 3 3 4" xfId="10059" xr:uid="{3EEAEBA4-90D1-4A5D-8D50-6912D5FFD4F9}"/>
    <cellStyle name="Migliaia 4 3 3 4 2" xfId="32328" xr:uid="{9ECE8885-C331-4326-BAF0-23D089E72242}"/>
    <cellStyle name="Migliaia 4 3 3 4 3" xfId="22053" xr:uid="{D7C81824-594A-4D91-93D4-40ECDA154066}"/>
    <cellStyle name="Migliaia 4 3 3 5" xfId="13135" xr:uid="{97542670-558A-4CE4-A1F3-5E2E63FA7120}"/>
    <cellStyle name="Migliaia 4 3 3 5 3" xfId="23960" xr:uid="{226680CF-77F4-4878-851F-3570EC814BB4}"/>
    <cellStyle name="Migliaia 4 3 3 6" xfId="14250" xr:uid="{FBBFCB80-AC59-4364-B0F1-DE663877D36D}"/>
    <cellStyle name="Migliaia 4 3 3 6 2" xfId="26404" xr:uid="{AC457FA3-FF9D-4BF0-8431-CE6A94412492}"/>
    <cellStyle name="Migliaia 4 3 3 7" xfId="16105" xr:uid="{E61DFB9B-C2E1-4037-8FEE-90082AE0F7E0}"/>
    <cellStyle name="Migliaia 4 3 3 9" xfId="1195" xr:uid="{0158C2E5-97AC-454C-80FF-F154EDBF1A58}"/>
    <cellStyle name="Migliaia 4 3 4" xfId="543" xr:uid="{C6AD6FA1-65CB-4277-BCC1-F142F2B4DCA9}"/>
    <cellStyle name="Migliaia 4 3 4 2" xfId="1076" xr:uid="{AB7AF387-7B09-4154-83F6-1A2991EB2D67}"/>
    <cellStyle name="Migliaia 4 3 4 2 2" xfId="30465" xr:uid="{44784733-5966-4AD2-B80F-4B39B82D4B5E}"/>
    <cellStyle name="Migliaia 4 3 4 2 3" xfId="20175" xr:uid="{E653EA8A-0A4A-4A30-9FC7-D58378938F6F}"/>
    <cellStyle name="Migliaia 4 3 4 2 6" xfId="8034" xr:uid="{AB43CAF8-52A7-4060-B169-5B6544736C60}"/>
    <cellStyle name="Migliaia 4 3 4 3" xfId="11157" xr:uid="{80346BD7-293D-4688-8894-4EE467100689}"/>
    <cellStyle name="Migliaia 4 3 4 3 3" xfId="23155" xr:uid="{BBC716FB-41ED-486E-9584-62711F468858}"/>
    <cellStyle name="Migliaia 4 3 4 4" xfId="13874" xr:uid="{B5EC41BB-234A-4AAC-8788-580217F98FA3}"/>
    <cellStyle name="Migliaia 4 3 4 4 3" xfId="24514" xr:uid="{370138BE-DB99-4E7A-87E1-C8EE3C4A28F8}"/>
    <cellStyle name="Migliaia 4 3 4 5" xfId="14458" xr:uid="{01FA057E-AB69-4168-A685-19B364D8AA52}"/>
    <cellStyle name="Migliaia 4 3 4 5 2" xfId="27506" xr:uid="{99EEEE6D-4884-41E7-A4F9-E11C75EE83BE}"/>
    <cellStyle name="Migliaia 4 3 4 6" xfId="17207" xr:uid="{DC20FBDF-13CC-4547-BABA-583B149AB71E}"/>
    <cellStyle name="Migliaia 4 3 4 8" xfId="1403" xr:uid="{B5DA8B59-0463-409F-8BBA-F1CB1A033362}"/>
    <cellStyle name="Migliaia 4 3 5" xfId="4729" xr:uid="{63C851D7-1880-4EE9-800E-872341C94DC0}"/>
    <cellStyle name="Migliaia 4 3 5 2" xfId="7905" xr:uid="{33CAE325-D207-438B-A72A-BB648FBD0BEB}"/>
    <cellStyle name="Migliaia 4 3 5 2 2" xfId="30333" xr:uid="{7A69B848-3FE1-41E4-AFDA-864CA0CF29C9}"/>
    <cellStyle name="Migliaia 4 3 5 2 3" xfId="20044" xr:uid="{3FCB2FD7-2ADB-41FD-A50B-CE13B82EF338}"/>
    <cellStyle name="Migliaia 4 3 5 3" xfId="11028" xr:uid="{34C58D09-5C58-476E-840A-82BED9B8D45A}"/>
    <cellStyle name="Migliaia 4 3 5 3 3" xfId="23023" xr:uid="{171ACC3B-E0A3-4AE0-BFFB-412408D49DEB}"/>
    <cellStyle name="Migliaia 4 3 5 4" xfId="13723" xr:uid="{E7E9A811-2594-44DF-9A50-EC3BC09BE5CC}"/>
    <cellStyle name="Migliaia 4 3 5 4 3" xfId="24361" xr:uid="{A333DEC6-6E67-41A6-B2E4-4581604F9A73}"/>
    <cellStyle name="Migliaia 4 3 5 5" xfId="27374" xr:uid="{05D95375-8264-463C-8CC4-6526F4A1F79B}"/>
    <cellStyle name="Migliaia 4 3 5 6" xfId="17075" xr:uid="{080A676C-7765-4B2F-8A06-ABA3776AF85B}"/>
    <cellStyle name="Migliaia 4 3 6" xfId="4527" xr:uid="{6A5FF5FC-17B3-489E-9C72-90764944FC93}"/>
    <cellStyle name="Migliaia 4 3 6 2" xfId="7703" xr:uid="{7EED2E90-4FAC-46D1-9564-A7C92D9D36DE}"/>
    <cellStyle name="Migliaia 4 3 6 2 2" xfId="30132" xr:uid="{49A688E6-25DF-40BF-94E5-ED4BE08DC542}"/>
    <cellStyle name="Migliaia 4 3 6 2 3" xfId="19842" xr:uid="{251AB919-2309-4219-9031-66D324013B0A}"/>
    <cellStyle name="Migliaia 4 3 6 3" xfId="10826" xr:uid="{807E2394-8474-4A37-8B32-F6C500F021A3}"/>
    <cellStyle name="Migliaia 4 3 6 3 3" xfId="22821" xr:uid="{7DFB078C-8AD9-4462-AAB7-A028E38C2FB9}"/>
    <cellStyle name="Migliaia 4 3 6 4" xfId="14031" xr:uid="{4EFB4CEB-4B00-4A35-8DB5-EB243DDE711D}"/>
    <cellStyle name="Migliaia 4 3 6 4 3" xfId="24670" xr:uid="{CE0B8619-4114-413A-A823-C6D63D500B55}"/>
    <cellStyle name="Migliaia 4 3 6 5" xfId="27172" xr:uid="{01481AF5-5713-4C54-8BBD-E6A4A08B802E}"/>
    <cellStyle name="Migliaia 4 3 6 6" xfId="16873" xr:uid="{06385586-5317-4877-85F0-BA7711DE03DA}"/>
    <cellStyle name="Migliaia 4 3 7" xfId="4329" xr:uid="{CD3C74E5-1BED-490B-9ECE-CD41B853A0D0}"/>
    <cellStyle name="Migliaia 4 3 7 2" xfId="7504" xr:uid="{ACB97414-FD22-4853-93B4-81EF14054782}"/>
    <cellStyle name="Migliaia 4 3 7 2 2" xfId="29940" xr:uid="{7EE3DF23-C2AB-4577-AA86-16C82F8C9C20}"/>
    <cellStyle name="Migliaia 4 3 7 2 3" xfId="19650" xr:uid="{24EC8A24-0AAB-4C09-9152-9E5DFEDED6F8}"/>
    <cellStyle name="Migliaia 4 3 7 3" xfId="10634" xr:uid="{04D7E20F-89AC-43AF-9492-48C844A9D03D}"/>
    <cellStyle name="Migliaia 4 3 7 3 3" xfId="22629" xr:uid="{F9B19D4C-797F-4E90-9103-81AF379048F9}"/>
    <cellStyle name="Migliaia 4 3 7 4" xfId="14212" xr:uid="{D7921888-B346-4925-A932-712C88222D7C}"/>
    <cellStyle name="Migliaia 4 3 7 4 3" xfId="24848" xr:uid="{669FF7A1-D571-4A6B-BD49-32E7AF4A59D4}"/>
    <cellStyle name="Migliaia 4 3 7 5" xfId="26980" xr:uid="{74B1DD70-CC8B-4A24-B929-CEDBECC0C090}"/>
    <cellStyle name="Migliaia 4 3 7 6" xfId="16681" xr:uid="{11C618F1-056F-490F-9AFD-40FA15FCAC97}"/>
    <cellStyle name="Migliaia 4 3 8" xfId="4148" xr:uid="{46347EBB-686C-4079-AAE5-BC78852AC800}"/>
    <cellStyle name="Migliaia 4 3 8 2" xfId="7323" xr:uid="{0ED55992-F4FA-43CF-9EF1-D0A02FAC8DA9}"/>
    <cellStyle name="Migliaia 4 3 8 2 2" xfId="29787" xr:uid="{8D03768B-DAF7-43BA-BA2C-E87B703CD1AB}"/>
    <cellStyle name="Migliaia 4 3 8 2 3" xfId="19497" xr:uid="{A1490D0D-86FD-437C-A2D1-B7F74143E751}"/>
    <cellStyle name="Migliaia 4 3 8 3" xfId="10481" xr:uid="{90C9883D-BC60-4652-A0A0-A9A516B5A6A3}"/>
    <cellStyle name="Migliaia 4 3 8 3 3" xfId="22476" xr:uid="{9E07EA4D-94D5-46B7-8948-141E75B5C16E}"/>
    <cellStyle name="Migliaia 4 3 8 4" xfId="26827" xr:uid="{C291ABA1-74CA-4A8F-BCF0-97A7607AE858}"/>
    <cellStyle name="Migliaia 4 3 8 5" xfId="16528" xr:uid="{4D0B4EBB-E30D-48CE-B255-5A120DA289AF}"/>
    <cellStyle name="Migliaia 4 3 9" xfId="3378" xr:uid="{5EC1BA51-98FD-4ECF-8CD4-A4F400E338BA}"/>
    <cellStyle name="Migliaia 4 3 9 2" xfId="6735" xr:uid="{84E89B25-B357-4A9B-8477-9F148AF9DFC8}"/>
    <cellStyle name="Migliaia 4 3 9 2 2" xfId="29235" xr:uid="{02793E03-AD6E-481D-985B-27EB94648D3F}"/>
    <cellStyle name="Migliaia 4 3 9 2 3" xfId="18942" xr:uid="{668FBE84-B690-4900-9C1F-110C3B8B7E0C}"/>
    <cellStyle name="Migliaia 4 3 9 3" xfId="9926" xr:uid="{5990F5F6-3690-41D7-B412-5A410235CA25}"/>
    <cellStyle name="Migliaia 4 3 9 3 2" xfId="32196" xr:uid="{47DF2FC7-F0BA-4B68-B5DA-AC2B8C15F14B}"/>
    <cellStyle name="Migliaia 4 3 9 3 3" xfId="21920" xr:uid="{A694A9C5-2F6A-46E3-8EC9-A14ED9A02CAD}"/>
    <cellStyle name="Migliaia 4 3 9 4" xfId="26271" xr:uid="{6CF7AB45-A82C-44C7-B84C-102E5413A6CA}"/>
    <cellStyle name="Migliaia 4 3 9 5" xfId="15972" xr:uid="{344C3943-77FF-4A04-A2EC-4AA8239E1548}"/>
    <cellStyle name="Migliaia 4 30" xfId="2360" xr:uid="{2516BF89-2B69-4EE8-8985-E99FD75E5B97}"/>
    <cellStyle name="Migliaia 4 30 2" xfId="5707" xr:uid="{DA548D21-1153-4179-B05F-C6BECD739C2F}"/>
    <cellStyle name="Migliaia 4 30 2 2" xfId="28223" xr:uid="{4564BE7E-568A-4C7E-8022-05F34F83A332}"/>
    <cellStyle name="Migliaia 4 30 2 3" xfId="17929" xr:uid="{ADAD0004-CEEF-41FC-A80A-554033DAE0DD}"/>
    <cellStyle name="Migliaia 4 30 3" xfId="8913" xr:uid="{B8A07D1B-C124-4517-86D9-2665A9490FB8}"/>
    <cellStyle name="Migliaia 4 30 3 2" xfId="31183" xr:uid="{AF696BC3-E36C-41BF-93E7-39F933604B53}"/>
    <cellStyle name="Migliaia 4 30 3 3" xfId="20907" xr:uid="{1061E876-CEA1-4215-B4FC-416DFF33E41D}"/>
    <cellStyle name="Migliaia 4 30 4" xfId="25259" xr:uid="{B8B66BAA-51DB-4F06-A0D9-452CD707E7AC}"/>
    <cellStyle name="Migliaia 4 30 5" xfId="14959" xr:uid="{2884C3CF-729B-4DA7-94DB-2025940D22F9}"/>
    <cellStyle name="Migliaia 4 31" xfId="2342" xr:uid="{8DFC9EAF-5E30-4C37-A87F-39B41A4EA909}"/>
    <cellStyle name="Migliaia 4 31 2" xfId="5689" xr:uid="{E9B3AED0-A08C-41A0-BF94-E2B49D254BEA}"/>
    <cellStyle name="Migliaia 4 31 2 2" xfId="28205" xr:uid="{0906C6E3-2B91-4F9C-8A7B-D0F11E465829}"/>
    <cellStyle name="Migliaia 4 31 2 3" xfId="17911" xr:uid="{CBB88F28-5696-46AA-BC5D-567C3A761F8F}"/>
    <cellStyle name="Migliaia 4 31 3" xfId="8895" xr:uid="{FBF0DB94-04AB-47E5-8530-0081745B54AA}"/>
    <cellStyle name="Migliaia 4 31 3 2" xfId="31165" xr:uid="{789BDF65-4112-498B-AD1F-882A35C8CA56}"/>
    <cellStyle name="Migliaia 4 31 3 3" xfId="20889" xr:uid="{B2C73956-2209-4D47-B0EB-0D5F7DB319F1}"/>
    <cellStyle name="Migliaia 4 31 4" xfId="25241" xr:uid="{0E7E0C2D-8458-4755-84D7-A2B64090A041}"/>
    <cellStyle name="Migliaia 4 31 5" xfId="14941" xr:uid="{DAD0BAEF-5246-4572-B5CD-18601D607514}"/>
    <cellStyle name="Migliaia 4 32" xfId="2327" xr:uid="{3C39BF2D-D06F-41FC-9994-D222804D54EC}"/>
    <cellStyle name="Migliaia 4 32 2" xfId="5674" xr:uid="{2A12EA25-FE0C-42B2-8729-32A9ABEF24E6}"/>
    <cellStyle name="Migliaia 4 32 2 2" xfId="28190" xr:uid="{19C62E64-C564-466D-A2C7-8E09B23F26DD}"/>
    <cellStyle name="Migliaia 4 32 2 3" xfId="17896" xr:uid="{0D7A79C2-E5B2-40BA-BE10-A2C6EFADE6BA}"/>
    <cellStyle name="Migliaia 4 32 3" xfId="8880" xr:uid="{04F72BB0-41D4-41AF-BCC3-8CCE5F135B51}"/>
    <cellStyle name="Migliaia 4 32 3 2" xfId="31150" xr:uid="{63E7D318-D99B-4497-B1A4-4C46D2DE16D3}"/>
    <cellStyle name="Migliaia 4 32 3 3" xfId="20874" xr:uid="{1566EB45-6E7B-49F5-B2D5-EE739EADB0B1}"/>
    <cellStyle name="Migliaia 4 32 4" xfId="25226" xr:uid="{815A1210-1BE0-4917-98F2-B1B2915E323A}"/>
    <cellStyle name="Migliaia 4 32 5" xfId="14926" xr:uid="{EB8C07DB-9B69-4920-874F-21E70540E051}"/>
    <cellStyle name="Migliaia 4 33" xfId="2306" xr:uid="{6B4E5732-5E8B-4E52-AF39-28DBD326BCA1}"/>
    <cellStyle name="Migliaia 4 33 2" xfId="5653" xr:uid="{18FE4FBC-28E3-4B75-95BB-181783E5FF68}"/>
    <cellStyle name="Migliaia 4 33 2 2" xfId="28169" xr:uid="{1B318CF6-C462-4033-8FF1-DC98208D19DF}"/>
    <cellStyle name="Migliaia 4 33 2 3" xfId="17875" xr:uid="{1758780B-38B7-4341-99C6-146785EEAEEB}"/>
    <cellStyle name="Migliaia 4 33 3" xfId="8859" xr:uid="{A7C34633-62E5-45D2-9A5E-271784D79D66}"/>
    <cellStyle name="Migliaia 4 33 3 2" xfId="31129" xr:uid="{3C9D6391-0B44-4AB5-94F9-14CC998D6E54}"/>
    <cellStyle name="Migliaia 4 33 3 3" xfId="20853" xr:uid="{178A1658-51FE-4F25-BA4E-74A28CFFB621}"/>
    <cellStyle name="Migliaia 4 33 4" xfId="25205" xr:uid="{0E80D22A-A0ED-460D-8AF2-9282F9F72CE9}"/>
    <cellStyle name="Migliaia 4 33 5" xfId="14905" xr:uid="{24FF5E9F-3D4B-4F08-9AED-D8733C0FE740}"/>
    <cellStyle name="Migliaia 4 34" xfId="2280" xr:uid="{22DB18E4-D1A4-480A-810A-D241BE337692}"/>
    <cellStyle name="Migliaia 4 34 2" xfId="5627" xr:uid="{E2C061CA-E6F7-42E2-8E76-55229CD037DC}"/>
    <cellStyle name="Migliaia 4 34 2 2" xfId="28143" xr:uid="{7B929801-0A85-4999-92A0-1E1D0D579801}"/>
    <cellStyle name="Migliaia 4 34 2 3" xfId="17849" xr:uid="{C03929BD-4933-48BE-809C-9DF278A3062F}"/>
    <cellStyle name="Migliaia 4 34 3" xfId="8833" xr:uid="{B9F09F99-4F09-49D0-B39A-808A9E0DFE6F}"/>
    <cellStyle name="Migliaia 4 34 3 2" xfId="31103" xr:uid="{E971CC71-9AC3-46FB-9B2A-76A270A5F494}"/>
    <cellStyle name="Migliaia 4 34 3 3" xfId="20827" xr:uid="{6D34ED6E-40CC-44F2-9009-CB6B49740D3A}"/>
    <cellStyle name="Migliaia 4 34 4" xfId="25179" xr:uid="{4BB6D5F9-9CEC-4E53-855A-D5A1B9CB3F44}"/>
    <cellStyle name="Migliaia 4 34 5" xfId="14879" xr:uid="{2EBCCEB3-7D38-42DC-9368-87CC98CB25D0}"/>
    <cellStyle name="Migliaia 4 35" xfId="2169" xr:uid="{ED06C66E-F949-45F3-B80B-D001A69023E3}"/>
    <cellStyle name="Migliaia 4 35 2" xfId="5546" xr:uid="{89581005-FBE8-4A62-9FB9-E424D6187159}"/>
    <cellStyle name="Migliaia 4 35 2 2" xfId="28076" xr:uid="{F460D4A5-46DF-4D09-862D-60D4F3155A0A}"/>
    <cellStyle name="Migliaia 4 35 2 3" xfId="17782" xr:uid="{FF3B1AAD-79D9-458C-B358-C4675EB2FE58}"/>
    <cellStyle name="Migliaia 4 35 3" xfId="8759" xr:uid="{E4EEC0D5-94D2-4434-9AA7-959302EB2AA2}"/>
    <cellStyle name="Migliaia 4 35 3 2" xfId="31036" xr:uid="{C5C93101-89DA-423C-B68F-CF6A89A7052E}"/>
    <cellStyle name="Migliaia 4 35 3 3" xfId="20760" xr:uid="{43E493C5-2BC1-444A-84E4-EAD0119FC64C}"/>
    <cellStyle name="Migliaia 4 35 4" xfId="25105" xr:uid="{5C41A0E8-4B4E-45C4-ADDA-E651053C793F}"/>
    <cellStyle name="Migliaia 4 35 5" xfId="14805" xr:uid="{5506391A-9EFA-4768-89E7-C087B42F5A9C}"/>
    <cellStyle name="Migliaia 4 36" xfId="2144" xr:uid="{515296A6-A25F-4236-A95F-FF200190ED90}"/>
    <cellStyle name="Migliaia 4 36 2" xfId="5520" xr:uid="{464BB8C1-AFFA-4E7F-B89F-D5DB944C494C}"/>
    <cellStyle name="Migliaia 4 36 2 2" xfId="28059" xr:uid="{F1AE34A1-B59D-49F0-8A93-559DADA77D53}"/>
    <cellStyle name="Migliaia 4 36 2 3" xfId="17765" xr:uid="{A8A467C6-F3A0-45D4-A3D7-2ECC45048B40}"/>
    <cellStyle name="Migliaia 4 36 3" xfId="8740" xr:uid="{710FE3CF-DA12-42C7-BEB1-92D392E44907}"/>
    <cellStyle name="Migliaia 4 36 3 2" xfId="31019" xr:uid="{6DDB59F2-F8AA-4051-9F8D-CB48C68C7375}"/>
    <cellStyle name="Migliaia 4 36 3 3" xfId="20743" xr:uid="{4A522E8C-712C-4D56-851F-812E463C3055}"/>
    <cellStyle name="Migliaia 4 36 4" xfId="25086" xr:uid="{4A1D8071-766B-47B0-815A-30D75669F4EF}"/>
    <cellStyle name="Migliaia 4 36 5" xfId="14786" xr:uid="{2C8F8986-6EF0-4177-BEAD-B3BE9987775E}"/>
    <cellStyle name="Migliaia 4 37" xfId="1975" xr:uid="{72D36FD8-10EB-4D5E-9EC0-353C0B416175}"/>
    <cellStyle name="Migliaia 4 37 2" xfId="5479" xr:uid="{3AC68BD0-0F2B-4001-851E-C03BBA2861C4}"/>
    <cellStyle name="Migliaia 4 37 2 2" xfId="28032" xr:uid="{0C28E64A-1FD5-41AF-B56A-23E9FA1EAE66}"/>
    <cellStyle name="Migliaia 4 37 2 3" xfId="17738" xr:uid="{CF3892BA-4B9F-43EE-AC30-0118429D5003}"/>
    <cellStyle name="Migliaia 4 37 3" xfId="8713" xr:uid="{5D77BCA1-7632-443B-A18A-8B90578816AA}"/>
    <cellStyle name="Migliaia 4 37 3 2" xfId="30992" xr:uid="{401752F2-770A-4C3D-A3BB-13546D55EF3B}"/>
    <cellStyle name="Migliaia 4 37 3 3" xfId="20716" xr:uid="{95108252-81DC-4B61-AE59-DDC013DB2C0D}"/>
    <cellStyle name="Migliaia 4 37 4" xfId="25059" xr:uid="{119E666E-9044-475A-AFD9-F693DA7182C0}"/>
    <cellStyle name="Migliaia 4 37 5" xfId="14759" xr:uid="{37AA3B83-73F2-4998-9347-16256F32277B}"/>
    <cellStyle name="Migliaia 4 38" xfId="1913" xr:uid="{1B6CFC65-AF17-4927-BBC8-A481B7EC466F}"/>
    <cellStyle name="Migliaia 4 38 2" xfId="5450" xr:uid="{22402905-FD5D-4978-B923-F38746E88929}"/>
    <cellStyle name="Migliaia 4 38 2 2" xfId="28011" xr:uid="{A6A82490-4E4B-46BA-89FC-641492EB11AC}"/>
    <cellStyle name="Migliaia 4 38 2 3" xfId="17717" xr:uid="{A76D0B6A-B9B3-40A1-AF4E-A5CD848E39D1}"/>
    <cellStyle name="Migliaia 4 38 3" xfId="8692" xr:uid="{A1F00547-52EA-47A6-A928-3A6FF2E960D1}"/>
    <cellStyle name="Migliaia 4 38 3 2" xfId="30971" xr:uid="{E08C09C0-E050-47A8-AC09-56784E43A322}"/>
    <cellStyle name="Migliaia 4 38 3 3" xfId="20695" xr:uid="{8A0C730D-C437-44E3-A34B-8D57ABC15A9C}"/>
    <cellStyle name="Migliaia 4 38 4" xfId="25038" xr:uid="{1F522D8F-7712-4526-8382-B1F28B440745}"/>
    <cellStyle name="Migliaia 4 38 5" xfId="14738" xr:uid="{15C56470-988A-4A1C-A297-34746CDEF120}"/>
    <cellStyle name="Migliaia 4 39" xfId="1861" xr:uid="{D95C0994-47EB-413B-B8FD-D19DA8773222}"/>
    <cellStyle name="Migliaia 4 39 2" xfId="5431" xr:uid="{7D25220D-7B31-43A4-93BD-E51025A33FAB}"/>
    <cellStyle name="Migliaia 4 39 2 2" xfId="27999" xr:uid="{E5EF48FA-E7DB-43AF-81CC-D3C23066F670}"/>
    <cellStyle name="Migliaia 4 39 2 3" xfId="17705" xr:uid="{D3CD031D-019F-4AF6-803D-76B5CF780F63}"/>
    <cellStyle name="Migliaia 4 39 3" xfId="8680" xr:uid="{6F9BE060-F8DE-41B4-BC97-4FC5B8BB551C}"/>
    <cellStyle name="Migliaia 4 39 3 2" xfId="30959" xr:uid="{B2F3677C-C180-442F-AB5F-CB53365A88B5}"/>
    <cellStyle name="Migliaia 4 39 3 3" xfId="20683" xr:uid="{F994205E-F702-41D9-A3CE-1540A3338202}"/>
    <cellStyle name="Migliaia 4 39 4" xfId="25026" xr:uid="{5AF7156E-5CCC-441C-BEE7-E89B14BCFCE0}"/>
    <cellStyle name="Migliaia 4 39 5" xfId="14726" xr:uid="{C08A76C1-E170-4EE2-A843-B83CA8F36AF3}"/>
    <cellStyle name="Migliaia 4 4" xfId="113" xr:uid="{226048AF-C15B-4911-A0A8-1E47C95E18A8}"/>
    <cellStyle name="Migliaia 4 4 10" xfId="32817" xr:uid="{86E99543-A1D7-4229-A4EC-B7397EB48E76}"/>
    <cellStyle name="Migliaia 4 4 12" xfId="1191" xr:uid="{0060AE08-AA9C-4F5E-93E2-3C2CAAA41DA6}"/>
    <cellStyle name="Migliaia 4 4 2" xfId="171" xr:uid="{D0C2D146-DD37-4A05-9A9B-77B4D3378CCC}"/>
    <cellStyle name="Migliaia 4 4 2 10" xfId="32844" xr:uid="{C7092AF2-B172-45F9-8290-AFEAB9E0C2A3}"/>
    <cellStyle name="Migliaia 4 4 2 2" xfId="579" xr:uid="{E5A0AB9D-B8EE-4C6E-9644-1D91A1C3F3A8}"/>
    <cellStyle name="Migliaia 4 4 2 2 2" xfId="1125" xr:uid="{39B80D72-0049-4559-97B8-796DEAFB5835}"/>
    <cellStyle name="Migliaia 4 4 2 2 2 2" xfId="30718" xr:uid="{118D47E2-7E08-430B-A665-8BD38E37A26B}"/>
    <cellStyle name="Migliaia 4 4 2 2 2 3" xfId="20431" xr:uid="{075BE15D-D13C-4B9E-B961-AFE450CBF8E5}"/>
    <cellStyle name="Migliaia 4 4 2 2 2 6" xfId="8308" xr:uid="{7C20099F-A449-46FD-9288-13D2FA6788A6}"/>
    <cellStyle name="Migliaia 4 4 2 2 3" xfId="11412" xr:uid="{CFEC6B34-2E1B-43B7-A297-D0F6B030ED3A}"/>
    <cellStyle name="Migliaia 4 4 2 2 3 3" xfId="23411" xr:uid="{9E1E6025-BD1F-4D97-85C5-5F885D656CB8}"/>
    <cellStyle name="Migliaia 4 4 2 2 4" xfId="13527" xr:uid="{E9224087-D2A1-4105-9E8C-C6A3C478BC9E}"/>
    <cellStyle name="Migliaia 4 4 2 2 4 3" xfId="24163" xr:uid="{262647CB-F14B-42F8-AE63-B3DF59024415}"/>
    <cellStyle name="Migliaia 4 4 2 2 5" xfId="14508" xr:uid="{C3A931B7-F95E-4EC7-99FF-02067ADF5459}"/>
    <cellStyle name="Migliaia 4 4 2 2 5 2" xfId="27757" xr:uid="{36232FA0-E887-480F-950C-5E9A10F3A956}"/>
    <cellStyle name="Migliaia 4 4 2 2 6" xfId="17463" xr:uid="{78428AFD-ABF5-4F7E-8CDF-F44CC925FA6F}"/>
    <cellStyle name="Migliaia 4 4 2 2 7" xfId="33077" xr:uid="{0534A685-9356-438C-B2C2-20CFADD7DE87}"/>
    <cellStyle name="Migliaia 4 4 2 2 8" xfId="1453" xr:uid="{FE79258A-C726-446D-BD74-CCCD1115DA0C}"/>
    <cellStyle name="Migliaia 4 4 2 3" xfId="908" xr:uid="{2FBA5218-233D-4F51-9CCC-D87974195546}"/>
    <cellStyle name="Migliaia 4 4 2 3 2" xfId="29573" xr:uid="{4A40CBA2-8195-4199-9376-559BD92A6A58}"/>
    <cellStyle name="Migliaia 4 4 2 3 3" xfId="19281" xr:uid="{E0C09DE5-2075-4C48-95A7-BE9EE9EFB486}"/>
    <cellStyle name="Migliaia 4 4 2 3 6" xfId="7102" xr:uid="{EC208562-B79E-4F93-AD25-0BBFCD6886CB}"/>
    <cellStyle name="Migliaia 4 4 2 4" xfId="10265" xr:uid="{3FEF13BF-7BAE-436B-87B7-87769F7480CC}"/>
    <cellStyle name="Migliaia 4 4 2 4 2" xfId="32535" xr:uid="{9FDE698D-4468-4347-AEBF-0301E5F98239}"/>
    <cellStyle name="Migliaia 4 4 2 4 3" xfId="22260" xr:uid="{E6912552-D06B-4726-9F1D-E7E940629479}"/>
    <cellStyle name="Migliaia 4 4 2 5" xfId="12925" xr:uid="{E8A43F50-1C4F-4A9F-B151-CF631D382C8F}"/>
    <cellStyle name="Migliaia 4 4 2 5 3" xfId="23746" xr:uid="{83BF48D7-D30E-4712-B16C-FE092DE5D612}"/>
    <cellStyle name="Migliaia 4 4 2 6" xfId="14289" xr:uid="{481EA18E-B3CE-4714-82F1-9BFD91322623}"/>
    <cellStyle name="Migliaia 4 4 2 6 2" xfId="26611" xr:uid="{93243946-40D2-4CC6-8629-FF0B298FC63A}"/>
    <cellStyle name="Migliaia 4 4 2 7" xfId="16312" xr:uid="{2D507F69-BA9D-4447-836F-BC133E8E8066}"/>
    <cellStyle name="Migliaia 4 4 2 8" xfId="32833" xr:uid="{A5627A9A-6924-4FBC-993D-858BFE3D4180}"/>
    <cellStyle name="Migliaia 4 4 2 9" xfId="1234" xr:uid="{5330D713-2783-4138-87BC-9F6255FAA278}"/>
    <cellStyle name="Migliaia 4 4 3" xfId="241" xr:uid="{6EB30EEF-AA29-49E4-A886-E1CB61C858BD}"/>
    <cellStyle name="Migliaia 4 4 3 2" xfId="552" xr:uid="{A5691F81-8C77-4E09-815E-1BEF455444BE}"/>
    <cellStyle name="Migliaia 4 4 3 2 2" xfId="1094" xr:uid="{AFC2AA7F-B5D9-44B1-B0E4-DCA5576E41D8}"/>
    <cellStyle name="Migliaia 4 4 3 2 2 2" xfId="30508" xr:uid="{15555D98-E6ED-4EE3-99AB-61FB11B28D15}"/>
    <cellStyle name="Migliaia 4 4 3 2 2 3" xfId="20218" xr:uid="{EEAFBB97-9480-4377-8492-31A77B6B4EB3}"/>
    <cellStyle name="Migliaia 4 4 3 2 2 5" xfId="8078" xr:uid="{60B87BD0-993D-4262-8C3E-F2B43E04D309}"/>
    <cellStyle name="Migliaia 4 4 3 2 3" xfId="11200" xr:uid="{9C00F376-8116-4725-ADBE-3C00544A6913}"/>
    <cellStyle name="Migliaia 4 4 3 2 3 3" xfId="23198" xr:uid="{DE0CB676-BCAB-462D-951F-BE743373C5D5}"/>
    <cellStyle name="Migliaia 4 4 3 2 4" xfId="14476" xr:uid="{6AE9C5A0-5197-483F-B1BD-6E3752661B3D}"/>
    <cellStyle name="Migliaia 4 4 3 2 4 2" xfId="27547" xr:uid="{13C6D567-8237-4DEC-9C5D-10A4B7AC7D55}"/>
    <cellStyle name="Migliaia 4 4 3 2 5" xfId="17250" xr:uid="{DBBEBF87-CF5B-4353-9197-5A754754677C}"/>
    <cellStyle name="Migliaia 4 4 3 2 6" xfId="33147" xr:uid="{7DAF2651-5872-4BD0-A239-99CBBD51B06F}"/>
    <cellStyle name="Migliaia 4 4 3 2 8" xfId="1421" xr:uid="{A94EE917-4DD5-46E4-BAEC-D16840545098}"/>
    <cellStyle name="Migliaia 4 4 3 3" xfId="975" xr:uid="{CBA45D4B-3D68-4FEA-B8B0-00422B135EB8}"/>
    <cellStyle name="Migliaia 4 4 3 3 2" xfId="29410" xr:uid="{71D9EC48-C2A9-425D-AF91-D31D92A392EE}"/>
    <cellStyle name="Migliaia 4 4 3 3 3" xfId="19117" xr:uid="{FE0283A5-C0F8-4D02-9F51-01A9D6B697BA}"/>
    <cellStyle name="Migliaia 4 4 3 3 5" xfId="6939" xr:uid="{E843B2B4-B712-4818-BFB4-60510B497AD9}"/>
    <cellStyle name="Migliaia 4 4 3 4" xfId="10102" xr:uid="{DC9C0264-F558-4AAC-868D-FFC1C72529CC}"/>
    <cellStyle name="Migliaia 4 4 3 4 2" xfId="32371" xr:uid="{90B4816A-D8A8-4641-A0EB-D99EB6539994}"/>
    <cellStyle name="Migliaia 4 4 3 4 3" xfId="22096" xr:uid="{4DAAA3A6-2CFE-4289-83ED-7375DD5C3957}"/>
    <cellStyle name="Migliaia 4 4 3 5" xfId="13367" xr:uid="{E7B1B337-FBB2-49A9-B52E-04F455F91D54}"/>
    <cellStyle name="Migliaia 4 4 3 5 3" xfId="24003" xr:uid="{BBA35F3D-D12A-411C-A6D2-FA521C43D43B}"/>
    <cellStyle name="Migliaia 4 4 3 6" xfId="14356" xr:uid="{74E9CC4A-E57E-43A1-A56D-33038CF2D748}"/>
    <cellStyle name="Migliaia 4 4 3 6 2" xfId="26447" xr:uid="{D65C9E48-60A6-4A4C-9E17-A6C2D3A2F321}"/>
    <cellStyle name="Migliaia 4 4 3 7" xfId="16148" xr:uid="{5EB7FE63-A8D0-414F-81FD-13CF222FD937}"/>
    <cellStyle name="Migliaia 4 4 3 9" xfId="1301" xr:uid="{C81759FD-ECC1-43AA-AECC-F21EB4AA800A}"/>
    <cellStyle name="Migliaia 4 4 4" xfId="301" xr:uid="{88C4814F-8EB0-40AE-B255-02F8F445E07E}"/>
    <cellStyle name="Migliaia 4 4 4 2" xfId="6653" xr:uid="{FB11FE7C-B9AA-4E4D-ACE3-88B76B04F435}"/>
    <cellStyle name="Migliaia 4 4 4 2 2" xfId="29153" xr:uid="{F3293F5C-8756-4B3D-809C-E67E83821DBF}"/>
    <cellStyle name="Migliaia 4 4 4 2 3" xfId="18860" xr:uid="{605975CA-1955-43DE-8FA0-DBC03319B4CA}"/>
    <cellStyle name="Migliaia 4 4 4 2 4" xfId="33207" xr:uid="{60A93424-A242-4287-9657-4A4D756E64CB}"/>
    <cellStyle name="Migliaia 4 4 4 3" xfId="9844" xr:uid="{08EC42BE-62A4-4E8E-8551-2DDBC0CB98EE}"/>
    <cellStyle name="Migliaia 4 4 4 3 2" xfId="32114" xr:uid="{CBB54B4B-BA1F-4FDA-8221-40E49B16D81E}"/>
    <cellStyle name="Migliaia 4 4 4 3 3" xfId="21838" xr:uid="{224D0EEF-E201-4AAC-A411-849499D87830}"/>
    <cellStyle name="Migliaia 4 4 4 4" xfId="3296" xr:uid="{C4E43148-48F6-48FB-9C47-66CA168047D5}"/>
    <cellStyle name="Migliaia 4 4 4 5" xfId="15890" xr:uid="{86C590E1-80D4-423D-958D-D23A62E33B40}"/>
    <cellStyle name="Migliaia 4 4 4 6" xfId="478" xr:uid="{E4DE93BB-9323-4AF5-8831-6E67633E4953}"/>
    <cellStyle name="Migliaia 4 4 5" xfId="385" xr:uid="{6F823B5E-446E-44AC-8088-A32C1F10CC78}"/>
    <cellStyle name="Migliaia 4 4 5 2" xfId="870" xr:uid="{CC8E466D-B8A6-445F-B4D3-DF64C5CFD0F6}"/>
    <cellStyle name="Migliaia 4 4 5 2 2" xfId="28901" xr:uid="{E0359D91-D8A4-4512-89A6-49037493849C}"/>
    <cellStyle name="Migliaia 4 4 5 3" xfId="18607" xr:uid="{B0CB3FCC-77DF-4E3F-8706-9B83A99B8E19}"/>
    <cellStyle name="Migliaia 4 4 5 4" xfId="33020" xr:uid="{EB333715-B24A-4C89-9FD1-A7FCB75C5B84}"/>
    <cellStyle name="Migliaia 4 4 5 7" xfId="6400" xr:uid="{A4C16039-4588-4E58-A282-4B74A532E041}"/>
    <cellStyle name="Migliaia 4 4 6" xfId="772" xr:uid="{40126FA4-4CE0-4085-97DD-615B7CB24B3D}"/>
    <cellStyle name="Migliaia 4 4 6 2" xfId="31861" xr:uid="{25E31B00-B5AB-424B-BEE2-412414BA837D}"/>
    <cellStyle name="Migliaia 4 4 6 3" xfId="21585" xr:uid="{6F80E674-BFBE-4876-A213-17B5FCE5F2D0}"/>
    <cellStyle name="Migliaia 4 4 6 6" xfId="9591" xr:uid="{FEE17FCA-D265-42AE-A485-9AC68955D1B8}"/>
    <cellStyle name="Migliaia 4 4 7" xfId="12713" xr:uid="{0058241E-C7DB-41A9-B983-9A63BD7D88CF}"/>
    <cellStyle name="Migliaia 4 4 7 3" xfId="23581" xr:uid="{23DC102A-F09D-41AB-B044-490F6C500E1F}"/>
    <cellStyle name="Migliaia 4 4 8" xfId="14246" xr:uid="{0B297183-1C4E-46AF-8641-FC9961EDB715}"/>
    <cellStyle name="Migliaia 4 4 8 2" xfId="25937" xr:uid="{41230180-215E-48FC-BDED-B381AF430D42}"/>
    <cellStyle name="Migliaia 4 4 9" xfId="15637" xr:uid="{61A57C4D-3CC1-4440-8836-2AC29A6E90DF}"/>
    <cellStyle name="Migliaia 4 40" xfId="1795" xr:uid="{DBE947A5-086E-4FC3-8449-5ADDA387F4B4}"/>
    <cellStyle name="Migliaia 4 40 2" xfId="5398" xr:uid="{22CDB31C-6BA3-4282-9E71-275E9D754019}"/>
    <cellStyle name="Migliaia 4 40 2 2" xfId="27973" xr:uid="{E0A7684F-0E24-41F9-983A-28CBD99A2362}"/>
    <cellStyle name="Migliaia 4 40 2 3" xfId="17679" xr:uid="{65FBD062-0E34-4465-8582-F5126AB0C7FC}"/>
    <cellStyle name="Migliaia 4 40 3" xfId="8654" xr:uid="{71140AA8-963E-4D9F-89F6-81145A75EFB0}"/>
    <cellStyle name="Migliaia 4 40 3 2" xfId="30933" xr:uid="{FCAEF526-7F5C-456A-950A-A451875AD497}"/>
    <cellStyle name="Migliaia 4 40 3 3" xfId="20657" xr:uid="{B2875366-82DE-4C83-B154-B6CC63CA217B}"/>
    <cellStyle name="Migliaia 4 40 4" xfId="25000" xr:uid="{3E255017-C694-4810-9E4E-2DE4705B80A2}"/>
    <cellStyle name="Migliaia 4 40 5" xfId="14700" xr:uid="{DC1D7FC5-FE6C-4C31-BB7A-856B2323CF2A}"/>
    <cellStyle name="Migliaia 4 41" xfId="1759" xr:uid="{B89FDDAD-74EA-4741-8DCF-5196831BE5D0}"/>
    <cellStyle name="Migliaia 4 41 2" xfId="5369" xr:uid="{5EBB611D-3645-44A7-9C6A-64A00963F334}"/>
    <cellStyle name="Migliaia 4 41 2 2" xfId="27952" xr:uid="{88C2EBFA-AEE9-485B-8BA5-BC606ABD355A}"/>
    <cellStyle name="Migliaia 4 41 2 3" xfId="17658" xr:uid="{1C137607-5E4B-4CE3-9FC1-3ADAD65DB635}"/>
    <cellStyle name="Migliaia 4 41 3" xfId="8632" xr:uid="{B947ACBC-AA1D-4A6B-B778-360C24B24727}"/>
    <cellStyle name="Migliaia 4 41 3 2" xfId="30912" xr:uid="{6925C658-CD6B-477D-A2B7-4E2D6872A638}"/>
    <cellStyle name="Migliaia 4 41 3 3" xfId="20636" xr:uid="{578F217A-F6B7-4E0C-8321-FC58DE558CD1}"/>
    <cellStyle name="Migliaia 4 41 4" xfId="24978" xr:uid="{671CBCC5-B7D8-4F60-BFB9-F7418B1DCFE7}"/>
    <cellStyle name="Migliaia 4 41 5" xfId="14678" xr:uid="{532FB28D-FD0A-4A12-93F0-23A5FF2155D2}"/>
    <cellStyle name="Migliaia 4 42" xfId="1743" xr:uid="{E61AAFC4-63C0-451F-AAA2-5C38F9222BFB}"/>
    <cellStyle name="Migliaia 4 42 2" xfId="5359" xr:uid="{716666FD-3F4D-466E-93AB-6EF9AF6A0489}"/>
    <cellStyle name="Migliaia 4 42 2 2" xfId="27949" xr:uid="{AD98A627-7972-46CB-A37F-3CDE2242495A}"/>
    <cellStyle name="Migliaia 4 42 2 3" xfId="17655" xr:uid="{B160A9D2-1232-4FC4-BC73-9889028AF15D}"/>
    <cellStyle name="Migliaia 4 42 3" xfId="8629" xr:uid="{D2CC594E-EC0A-4DD2-BD2D-495015F9E01A}"/>
    <cellStyle name="Migliaia 4 42 3 2" xfId="30909" xr:uid="{7D378117-FE2A-45C8-9A34-87D826AA7904}"/>
    <cellStyle name="Migliaia 4 42 3 3" xfId="20633" xr:uid="{A34E0DEF-FEF6-4871-B686-D1205C045870}"/>
    <cellStyle name="Migliaia 4 42 4" xfId="24975" xr:uid="{CF22AEAD-9F57-4DFB-B738-CBA39EDBF982}"/>
    <cellStyle name="Migliaia 4 42 5" xfId="14675" xr:uid="{C909DDE7-8D20-47AE-BD90-B04A1FC38A2D}"/>
    <cellStyle name="Migliaia 4 43" xfId="1654" xr:uid="{71E7902B-7956-4CD2-8775-39E071BBF241}"/>
    <cellStyle name="Migliaia 4 43 2" xfId="5274" xr:uid="{1A9093E1-5366-407B-B5E4-FD73C0DBC496}"/>
    <cellStyle name="Migliaia 4 43 2 2" xfId="27889" xr:uid="{772392B6-56AD-4762-B7D8-E2EB175F2B70}"/>
    <cellStyle name="Migliaia 4 43 2 3" xfId="17595" xr:uid="{01BA2604-8C2B-4FD2-A758-B3519136456C}"/>
    <cellStyle name="Migliaia 4 43 3" xfId="8558" xr:uid="{747C6846-D608-4B47-B8C9-F54CBB6F9928}"/>
    <cellStyle name="Migliaia 4 43 3 2" xfId="30849" xr:uid="{8BA9C28C-36BA-4066-B41F-A7AF161B2CA1}"/>
    <cellStyle name="Migliaia 4 43 3 3" xfId="20573" xr:uid="{A1F67695-BB6A-4F3D-B75D-E692DC399281}"/>
    <cellStyle name="Migliaia 4 43 4" xfId="24904" xr:uid="{FD1CF872-E7C5-42D7-8003-29E5B3449B67}"/>
    <cellStyle name="Migliaia 4 43 5" xfId="14604" xr:uid="{443CB505-A530-4AAC-8B63-B67F1970296D}"/>
    <cellStyle name="Migliaia 4 44" xfId="1563" xr:uid="{9E674543-781B-46BB-9791-BAE2D97D2B07}"/>
    <cellStyle name="Migliaia 4 44 2" xfId="5217" xr:uid="{2B51F59B-490A-4700-86DB-EBC18B120FA2}"/>
    <cellStyle name="Migliaia 4 44 3" xfId="8508" xr:uid="{F52EC682-EE1A-4BBB-9034-3CA4F8538BDC}"/>
    <cellStyle name="Migliaia 4 45" xfId="8405" xr:uid="{70E92EA1-5AC9-474E-85DA-63DB49E019D9}"/>
    <cellStyle name="Migliaia 4 45 2" xfId="8497" xr:uid="{CA79E0E7-019B-46EE-971E-92A81AF1AE34}"/>
    <cellStyle name="Migliaia 4 45 3" xfId="20508" xr:uid="{BCE6CEF9-E1C8-4801-897D-AF3849953620}"/>
    <cellStyle name="Migliaia 4 46" xfId="5199" xr:uid="{FEC67C51-B781-4FBF-A4CF-7AAF88432450}"/>
    <cellStyle name="Migliaia 4 46 3" xfId="23481" xr:uid="{A05743BC-6720-4644-937D-F9BF30145262}"/>
    <cellStyle name="Migliaia 4 47" xfId="8476" xr:uid="{E558D9A4-ADFA-4C3D-8F98-0D9FFB113AE2}"/>
    <cellStyle name="Migliaia 4 48" xfId="14226" xr:uid="{CCCA6537-236F-43E3-BA29-04821E08E295}"/>
    <cellStyle name="Migliaia 4 48 2" xfId="14554" xr:uid="{E9CD2471-5E14-4F3B-91CE-9F639560E522}"/>
    <cellStyle name="Migliaia 4 5" xfId="149" xr:uid="{AE4B8063-B55B-4EB0-9644-C5B3AAEA5DBF}"/>
    <cellStyle name="Migliaia 4 5 10" xfId="1245" xr:uid="{B0A11145-7784-46F4-912B-D788BB0BE8B1}"/>
    <cellStyle name="Migliaia 4 5 2" xfId="340" xr:uid="{F3ABE5F2-B405-408A-BAE0-0F9E55B45F3B}"/>
    <cellStyle name="Migliaia 4 5 2 2" xfId="559" xr:uid="{047C7307-C9D2-446B-B7B2-C4CB8841C94C}"/>
    <cellStyle name="Migliaia 4 5 2 2 2" xfId="1101" xr:uid="{D5A5C323-2786-4A0B-859D-13A0E5D23B08}"/>
    <cellStyle name="Migliaia 4 5 2 2 2 2" xfId="30595" xr:uid="{36178717-3219-4393-B4FF-FB76A9BCC35F}"/>
    <cellStyle name="Migliaia 4 5 2 2 2 3" xfId="14483" xr:uid="{5846207E-D6ED-450A-9052-8C43E3204747}"/>
    <cellStyle name="Migliaia 4 5 2 2 3" xfId="20306" xr:uid="{2DBCDD82-611B-475F-BEED-DD04BEAF1323}"/>
    <cellStyle name="Migliaia 4 5 2 2 4" xfId="32700" xr:uid="{B370E07A-3048-4CB5-960B-BD1412263DFD}"/>
    <cellStyle name="Migliaia 4 5 2 2 6" xfId="1428" xr:uid="{E6501D8C-2437-4A9C-8B57-B5D638BEC04A}"/>
    <cellStyle name="Migliaia 4 5 2 3" xfId="1043" xr:uid="{0B6BD1D0-4904-4288-B2A8-16E11470BF21}"/>
    <cellStyle name="Migliaia 4 5 2 3 2" xfId="32773" xr:uid="{CBC53B83-7982-4F0F-B1E3-32D1570478C2}"/>
    <cellStyle name="Migliaia 4 5 2 3 3" xfId="23286" xr:uid="{DE1C64AE-1180-4D29-A9C6-ABFBB9B76EE8}"/>
    <cellStyle name="Migliaia 4 5 2 3 5" xfId="11288" xr:uid="{00C7BF49-9791-4BC5-A2B1-70D7025D7944}"/>
    <cellStyle name="Migliaia 4 5 2 4" xfId="14425" xr:uid="{5904321B-6B78-4B8B-ADB6-F088E43AE554}"/>
    <cellStyle name="Migliaia 4 5 2 4 2" xfId="27633" xr:uid="{E906BBA0-3627-421A-B571-CE3450FD557A}"/>
    <cellStyle name="Migliaia 4 5 2 5" xfId="17338" xr:uid="{E93B0412-6C83-4C36-A84B-207547258EDD}"/>
    <cellStyle name="Migliaia 4 5 2 6" xfId="32730" xr:uid="{7384836C-9457-4D24-9B13-30899B547F4E}"/>
    <cellStyle name="Migliaia 4 5 2 7" xfId="1370" xr:uid="{BC374E32-1C44-418C-A352-4DCDDCCF35DA}"/>
    <cellStyle name="Migliaia 4 5 2 8" xfId="32839" xr:uid="{1924D70A-17A5-43CA-B4EB-71726EF34A59}"/>
    <cellStyle name="Migliaia 4 5 2 9" xfId="33055" xr:uid="{B3B6506A-D014-477B-A344-99EF8D68B680}"/>
    <cellStyle name="Migliaia 4 5 3" xfId="919" xr:uid="{2FDF7550-3E78-47D8-9882-83A6BF8CA9C0}"/>
    <cellStyle name="Migliaia 4 5 3 2" xfId="29310" xr:uid="{05CDF373-10CA-4A05-81F4-2F6CA996DC01}"/>
    <cellStyle name="Migliaia 4 5 3 2 2" xfId="32767" xr:uid="{418A7C36-E28D-478E-B8F3-B15B303EE24B}"/>
    <cellStyle name="Migliaia 4 5 3 3" xfId="19017" xr:uid="{8EC2111B-FAF4-4E40-B248-E3048689BFDB}"/>
    <cellStyle name="Migliaia 4 5 3 4" xfId="32683" xr:uid="{3F7EEA22-B42B-4A7F-AB24-F3A702897A57}"/>
    <cellStyle name="Migliaia 4 5 3 7" xfId="6818" xr:uid="{405584CC-1696-4ECA-9154-6B63CE77F2AB}"/>
    <cellStyle name="Migliaia 4 5 4" xfId="10002" xr:uid="{75A9EB41-0FBF-474A-87D4-6EA7074A386E}"/>
    <cellStyle name="Migliaia 4 5 4 2" xfId="32271" xr:uid="{25A49E1A-2518-4854-93EB-CA3AE4685AEC}"/>
    <cellStyle name="Migliaia 4 5 4 2 2" xfId="32780" xr:uid="{0C1E70A0-B589-4C01-A830-7CD257DFA545}"/>
    <cellStyle name="Migliaia 4 5 4 3" xfId="21996" xr:uid="{9A3003C4-6E1C-4605-A51B-20EB9CFE620F}"/>
    <cellStyle name="Migliaia 4 5 5" xfId="13079" xr:uid="{AA307F56-E690-4BE8-99B0-B54710982DA6}"/>
    <cellStyle name="Migliaia 4 5 5 2" xfId="32761" xr:uid="{0A5B1BF2-2DD4-4D37-89D8-63F09AB65CDE}"/>
    <cellStyle name="Migliaia 4 5 5 3" xfId="23903" xr:uid="{EF8BB22B-5D5D-4CC0-9D74-A00E52644E50}"/>
    <cellStyle name="Migliaia 4 5 6" xfId="14300" xr:uid="{E5D03700-BE0F-40A8-A4AD-E82503FC5C15}"/>
    <cellStyle name="Migliaia 4 5 6 2" xfId="26347" xr:uid="{5FBAA384-568F-4C7C-B487-B16AFC5CFB7F}"/>
    <cellStyle name="Migliaia 4 5 7" xfId="16048" xr:uid="{CB533FFF-5FE6-43D9-8C12-738390C3B97C}"/>
    <cellStyle name="Migliaia 4 5 8" xfId="32724" xr:uid="{05A0AF4D-DE8D-440C-B4ED-0A20B9E9FF05}"/>
    <cellStyle name="Migliaia 4 5 9" xfId="32666" xr:uid="{3EBD29B1-B88B-4BE0-ACD5-34CBF75D1F75}"/>
    <cellStyle name="Migliaia 4 6" xfId="213" xr:uid="{84EF82B1-7FCD-4DAE-978D-9A40D79A32C4}"/>
    <cellStyle name="Migliaia 4 6 2" xfId="537" xr:uid="{698AF4DC-00E7-427A-AF8A-A3926F1B92CF}"/>
    <cellStyle name="Migliaia 4 6 2 2" xfId="1069" xr:uid="{863A1BFC-ECB6-441D-BC5A-7329B6C6549D}"/>
    <cellStyle name="Migliaia 4 6 2 2 2" xfId="30387" xr:uid="{59A35824-FAEE-4316-ABFA-9171569FDA8C}"/>
    <cellStyle name="Migliaia 4 6 2 2 4" xfId="14451" xr:uid="{BBBA2E5F-6F01-462B-837B-FF545459CA97}"/>
    <cellStyle name="Migliaia 4 6 2 3" xfId="20097" xr:uid="{6CE98A49-5920-4696-818B-451FE3302C37}"/>
    <cellStyle name="Migliaia 4 6 2 3 2" xfId="32809" xr:uid="{57EB96E0-9660-4DD8-A997-F0DCF2E9502C}"/>
    <cellStyle name="Migliaia 4 6 2 4" xfId="32752" xr:uid="{613D6963-009E-4387-B421-2C2D34133177}"/>
    <cellStyle name="Migliaia 4 6 2 5" xfId="32693" xr:uid="{D9ABE295-CF30-45A3-82EA-B75005236E7E}"/>
    <cellStyle name="Migliaia 4 6 2 6" xfId="33119" xr:uid="{4D0C89F8-4DD4-46C9-84DE-45EA9C5B7A3C}"/>
    <cellStyle name="Migliaia 4 6 2 7" xfId="1396" xr:uid="{E4AF025D-82FE-486F-964C-8184EC85E110}"/>
    <cellStyle name="Migliaia 4 6 3" xfId="1017" xr:uid="{D7EEDAA0-152C-4B33-8765-150A11EAD242}"/>
    <cellStyle name="Migliaia 4 6 3 2" xfId="32768" xr:uid="{B6385973-AEE0-4823-B8C0-4C9857F369D2}"/>
    <cellStyle name="Migliaia 4 6 3 3" xfId="23077" xr:uid="{984BC0C0-A53D-45D8-9BC1-59F0F5E967C6}"/>
    <cellStyle name="Migliaia 4 6 3 6" xfId="1488" xr:uid="{3020261B-96E3-4CAD-A790-10038967C169}"/>
    <cellStyle name="Migliaia 4 6 4" xfId="13818" xr:uid="{A834AAFA-123B-4CEC-8BF5-E386D64BD3B6}"/>
    <cellStyle name="Migliaia 4 6 4 2" xfId="32793" xr:uid="{9A40C879-B598-4454-A0F2-068E2279DA82}"/>
    <cellStyle name="Migliaia 4 6 4 3" xfId="24457" xr:uid="{CAF35AA5-3676-465F-B04F-8682433AE1FB}"/>
    <cellStyle name="Migliaia 4 6 5" xfId="14399" xr:uid="{099A547D-15E0-4C25-AEBF-FAF86D641BCD}"/>
    <cellStyle name="Migliaia 4 6 5 2" xfId="27428" xr:uid="{B589941B-F6BA-4788-9E4F-3013FC10547B}"/>
    <cellStyle name="Migliaia 4 6 6" xfId="17129" xr:uid="{F53539FE-DB75-4D19-8C16-181A5C0D6B34}"/>
    <cellStyle name="Migliaia 4 6 7" xfId="32685" xr:uid="{91F0C2CB-323A-43D4-83C3-7F6C5B690A43}"/>
    <cellStyle name="Migliaia 4 6 8" xfId="32822" xr:uid="{95784343-4DDD-4AAD-B24F-B4B4243C98FD}"/>
    <cellStyle name="Migliaia 4 6 9" xfId="1344" xr:uid="{C616F248-0C92-483E-9916-AFFE51D7EC36}"/>
    <cellStyle name="Migliaia 4 61" xfId="1171" xr:uid="{4772E953-3EED-4244-BF3F-A1038DA3AA3A}"/>
    <cellStyle name="Migliaia 4 7" xfId="274" xr:uid="{591D6F9A-15D5-44CB-A593-1E2EA12BACFD}"/>
    <cellStyle name="Migliaia 4 7 10" xfId="4651" xr:uid="{25010D7D-F091-4F9D-9B3D-E32356D10AC4}"/>
    <cellStyle name="Migliaia 4 7 2" xfId="885" xr:uid="{F7838B5F-C0E5-4904-AD71-ADC1541930D0}"/>
    <cellStyle name="Migliaia 4 7 2 2" xfId="30255" xr:uid="{51AD0509-40C8-4FF5-8D86-ED1E619C0F00}"/>
    <cellStyle name="Migliaia 4 7 2 3" xfId="19966" xr:uid="{A383A69C-CBDD-4A63-9DB4-2A91F466F28A}"/>
    <cellStyle name="Migliaia 4 7 2 4" xfId="33180" xr:uid="{9C077E93-4F3A-4793-BA9C-A4F85197924F}"/>
    <cellStyle name="Migliaia 4 7 2 6" xfId="7827" xr:uid="{5DFE868B-8A34-4B1F-887D-A1088CB5E106}"/>
    <cellStyle name="Migliaia 4 7 3" xfId="10950" xr:uid="{1A39AB3C-02C8-4D39-B336-E75739E5D9E6}"/>
    <cellStyle name="Migliaia 4 7 3 2" xfId="32792" xr:uid="{668F5B10-2C95-4E8A-B415-6805709547ED}"/>
    <cellStyle name="Migliaia 4 7 3 3" xfId="22945" xr:uid="{5A21F067-6AC3-4C91-AD44-738F240D76D0}"/>
    <cellStyle name="Migliaia 4 7 4" xfId="13914" xr:uid="{D7DB1DFB-C729-4157-BB6E-F0D49540BDBF}"/>
    <cellStyle name="Migliaia 4 7 4 3" xfId="24554" xr:uid="{D2426802-27B4-4B3D-AE98-970DE6F6764E}"/>
    <cellStyle name="Migliaia 4 7 5" xfId="27296" xr:uid="{53BEF1E0-4AC8-4604-B904-B2DC61ADC097}"/>
    <cellStyle name="Migliaia 4 7 6" xfId="16997" xr:uid="{BEAD7F73-3B66-4733-8C75-5FE0066357C8}"/>
    <cellStyle name="Migliaia 4 8" xfId="722" xr:uid="{C4FAD1BE-2D1D-40E7-8556-3C952340AB5A}"/>
    <cellStyle name="Migliaia 4 8 2" xfId="7757" xr:uid="{DF2EA136-638B-425E-B320-E79E9219C113}"/>
    <cellStyle name="Migliaia 4 8 2 2" xfId="30186" xr:uid="{BCE90289-86F3-4586-B204-1B9EC31E2C0A}"/>
    <cellStyle name="Migliaia 4 8 2 3" xfId="19896" xr:uid="{9B1D73D3-A49C-453E-B35E-B9C541843DE2}"/>
    <cellStyle name="Migliaia 4 8 3" xfId="10880" xr:uid="{885CA030-5924-49F9-BC1C-6DAB92CA1ED4}"/>
    <cellStyle name="Migliaia 4 8 3 2" xfId="32804" xr:uid="{A99C1201-0E42-4591-8CE2-1E8E3DCB9713}"/>
    <cellStyle name="Migliaia 4 8 3 3" xfId="22875" xr:uid="{7809E1E9-CB60-40BF-8F06-2CA75213C3FD}"/>
    <cellStyle name="Migliaia 4 8 4" xfId="14074" xr:uid="{A135DB64-EA68-4760-A6BF-F0FF8D0D2B23}"/>
    <cellStyle name="Migliaia 4 8 4 3" xfId="24713" xr:uid="{6073DFC5-7F65-4770-8609-E78612F4C290}"/>
    <cellStyle name="Migliaia 4 8 5" xfId="27226" xr:uid="{1A3BFC64-993B-4B7A-A0C5-5448616EAD30}"/>
    <cellStyle name="Migliaia 4 8 6" xfId="16927" xr:uid="{A3783611-76F9-41C4-B885-532264CA660C}"/>
    <cellStyle name="Migliaia 4 8 7" xfId="32994" xr:uid="{0862098F-F75D-44D6-95A5-DFB9C73E7DDB}"/>
    <cellStyle name="Migliaia 4 8 9" xfId="4581" xr:uid="{B2F7B431-2C9D-4807-A741-B393DDD72692}"/>
    <cellStyle name="Migliaia 4 9" xfId="4447" xr:uid="{FAC635C7-A3CD-4DCC-B27A-FCFA4203B8D0}"/>
    <cellStyle name="Migliaia 4 9 2" xfId="7623" xr:uid="{EB28805D-7DD3-4EBC-AC88-52E646419700}"/>
    <cellStyle name="Migliaia 4 9 2 2" xfId="30052" xr:uid="{93C72DD1-356A-4D66-8FCD-507DC25F9528}"/>
    <cellStyle name="Migliaia 4 9 2 3" xfId="19762" xr:uid="{273B1880-865B-4793-8F97-77314455909B}"/>
    <cellStyle name="Migliaia 4 9 3" xfId="10746" xr:uid="{74D2D5CF-7C85-4D4F-AA0D-2D1C7091A020}"/>
    <cellStyle name="Migliaia 4 9 3 3" xfId="22741" xr:uid="{6FDF818E-035C-4610-9B77-B6A6430E19A6}"/>
    <cellStyle name="Migliaia 4 9 4" xfId="13993" xr:uid="{9F484CBA-E06A-4E6E-9A3E-D4E01ECE2228}"/>
    <cellStyle name="Migliaia 4 9 4 3" xfId="24632" xr:uid="{2D1D3C28-7325-4E0E-8AA3-7FBF33CD649D}"/>
    <cellStyle name="Migliaia 4 9 5" xfId="27092" xr:uid="{980C1E4E-785C-4506-A609-64F9FD79FC8E}"/>
    <cellStyle name="Migliaia 4 9 6" xfId="16793" xr:uid="{A1FB3660-DA0A-4E10-B5CA-079B9BE11762}"/>
    <cellStyle name="Migliaia 4_BRESCIA" xfId="463" xr:uid="{6C294F30-2CB5-4DF8-8E3C-2B743886097D}"/>
    <cellStyle name="Migliaia 40" xfId="2893" xr:uid="{C8AD928D-A417-4F9D-946C-DC6C07B51861}"/>
    <cellStyle name="Migliaia 40 10" xfId="2980" xr:uid="{EF39F616-520E-44A3-B37F-BFE1A15B9D4A}"/>
    <cellStyle name="Migliaia 40 10 2" xfId="6272" xr:uid="{E2B96116-4F1A-41B1-97C2-9112AE606F10}"/>
    <cellStyle name="Migliaia 40 10 2 2" xfId="28773" xr:uid="{015F95AD-7045-4237-B1BC-223E0A295E27}"/>
    <cellStyle name="Migliaia 40 10 2 3" xfId="18479" xr:uid="{36A0F001-6536-4358-BC7B-791A12FB38D0}"/>
    <cellStyle name="Migliaia 40 10 3" xfId="9463" xr:uid="{5822732D-E9B5-4B4F-B4E7-406C76381838}"/>
    <cellStyle name="Migliaia 40 10 3 2" xfId="31733" xr:uid="{8245BB2E-B44C-4E4F-AE1D-7988934AF07C}"/>
    <cellStyle name="Migliaia 40 10 3 3" xfId="21457" xr:uid="{0DA20A1C-7B01-469E-87ED-4986A779A718}"/>
    <cellStyle name="Migliaia 40 10 4" xfId="25809" xr:uid="{64B5EFC3-480C-45FE-BC81-20DA021A41B0}"/>
    <cellStyle name="Migliaia 40 10 5" xfId="15509" xr:uid="{39E46CEB-BF40-4E39-A2BD-4ECC859FDE0D}"/>
    <cellStyle name="Migliaia 40 11" xfId="6185" xr:uid="{DF2218B5-D5EB-4765-9566-E8F5C9FE210E}"/>
    <cellStyle name="Migliaia 40 11 2" xfId="28686" xr:uid="{6D95F8EB-C48D-4579-AA80-EAEA54EB881F}"/>
    <cellStyle name="Migliaia 40 11 3" xfId="18392" xr:uid="{D64E34FD-0542-4705-93A4-28EAABCB35DE}"/>
    <cellStyle name="Migliaia 40 12" xfId="9376" xr:uid="{60C35A6A-91F5-4C6D-AC8E-A7EB3014286B}"/>
    <cellStyle name="Migliaia 40 12 2" xfId="31646" xr:uid="{8208DC75-FD3C-472A-9CE6-709C8B09C87C}"/>
    <cellStyle name="Migliaia 40 12 3" xfId="21370" xr:uid="{2AE75DD0-BEC4-419C-AD62-7892246F31C5}"/>
    <cellStyle name="Migliaia 40 13" xfId="12696" xr:uid="{8FDAD359-5913-4086-8C93-8C1A40A14305}"/>
    <cellStyle name="Migliaia 40 13 3" xfId="23564" xr:uid="{1D8C5623-EF0C-4FB1-9F25-1D428C7E616F}"/>
    <cellStyle name="Migliaia 40 14" xfId="25722" xr:uid="{9835739C-DD66-4D11-849E-1C7D82ACBB30}"/>
    <cellStyle name="Migliaia 40 15" xfId="15422" xr:uid="{B83674B6-1A59-4A3E-AD32-BCE285DCC010}"/>
    <cellStyle name="Migliaia 40 2" xfId="3768" xr:uid="{0BC5A3E7-09CB-4A21-A7EA-AE810593779C}"/>
    <cellStyle name="Migliaia 40 2 2" xfId="5056" xr:uid="{1145E92D-F923-412C-B02E-7B304292B1E5}"/>
    <cellStyle name="Migliaia 40 2 2 2" xfId="8254" xr:uid="{D92BBA07-17FB-4026-96B9-498FD3BF5C53}"/>
    <cellStyle name="Migliaia 40 2 2 2 2" xfId="30666" xr:uid="{4B281E4D-DCCA-4E00-9FC5-38D90666D3BC}"/>
    <cellStyle name="Migliaia 40 2 2 2 3" xfId="20377" xr:uid="{CA9BDD08-0D06-450E-BA6A-866FA2F36FB2}"/>
    <cellStyle name="Migliaia 40 2 2 3" xfId="11359" xr:uid="{21DBB2EB-3861-42F6-B740-926586124C38}"/>
    <cellStyle name="Migliaia 40 2 2 3 3" xfId="23357" xr:uid="{91822BB6-B365-4CA2-9F66-A8A8311848A2}"/>
    <cellStyle name="Migliaia 40 2 2 4" xfId="27703" xr:uid="{9373CD12-B704-4E52-8B9F-7D0703007816}"/>
    <cellStyle name="Migliaia 40 2 2 5" xfId="17409" xr:uid="{A7A59320-7938-4250-A010-E3AE1D642C5E}"/>
    <cellStyle name="Migliaia 40 2 3" xfId="6922" xr:uid="{B2782FE0-EBC3-4D23-A8FF-B49DBD9ACFCD}"/>
    <cellStyle name="Migliaia 40 2 3 2" xfId="29393" xr:uid="{8FB070B5-6957-451C-814A-9F531C98C6A6}"/>
    <cellStyle name="Migliaia 40 2 3 3" xfId="19100" xr:uid="{F4A1157B-9CBE-42B4-8813-826A9658D847}"/>
    <cellStyle name="Migliaia 40 2 4" xfId="10085" xr:uid="{2E246A3C-0C3A-45B0-9C58-D8A7B30E1CC9}"/>
    <cellStyle name="Migliaia 40 2 4 2" xfId="32354" xr:uid="{C639B7E5-8AD6-488C-9B13-217316B63A0E}"/>
    <cellStyle name="Migliaia 40 2 4 3" xfId="22079" xr:uid="{FA9C4D54-10BC-4C58-8FB9-59FDACB21FA6}"/>
    <cellStyle name="Migliaia 40 2 5" xfId="13351" xr:uid="{B8393C91-11AC-4218-BED0-B02610E87C08}"/>
    <cellStyle name="Migliaia 40 2 5 3" xfId="23986" xr:uid="{C3E5D13E-A7AB-4E71-A60B-227E9C48C1F8}"/>
    <cellStyle name="Migliaia 40 2 6" xfId="26430" xr:uid="{6D4B855F-B63A-492E-9F1E-F049E6036D4A}"/>
    <cellStyle name="Migliaia 40 2 7" xfId="16131" xr:uid="{88E65E80-3396-4DAD-8EEA-A1FFF6A94DAA}"/>
    <cellStyle name="Migliaia 40 3" xfId="4837" xr:uid="{1BDB3470-B919-483C-A0B2-5F9C745E4523}"/>
    <cellStyle name="Migliaia 40 3 2" xfId="8023" xr:uid="{FC16B321-B0F9-466F-A2A4-10C3004F5B8F}"/>
    <cellStyle name="Migliaia 40 3 2 2" xfId="30453" xr:uid="{EF618425-F6FF-4C09-96F6-86721061D6A3}"/>
    <cellStyle name="Migliaia 40 3 2 3" xfId="20163" xr:uid="{05023FF7-1262-45C7-A9B3-E5E99F927D69}"/>
    <cellStyle name="Migliaia 40 3 3" xfId="11145" xr:uid="{8C67287D-CC61-4F6F-A63D-3A7D8E555356}"/>
    <cellStyle name="Migliaia 40 3 3 3" xfId="23143" xr:uid="{E91BC8C9-EBAE-4124-AA29-852412E50A64}"/>
    <cellStyle name="Migliaia 40 3 4" xfId="13862" xr:uid="{9B6E7A1A-A98A-4D33-A055-26ED96FAE7B7}"/>
    <cellStyle name="Migliaia 40 3 4 3" xfId="24502" xr:uid="{ACB231C2-3DC2-4DB2-BE86-79CF7C2C937D}"/>
    <cellStyle name="Migliaia 40 3 5" xfId="27494" xr:uid="{FF7C2C4B-50FF-4C59-9589-5CD34D43C208}"/>
    <cellStyle name="Migliaia 40 3 6" xfId="17195" xr:uid="{05EB97CA-2444-4F92-A450-BA7F5DDBC054}"/>
    <cellStyle name="Migliaia 40 4" xfId="4717" xr:uid="{C9BD0FED-B576-4AF2-85DE-D70013E6C8A7}"/>
    <cellStyle name="Migliaia 40 4 2" xfId="7893" xr:uid="{BDE56F14-8058-47AA-85BA-230BF90A1392}"/>
    <cellStyle name="Migliaia 40 4 2 2" xfId="30321" xr:uid="{6F616064-DC80-42FB-A49A-2413C84B4FE5}"/>
    <cellStyle name="Migliaia 40 4 2 3" xfId="20032" xr:uid="{B4AF06C3-C1CD-4BA2-8F61-17F48E206D0F}"/>
    <cellStyle name="Migliaia 40 4 3" xfId="11016" xr:uid="{26641E46-A90F-489D-996E-ADE8BBB06EDC}"/>
    <cellStyle name="Migliaia 40 4 3 3" xfId="23011" xr:uid="{6265295F-78D6-4FE8-9B7C-308FE10EA98A}"/>
    <cellStyle name="Migliaia 40 4 4" xfId="13706" xr:uid="{F1BB97E7-27DE-468B-8CE8-ABA7243E1C6A}"/>
    <cellStyle name="Migliaia 40 4 4 3" xfId="24344" xr:uid="{614FD586-904B-424A-BE4D-A19CED3C8248}"/>
    <cellStyle name="Migliaia 40 4 5" xfId="27362" xr:uid="{4693F27C-E86E-4A50-B723-86F1B20F3C25}"/>
    <cellStyle name="Migliaia 40 4 6" xfId="17063" xr:uid="{EA90379B-4DD1-4063-BF64-05E42F0E0B75}"/>
    <cellStyle name="Migliaia 40 5" xfId="4514" xr:uid="{DB52E181-13A7-4075-BF65-4F5434067AAC}"/>
    <cellStyle name="Migliaia 40 5 2" xfId="7690" xr:uid="{1CE5586D-B995-442F-83F8-16A388EEDFAC}"/>
    <cellStyle name="Migliaia 40 5 2 2" xfId="30119" xr:uid="{DF84955A-51E5-44AC-881C-94F6DD8A7205}"/>
    <cellStyle name="Migliaia 40 5 2 3" xfId="19829" xr:uid="{B44E5AE4-A8DA-459F-8997-C23E80BC9D8A}"/>
    <cellStyle name="Migliaia 40 5 3" xfId="10813" xr:uid="{D826B2AD-4B4C-444B-90C3-08DBE8C1C2A1}"/>
    <cellStyle name="Migliaia 40 5 3 3" xfId="22808" xr:uid="{0CED327B-9355-4547-8D04-87B81563683D}"/>
    <cellStyle name="Migliaia 40 5 4" xfId="14046" xr:uid="{55562CF2-0FAB-48D2-B28F-9E71576B4ECC}"/>
    <cellStyle name="Migliaia 40 5 4 3" xfId="24685" xr:uid="{53743F52-FFD3-4006-B16A-4C1209B5EF22}"/>
    <cellStyle name="Migliaia 40 5 5" xfId="27159" xr:uid="{5E36A8B9-23E3-45C8-B097-872237095898}"/>
    <cellStyle name="Migliaia 40 5 6" xfId="16860" xr:uid="{299D82BF-8DD0-4E1E-BEAE-1885116B3533}"/>
    <cellStyle name="Migliaia 40 6" xfId="4414" xr:uid="{9585B9A7-8443-415F-B34C-52783DC71FB6}"/>
    <cellStyle name="Migliaia 40 6 2" xfId="7589" xr:uid="{F47B1211-1591-461A-98E3-E927A68D5237}"/>
    <cellStyle name="Migliaia 40 6 2 2" xfId="30018" xr:uid="{B1CA1FCB-5A68-4FB1-A82C-5F19B7ED73CE}"/>
    <cellStyle name="Migliaia 40 6 2 3" xfId="19728" xr:uid="{90976A58-98F7-4CF5-9CF1-773865DE051D}"/>
    <cellStyle name="Migliaia 40 6 3" xfId="10712" xr:uid="{A4D11680-1436-41BC-B4DC-92DED9EB392F}"/>
    <cellStyle name="Migliaia 40 6 3 3" xfId="22707" xr:uid="{D71FA2E2-7141-42D1-B545-92D7455FC89E}"/>
    <cellStyle name="Migliaia 40 6 4" xfId="13851" xr:uid="{0ACEED57-B0D0-4B5F-A427-AF237D77BF5D}"/>
    <cellStyle name="Migliaia 40 6 4 3" xfId="24491" xr:uid="{973150FC-49E7-422B-9103-8D9576D1E627}"/>
    <cellStyle name="Migliaia 40 6 5" xfId="27058" xr:uid="{9297539F-C8DF-43A9-AB06-EE80C7A02A34}"/>
    <cellStyle name="Migliaia 40 6 6" xfId="16759" xr:uid="{50AC0158-773F-4C5F-921E-154F71BCDD15}"/>
    <cellStyle name="Migliaia 40 7" xfId="4311" xr:uid="{2DA6E1D1-14B0-4AF8-84B8-67654B888DBE}"/>
    <cellStyle name="Migliaia 40 7 2" xfId="7486" xr:uid="{F2DFAF38-1EAA-489F-BFE4-D9C3073E0977}"/>
    <cellStyle name="Migliaia 40 7 2 2" xfId="29929" xr:uid="{2D9305A3-DC88-4A1B-8C15-664134801757}"/>
    <cellStyle name="Migliaia 40 7 2 3" xfId="19639" xr:uid="{641C6DAA-494D-40B6-90BC-3115CFCBAB30}"/>
    <cellStyle name="Migliaia 40 7 3" xfId="10623" xr:uid="{53BABB8A-463D-493D-8B26-105CC6E6EB96}"/>
    <cellStyle name="Migliaia 40 7 3 3" xfId="22618" xr:uid="{963D4A01-2BB4-4FB0-BDF3-630C0AC46705}"/>
    <cellStyle name="Migliaia 40 7 4" xfId="26969" xr:uid="{4E23485E-8C3B-4615-816D-8285C7BCF52F}"/>
    <cellStyle name="Migliaia 40 7 5" xfId="16670" xr:uid="{5D6EFEC0-B0DA-4FDB-92FF-275AE21C895D}"/>
    <cellStyle name="Migliaia 40 8" xfId="3280" xr:uid="{F9310969-B151-4CFA-B99F-B8452477A91C}"/>
    <cellStyle name="Migliaia 40 8 2" xfId="6635" xr:uid="{58435827-5D52-4486-8374-994DE40BFC75}"/>
    <cellStyle name="Migliaia 40 8 2 2" xfId="29135" xr:uid="{B78D79CC-657C-4D97-8AEE-D5497A40F560}"/>
    <cellStyle name="Migliaia 40 8 2 3" xfId="18842" xr:uid="{DDC007D9-E1D2-41C3-81A7-005BF73CF7C0}"/>
    <cellStyle name="Migliaia 40 8 3" xfId="9826" xr:uid="{C9FA8F54-1DC0-4370-8262-7804FB466F5F}"/>
    <cellStyle name="Migliaia 40 8 3 2" xfId="32096" xr:uid="{869782A2-807A-4B6D-8848-5F13A993A070}"/>
    <cellStyle name="Migliaia 40 8 3 3" xfId="21820" xr:uid="{7572B8E7-B436-4B15-8497-715E6208BEBC}"/>
    <cellStyle name="Migliaia 40 8 4" xfId="26172" xr:uid="{CE498FE4-721B-4C80-8542-45C8C312A42E}"/>
    <cellStyle name="Migliaia 40 8 5" xfId="15872" xr:uid="{1E034C3D-6559-4DF0-ADF5-AFC79B28E87D}"/>
    <cellStyle name="Migliaia 40 9" xfId="3094" xr:uid="{07D0B1CF-68C8-4D51-8A70-8F6A69FB5A12}"/>
    <cellStyle name="Migliaia 40 9 2" xfId="6383" xr:uid="{3F05F459-46D2-4D91-8FBF-A854196D1E13}"/>
    <cellStyle name="Migliaia 40 9 2 2" xfId="28884" xr:uid="{3059577B-6E72-4887-AF13-D6463878E25F}"/>
    <cellStyle name="Migliaia 40 9 2 3" xfId="18590" xr:uid="{BD685D34-480B-4502-A524-DACD9E9FDB9B}"/>
    <cellStyle name="Migliaia 40 9 3" xfId="9574" xr:uid="{A9328F8B-3272-430D-A5F9-3269F02745F1}"/>
    <cellStyle name="Migliaia 40 9 3 2" xfId="31844" xr:uid="{CA4435BF-98E3-4CD1-997F-61C2B74A458B}"/>
    <cellStyle name="Migliaia 40 9 3 3" xfId="21568" xr:uid="{463EE5BF-FE78-40D5-9B5A-DBC4CD947288}"/>
    <cellStyle name="Migliaia 40 9 4" xfId="25920" xr:uid="{18CD8B5A-6235-450F-98B7-B6587C510420}"/>
    <cellStyle name="Migliaia 40 9 5" xfId="15620" xr:uid="{1DFC706D-CE88-4F7B-938D-CDFC8309F1BC}"/>
    <cellStyle name="Migliaia 41" xfId="3281" xr:uid="{FCE8EDEE-0C4F-4A59-A589-A586AE51BDB8}"/>
    <cellStyle name="Migliaia 41 2" xfId="3621" xr:uid="{A07386E7-3584-4A05-B05E-10C15285A279}"/>
    <cellStyle name="Migliaia 41 2 2" xfId="5097" xr:uid="{EC8A0712-D68B-424A-ACEC-3B3F3C44B765}"/>
    <cellStyle name="Migliaia 41 2 2 2" xfId="8303" xr:uid="{6D7434FD-A0CD-4EF0-8265-182CC352D177}"/>
    <cellStyle name="Migliaia 41 2 2 2 2" xfId="30713" xr:uid="{1AD1D437-DEAA-4F08-A739-2690512CE66A}"/>
    <cellStyle name="Migliaia 41 2 2 2 3" xfId="20426" xr:uid="{FFDACEDA-9479-4198-9F04-0228A49ED33C}"/>
    <cellStyle name="Migliaia 41 2 2 3" xfId="11407" xr:uid="{6429B482-1932-48B2-B7F2-39715D601431}"/>
    <cellStyle name="Migliaia 41 2 2 3 3" xfId="23406" xr:uid="{78509A7B-BC47-4A35-A10B-71A5A1EF8010}"/>
    <cellStyle name="Migliaia 41 2 2 4" xfId="27752" xr:uid="{4F34FC74-DA44-4825-93D5-94486ACE9C3D}"/>
    <cellStyle name="Migliaia 41 2 2 5" xfId="17458" xr:uid="{8E849805-9980-4716-A0B9-716C587879A9}"/>
    <cellStyle name="Migliaia 41 2 3" xfId="6911" xr:uid="{E2AFE814-D497-40DE-B180-DD4F6F989460}"/>
    <cellStyle name="Migliaia 41 2 3 2" xfId="29382" xr:uid="{3952DA1F-4929-4BE1-B1CA-6357260F1731}"/>
    <cellStyle name="Migliaia 41 2 3 3" xfId="19089" xr:uid="{6082C959-DBE7-498E-9A3E-C3517B821567}"/>
    <cellStyle name="Migliaia 41 2 4" xfId="10074" xr:uid="{7AF6C0DA-4096-4350-9ECE-449960858BAE}"/>
    <cellStyle name="Migliaia 41 2 4 2" xfId="32343" xr:uid="{B2EF49D8-D8B2-4441-A996-53294E061203}"/>
    <cellStyle name="Migliaia 41 2 4 3" xfId="22068" xr:uid="{BCB3D754-A85E-4A8A-9B4A-3385BAA2B18D}"/>
    <cellStyle name="Migliaia 41 2 5" xfId="13241" xr:uid="{DA15CDE4-7AD7-4399-AFA7-48F67F62AA8C}"/>
    <cellStyle name="Migliaia 41 2 5 3" xfId="23975" xr:uid="{7B86D1B8-39BD-4CA3-9514-80C4E1E7D360}"/>
    <cellStyle name="Migliaia 41 2 6" xfId="26419" xr:uid="{74EFB921-3F5E-4A91-8BA2-2F1650DABC1C}"/>
    <cellStyle name="Migliaia 41 2 7" xfId="16120" xr:uid="{632BC7C0-260A-48B8-B6E7-E3C7E1509CE0}"/>
    <cellStyle name="Migliaia 41 3" xfId="4515" xr:uid="{0B3F6F0F-CEBE-4894-9863-1D91F6AE9C6F}"/>
    <cellStyle name="Migliaia 41 3 2" xfId="7691" xr:uid="{1D6D9B52-4CE1-490A-BE07-1BAB2F48DFFE}"/>
    <cellStyle name="Migliaia 41 3 2 2" xfId="30120" xr:uid="{6DD8D1A7-B90F-4D66-893E-8E33759781B4}"/>
    <cellStyle name="Migliaia 41 3 2 3" xfId="19830" xr:uid="{D01E621C-44BF-4031-9B04-4A97160B6EB7}"/>
    <cellStyle name="Migliaia 41 3 3" xfId="10814" xr:uid="{8FF74C4F-3859-44DD-ADB0-0AAEB6509972}"/>
    <cellStyle name="Migliaia 41 3 3 3" xfId="22809" xr:uid="{1253ABD5-B46E-49A7-8CEA-77BC5DD14500}"/>
    <cellStyle name="Migliaia 41 3 4" xfId="13068" xr:uid="{867071F8-A407-4C3B-AD16-B08996F52F88}"/>
    <cellStyle name="Migliaia 41 3 4 3" xfId="23892" xr:uid="{C50434EE-71A2-4EF5-B6DD-3035847711D8}"/>
    <cellStyle name="Migliaia 41 3 5" xfId="27160" xr:uid="{7EBDC960-4462-415A-9E48-FD22144BF359}"/>
    <cellStyle name="Migliaia 41 3 6" xfId="16861" xr:uid="{B688F8D4-8C6A-4522-BDC7-32F261B50FFE}"/>
    <cellStyle name="Migliaia 41 4" xfId="4415" xr:uid="{03BBE5DC-FBAA-4740-B2A3-9F9907C364A0}"/>
    <cellStyle name="Migliaia 41 4 2" xfId="7590" xr:uid="{1F3D1E7D-6ABB-4676-9C25-F66C0139936D}"/>
    <cellStyle name="Migliaia 41 4 2 2" xfId="30019" xr:uid="{B1CBACFA-F194-4075-9F1B-F6856B7A6E0C}"/>
    <cellStyle name="Migliaia 41 4 2 3" xfId="19729" xr:uid="{EF5FB591-BCAF-4BC7-A26F-5B7DE8E665F0}"/>
    <cellStyle name="Migliaia 41 4 3" xfId="10713" xr:uid="{421E633E-8120-4517-A95D-A54D76768935}"/>
    <cellStyle name="Migliaia 41 4 3 3" xfId="22708" xr:uid="{A8E88C9E-F9C0-4EB2-BDD0-A880BB85DD2D}"/>
    <cellStyle name="Migliaia 41 4 4" xfId="27059" xr:uid="{A165ADAE-1F43-4501-9544-2CBD48C5CBE5}"/>
    <cellStyle name="Migliaia 41 4 5" xfId="16760" xr:uid="{3A8EDCCB-DF86-45D7-B8F0-5F1D07FEAA30}"/>
    <cellStyle name="Migliaia 41 5" xfId="6636" xr:uid="{0D5408D7-A399-4F78-9B25-6B269062E0B5}"/>
    <cellStyle name="Migliaia 41 5 2" xfId="29136" xr:uid="{09BB4E7B-5B41-4B74-A7D2-17C9A93B3446}"/>
    <cellStyle name="Migliaia 41 5 3" xfId="18843" xr:uid="{2D666586-3809-422A-9420-C49CD0DAFD43}"/>
    <cellStyle name="Migliaia 41 6" xfId="9827" xr:uid="{83690639-DAE5-43B2-B6FE-8A454F40C647}"/>
    <cellStyle name="Migliaia 41 6 2" xfId="32097" xr:uid="{B6C11073-1336-47F6-8769-E998E47FB6DC}"/>
    <cellStyle name="Migliaia 41 6 3" xfId="21821" xr:uid="{C6DC4AA0-2D55-47EE-A159-1B4B622E6E62}"/>
    <cellStyle name="Migliaia 41 7" xfId="12548" xr:uid="{4DB541A0-3C91-490D-A31A-E94D36F1D46C}"/>
    <cellStyle name="Migliaia 41 7 3" xfId="23553" xr:uid="{5C8FDBD3-1845-4879-9CB3-DB316CAC6B06}"/>
    <cellStyle name="Migliaia 41 8" xfId="26173" xr:uid="{1933B63C-DEA4-4990-9426-DFC04B6E85D1}"/>
    <cellStyle name="Migliaia 41 9" xfId="15873" xr:uid="{7901E42C-8420-4A8C-9F40-97AA39F7BB21}"/>
    <cellStyle name="Migliaia 42" xfId="3626" xr:uid="{10B38C07-0AEE-4FD8-901D-1FC6E34687B9}"/>
    <cellStyle name="Migliaia 42 2" xfId="4763" xr:uid="{275B9F76-D125-4018-9E26-9A1EA5513649}"/>
    <cellStyle name="Migliaia 42 2 2" xfId="7942" xr:uid="{9FC84393-D0EE-4694-A6A2-0DA2EBF02096}"/>
    <cellStyle name="Migliaia 42 2 2 2" xfId="30370" xr:uid="{DD811016-02B4-4914-9EE6-A875133903C5}"/>
    <cellStyle name="Migliaia 42 2 2 3" xfId="20081" xr:uid="{F6BD5174-78A7-477A-9B29-164FC68884DF}"/>
    <cellStyle name="Migliaia 42 2 3" xfId="11065" xr:uid="{17E08B47-7402-4EA3-AD27-A319AD8DB7F1}"/>
    <cellStyle name="Migliaia 42 2 3 3" xfId="23060" xr:uid="{E52ADA25-7969-480F-A9DE-1765F3EE250C}"/>
    <cellStyle name="Migliaia 42 2 4" xfId="13243" xr:uid="{F75B4A57-7D9D-4596-823B-14A1A8B58719}"/>
    <cellStyle name="Migliaia 42 2 4 3" xfId="23977" xr:uid="{E9459C16-1687-405A-9884-58C1F52DCD0F}"/>
    <cellStyle name="Migliaia 42 2 5" xfId="27411" xr:uid="{179D44A6-4493-48C5-A2DC-94456FA573B9}"/>
    <cellStyle name="Migliaia 42 2 6" xfId="17112" xr:uid="{BE4D1DE7-6B6A-47CE-B18A-243CAD22F1E6}"/>
    <cellStyle name="Migliaia 42 3" xfId="4426" xr:uid="{C9324F2C-1645-45B7-B148-E1E7BD75EFFB}"/>
    <cellStyle name="Migliaia 42 3 2" xfId="7601" xr:uid="{966A869D-1F67-4091-953E-4E42BF67D9D8}"/>
    <cellStyle name="Migliaia 42 3 2 2" xfId="30030" xr:uid="{1AB4D0DE-B0FF-4B56-B9B4-24E746FF8BF7}"/>
    <cellStyle name="Migliaia 42 3 2 3" xfId="19740" xr:uid="{85A12DA6-9BC4-42C8-8E6F-E9818EBBE690}"/>
    <cellStyle name="Migliaia 42 3 3" xfId="10724" xr:uid="{14BB9407-F267-41C9-A1EF-DD80BA3A329C}"/>
    <cellStyle name="Migliaia 42 3 3 3" xfId="22719" xr:uid="{93B8FED4-214E-4990-BD34-965EC2AD9108}"/>
    <cellStyle name="Migliaia 42 3 4" xfId="27070" xr:uid="{2C05F681-0CF2-4361-9FAD-067E7DCF8A00}"/>
    <cellStyle name="Migliaia 42 3 5" xfId="16771" xr:uid="{4E9466AD-9351-45DF-AA5F-69DC215FD363}"/>
    <cellStyle name="Migliaia 42 4" xfId="6913" xr:uid="{D334DD1D-DFCA-4CED-9460-CA42406CAAFF}"/>
    <cellStyle name="Migliaia 42 4 2" xfId="29384" xr:uid="{7D807BD2-2381-4A4E-AE50-58DE3CF9148E}"/>
    <cellStyle name="Migliaia 42 4 3" xfId="19091" xr:uid="{606B4D2D-24EB-4E7A-9E13-722A495F2B16}"/>
    <cellStyle name="Migliaia 42 5" xfId="10076" xr:uid="{7F218036-BF0C-4F33-A105-FD73C4736A42}"/>
    <cellStyle name="Migliaia 42 5 2" xfId="32345" xr:uid="{F77F8F67-F0E0-46F5-A24D-EC7D5BCC8E7E}"/>
    <cellStyle name="Migliaia 42 5 3" xfId="22070" xr:uid="{993094A0-10C0-49DF-80EC-47E51DBF0E1D}"/>
    <cellStyle name="Migliaia 42 6" xfId="12554" xr:uid="{37D01BDB-7C6E-4A58-88D6-98A0229CB902}"/>
    <cellStyle name="Migliaia 42 6 3" xfId="23555" xr:uid="{E1D204CA-D824-4220-B3DE-2452825DF43F}"/>
    <cellStyle name="Migliaia 42 7" xfId="26421" xr:uid="{73F0C4BE-9F5F-4095-84CC-F9B69A720BE2}"/>
    <cellStyle name="Migliaia 42 8" xfId="16122" xr:uid="{D0DA5AED-7490-47FB-BC95-265FE7CF22EC}"/>
    <cellStyle name="Migliaia 43" xfId="4634" xr:uid="{E93CA601-E2B8-4B82-8FF5-FA390F724082}"/>
    <cellStyle name="Migliaia 43 2" xfId="7810" xr:uid="{D0506EE0-04CB-43A0-957A-873A952619E5}"/>
    <cellStyle name="Migliaia 43 2 2" xfId="30239" xr:uid="{557DE2EE-1E5D-4D36-BB2E-E37272EEF3DF}"/>
    <cellStyle name="Migliaia 43 2 3" xfId="19949" xr:uid="{783F6792-E670-482C-9FCE-91BA78DE60BC}"/>
    <cellStyle name="Migliaia 43 3" xfId="10933" xr:uid="{4FF53F10-B74C-4BA5-B8FE-DCFC2F56EE88}"/>
    <cellStyle name="Migliaia 43 3 3" xfId="22928" xr:uid="{5B51AFD4-AB16-4E0B-BA12-EE75175F0B86}"/>
    <cellStyle name="Migliaia 43 4" xfId="12907" xr:uid="{F15D4394-2C48-480D-883B-599F518CAEC9}"/>
    <cellStyle name="Migliaia 43 4 3" xfId="23729" xr:uid="{F28C41F6-0EBC-42A8-BF6E-C07EB2BE8D79}"/>
    <cellStyle name="Migliaia 43 5" xfId="27279" xr:uid="{706D87CE-C902-4D51-A9C4-5ED0AC7A41D8}"/>
    <cellStyle name="Migliaia 43 6" xfId="16980" xr:uid="{B714AC46-3C1E-447D-967B-79FB1200E725}"/>
    <cellStyle name="Migliaia 44" xfId="4629" xr:uid="{6DC73712-E1E8-4148-AD44-2EBC49D9E387}"/>
    <cellStyle name="Migliaia 44 2" xfId="7805" xr:uid="{A1A94708-21AB-41D2-A7FA-28E0C994E2C5}"/>
    <cellStyle name="Migliaia 44 2 2" xfId="30234" xr:uid="{9DD2F7DB-4EE2-4976-B083-9D43D0672B20}"/>
    <cellStyle name="Migliaia 44 2 3" xfId="19944" xr:uid="{6A2CBE33-291F-470A-8FFF-A7E66CA6D501}"/>
    <cellStyle name="Migliaia 44 3" xfId="10928" xr:uid="{29C9DE41-20F1-4596-9F5D-94AD916DC1B1}"/>
    <cellStyle name="Migliaia 44 3 3" xfId="22923" xr:uid="{16303343-4E5A-441D-BCF8-7C9D55F9F5F4}"/>
    <cellStyle name="Migliaia 44 4" xfId="13067" xr:uid="{EAADB4CA-F7D0-401B-A493-CF75CC5AB8BE}"/>
    <cellStyle name="Migliaia 44 4 3" xfId="23891" xr:uid="{8E2BAD18-69DC-44DD-AA2C-351FDCF2F8D5}"/>
    <cellStyle name="Migliaia 44 5" xfId="27274" xr:uid="{FCE568B5-3302-409A-AD88-94AA9D5CF5A7}"/>
    <cellStyle name="Migliaia 44 6" xfId="16975" xr:uid="{ABEDC795-B63F-4C5A-B883-6954D74BD9FD}"/>
    <cellStyle name="Migliaia 45" xfId="4624" xr:uid="{B88B7488-1014-4401-9407-D99E50E3FDF6}"/>
    <cellStyle name="Migliaia 45 2" xfId="7800" xr:uid="{2BFAA3C4-BBDC-49E7-8CCD-403A91C39BAF}"/>
    <cellStyle name="Migliaia 45 2 2" xfId="30229" xr:uid="{DBAAF751-789F-4121-A590-E0A9B4FE92E5}"/>
    <cellStyle name="Migliaia 45 2 3" xfId="19939" xr:uid="{478D2077-2CCF-4F4C-8024-227A241D99EB}"/>
    <cellStyle name="Migliaia 45 3" xfId="10923" xr:uid="{8468051B-AF9D-4EF1-BC2A-88CFA81AE574}"/>
    <cellStyle name="Migliaia 45 3 3" xfId="22918" xr:uid="{46530935-8C1A-4AA8-8E09-054B0C492DD7}"/>
    <cellStyle name="Migliaia 45 4" xfId="13507" xr:uid="{AFF33125-7E72-4100-803F-47924BEA9EE2}"/>
    <cellStyle name="Migliaia 45 4 3" xfId="24146" xr:uid="{BBD4F79F-F122-42D0-A2B1-2FEF0F85F79B}"/>
    <cellStyle name="Migliaia 45 5" xfId="27269" xr:uid="{BC2791DF-163C-4E41-BAA1-A8E5C1B33103}"/>
    <cellStyle name="Migliaia 45 6" xfId="16970" xr:uid="{754CFBAF-D786-4FF1-A89B-94E15AC67310}"/>
    <cellStyle name="Migliaia 46" xfId="4568" xr:uid="{21A803FF-747A-4CBD-A676-8AA81574F1E5}"/>
    <cellStyle name="Migliaia 46 2" xfId="7744" xr:uid="{C85CBCFF-FE70-4573-96CD-F24D18E93C11}"/>
    <cellStyle name="Migliaia 46 2 2" xfId="30173" xr:uid="{877D9139-281B-45A1-97FF-E094E79349B9}"/>
    <cellStyle name="Migliaia 46 2 3" xfId="19883" xr:uid="{C6FC04D7-3923-462F-A601-3792C3421A5D}"/>
    <cellStyle name="Migliaia 46 3" xfId="10867" xr:uid="{E36B7171-DC60-4AFE-99F9-3FFEC6A7E79E}"/>
    <cellStyle name="Migliaia 46 3 3" xfId="22862" xr:uid="{07FB2E7C-D3C1-48E1-8874-99EC07EE4DBD}"/>
    <cellStyle name="Migliaia 46 4" xfId="13672" xr:uid="{6FBAC446-DA32-494F-98A2-DC0166503744}"/>
    <cellStyle name="Migliaia 46 4 3" xfId="24310" xr:uid="{D445B428-EC71-4915-8536-5578DB43C98F}"/>
    <cellStyle name="Migliaia 46 5" xfId="27213" xr:uid="{EE52CFA4-C2F6-46EF-97FE-9DEED5C9ABA8}"/>
    <cellStyle name="Migliaia 46 6" xfId="16914" xr:uid="{DCE37C9A-5E21-40E2-8FC7-300564970F0D}"/>
    <cellStyle name="Migliaia 47" xfId="4583" xr:uid="{F307CD9C-2D50-47E7-9184-35019FD3FD6E}"/>
    <cellStyle name="Migliaia 47 2" xfId="7759" xr:uid="{781A9BC6-964E-449B-B0DA-0669D8B2CB49}"/>
    <cellStyle name="Migliaia 47 2 2" xfId="30188" xr:uid="{53A78961-DAB4-45B0-B815-E06647F1DB48}"/>
    <cellStyle name="Migliaia 47 2 3" xfId="19898" xr:uid="{F6767745-032E-4823-ABE9-C67C2C45D404}"/>
    <cellStyle name="Migliaia 47 3" xfId="10882" xr:uid="{1D56B82A-0927-46A7-8338-E947D149E440}"/>
    <cellStyle name="Migliaia 47 3 3" xfId="22877" xr:uid="{9DDBD238-5B6D-4DA2-8750-0770C36D9319}"/>
    <cellStyle name="Migliaia 47 4" xfId="13870" xr:uid="{430E906F-2AAF-49E1-A660-628BE802F900}"/>
    <cellStyle name="Migliaia 47 4 3" xfId="24510" xr:uid="{2A46A35A-D366-40DD-9DD2-7DA1720C7394}"/>
    <cellStyle name="Migliaia 47 5" xfId="27228" xr:uid="{00BF92B4-86D9-4AF8-865E-08FB09812C47}"/>
    <cellStyle name="Migliaia 47 6" xfId="16929" xr:uid="{16221E1C-7B52-4AE9-8AAE-0522685C762B}"/>
    <cellStyle name="Migliaia 48" xfId="4077" xr:uid="{E4D9E624-4F06-4C7D-8D4B-44D62F880C1C}"/>
    <cellStyle name="Migliaia 48 2" xfId="7252" xr:uid="{4200399A-E40C-4444-8848-8A1818B9EEB6}"/>
    <cellStyle name="Migliaia 48 2 2" xfId="29723" xr:uid="{7EAF4ADA-9D48-4B60-99BE-6523B3A35BF3}"/>
    <cellStyle name="Migliaia 48 2 3" xfId="19433" xr:uid="{EA1DBFEA-5F6C-49DF-84F8-9CF69D762D16}"/>
    <cellStyle name="Migliaia 48 3" xfId="10417" xr:uid="{4FC7F7AD-0840-4116-B5C4-E51DC7D61B4D}"/>
    <cellStyle name="Migliaia 48 3 3" xfId="22412" xr:uid="{CCC3CAD4-FBFE-4931-8431-1F07A1ACA481}"/>
    <cellStyle name="Migliaia 48 4" xfId="14105" xr:uid="{A0E5F057-A367-450D-8451-39A18D0A8567}"/>
    <cellStyle name="Migliaia 48 4 3" xfId="24740" xr:uid="{AF81EF76-3097-4F2B-AA07-05D9DCA39EE7}"/>
    <cellStyle name="Migliaia 48 5" xfId="26763" xr:uid="{32F23FD5-7759-4C5B-87C1-03A0D0805505}"/>
    <cellStyle name="Migliaia 48 6" xfId="16464" xr:uid="{E0147DA8-4768-4420-A727-37131470F27E}"/>
    <cellStyle name="Migliaia 49" xfId="4092" xr:uid="{D5359152-0D3E-42BA-B3ED-72777B7877BE}"/>
    <cellStyle name="Migliaia 49 2" xfId="7267" xr:uid="{A6A2DFEA-A5F1-4B41-88EE-3E1D7AA6D497}"/>
    <cellStyle name="Migliaia 49 2 2" xfId="29738" xr:uid="{56CDEFE6-90CB-4D2F-A8F7-E0650FAD9E7B}"/>
    <cellStyle name="Migliaia 49 2 3" xfId="19448" xr:uid="{045149CB-EEE8-4FDB-A355-52E75233274B}"/>
    <cellStyle name="Migliaia 49 3" xfId="10432" xr:uid="{82ECBFF0-0F5B-40F9-9968-3FA16A8739A6}"/>
    <cellStyle name="Migliaia 49 3 3" xfId="22427" xr:uid="{8C87CAAA-31C7-49A8-BEFF-64C8BA03BC5E}"/>
    <cellStyle name="Migliaia 49 4" xfId="13962" xr:uid="{0F5D2DFB-AE5C-4A87-9D35-5B92902B6388}"/>
    <cellStyle name="Migliaia 49 4 3" xfId="24599" xr:uid="{7C57E5A8-0497-42DD-952C-965B3425BAB8}"/>
    <cellStyle name="Migliaia 49 5" xfId="26778" xr:uid="{4A578176-6B34-4EA6-BD3B-29500D1F0938}"/>
    <cellStyle name="Migliaia 49 6" xfId="16479" xr:uid="{84E605ED-3774-4956-94F4-BC76DF32F5BD}"/>
    <cellStyle name="Migliaia 5" xfId="84" xr:uid="{7617A3C2-8DC7-429A-A5DE-967253DB0FE6}"/>
    <cellStyle name="Migliaia 5 10" xfId="4240" xr:uid="{A60F7745-F39C-4749-8435-8AF408DFC3D4}"/>
    <cellStyle name="Migliaia 5 10 2" xfId="7415" xr:uid="{E5ADB9E5-219D-4021-8038-B047DE4A923D}"/>
    <cellStyle name="Migliaia 5 10 2 2" xfId="29864" xr:uid="{63CDB4A1-CF30-4916-ABFE-437B4B09EEEF}"/>
    <cellStyle name="Migliaia 5 10 2 3" xfId="19574" xr:uid="{31462D59-A4F0-4212-AE13-D016839FD3C4}"/>
    <cellStyle name="Migliaia 5 10 3" xfId="10558" xr:uid="{CF85FBBB-8495-4763-9324-516C54F5E588}"/>
    <cellStyle name="Migliaia 5 10 3 3" xfId="22553" xr:uid="{D9080CD9-DE89-4F1D-9209-F395981C7494}"/>
    <cellStyle name="Migliaia 5 10 4" xfId="14144" xr:uid="{23010A6A-1466-4D48-8048-37EE9485F02F}"/>
    <cellStyle name="Migliaia 5 10 4 3" xfId="24780" xr:uid="{317C082E-200F-435A-881C-45DF5ECCEEF3}"/>
    <cellStyle name="Migliaia 5 10 5" xfId="26904" xr:uid="{D8D13C60-19D1-4492-8D20-43A4ED9F0EE2}"/>
    <cellStyle name="Migliaia 5 10 6" xfId="16605" xr:uid="{3AB4075F-0022-4CB9-9DB9-C6686EF4DF63}"/>
    <cellStyle name="Migliaia 5 11" xfId="4091" xr:uid="{254E1907-7940-43DE-BE08-7981B8DB2404}"/>
    <cellStyle name="Migliaia 5 11 2" xfId="7266" xr:uid="{5EC9753E-36C4-46CB-9032-4284BB27DA9F}"/>
    <cellStyle name="Migliaia 5 11 2 2" xfId="29737" xr:uid="{14937587-63F5-4E26-AFDB-7F4D6ACEEFD4}"/>
    <cellStyle name="Migliaia 5 11 2 3" xfId="19447" xr:uid="{B816EA1C-402B-4EF8-9DBC-3722CB32E3E6}"/>
    <cellStyle name="Migliaia 5 11 3" xfId="10431" xr:uid="{9015E55A-39ED-4933-9DD2-2CC66DD7AF37}"/>
    <cellStyle name="Migliaia 5 11 3 3" xfId="22426" xr:uid="{266BF841-6EA3-42DD-B830-84B9989279EF}"/>
    <cellStyle name="Migliaia 5 11 4" xfId="26777" xr:uid="{E3F97768-DE62-4114-8B19-ED2E4C045DBE}"/>
    <cellStyle name="Migliaia 5 11 5" xfId="16478" xr:uid="{C13EEA3F-6A2D-44DC-BB1F-015BEB28910D}"/>
    <cellStyle name="Migliaia 5 12" xfId="3215" xr:uid="{F06D9E1F-7BC3-4246-9F48-CB45D287DDCC}"/>
    <cellStyle name="Migliaia 5 12 2" xfId="6570" xr:uid="{92809B74-0700-4591-9DF0-08251E554614}"/>
    <cellStyle name="Migliaia 5 12 2 2" xfId="29070" xr:uid="{52EB56D0-2674-404A-9BA2-A1855E73E3F9}"/>
    <cellStyle name="Migliaia 5 12 2 3" xfId="18777" xr:uid="{FC717CC2-40A4-4417-A754-1036D081299E}"/>
    <cellStyle name="Migliaia 5 12 3" xfId="9761" xr:uid="{F9ADB629-B179-4E4B-BF5E-3B4045B4BD04}"/>
    <cellStyle name="Migliaia 5 12 3 2" xfId="32031" xr:uid="{0162BBAD-3C8A-46C8-AA29-BCC0150A9B36}"/>
    <cellStyle name="Migliaia 5 12 3 3" xfId="21755" xr:uid="{2487841C-0473-495D-925D-F8CEFDC924EE}"/>
    <cellStyle name="Migliaia 5 12 4" xfId="26107" xr:uid="{FB6D26F9-5D2A-44B6-ABC3-E266E2CFA20B}"/>
    <cellStyle name="Migliaia 5 12 5" xfId="15807" xr:uid="{90E517E0-EF5B-4A92-A098-88FC137972F8}"/>
    <cellStyle name="Migliaia 5 13" xfId="3030" xr:uid="{6CB51079-1AD3-4181-85F9-F359BC981376}"/>
    <cellStyle name="Migliaia 5 13 2" xfId="6319" xr:uid="{7F80CD37-45CA-41BB-8207-D1C6323CA8E1}"/>
    <cellStyle name="Migliaia 5 13 2 2" xfId="28820" xr:uid="{D54BBB66-CE56-4DC7-AF5E-E4E474A6ACF1}"/>
    <cellStyle name="Migliaia 5 13 2 3" xfId="18526" xr:uid="{3B80328D-40C3-4909-BD96-7F537B83F717}"/>
    <cellStyle name="Migliaia 5 13 3" xfId="9510" xr:uid="{BE100810-4BF6-4E30-8AA8-3D8C48B140FA}"/>
    <cellStyle name="Migliaia 5 13 3 2" xfId="31780" xr:uid="{74D7FA24-9A9A-4251-9315-A2FC07A2A3DC}"/>
    <cellStyle name="Migliaia 5 13 3 3" xfId="21504" xr:uid="{893BD1F3-006F-48B8-A957-02C978CE064B}"/>
    <cellStyle name="Migliaia 5 13 4" xfId="25856" xr:uid="{34D699B9-3F95-44F2-B533-F95F53B7D3F2}"/>
    <cellStyle name="Migliaia 5 13 5" xfId="15556" xr:uid="{C16A20A2-029F-4079-92AE-631FB4DF9ABB}"/>
    <cellStyle name="Migliaia 5 14" xfId="2916" xr:uid="{05F4975A-7E46-4431-B5DB-5454045F2FE5}"/>
    <cellStyle name="Migliaia 5 14 2" xfId="6208" xr:uid="{A8A2CB0D-732C-46A3-84A1-D856929A7A8A}"/>
    <cellStyle name="Migliaia 5 14 2 2" xfId="28709" xr:uid="{2556B071-6DEF-48FA-AF77-608328CA19DD}"/>
    <cellStyle name="Migliaia 5 14 2 3" xfId="18415" xr:uid="{A99A3317-4C37-4E2B-B8CC-92739177DA07}"/>
    <cellStyle name="Migliaia 5 14 3" xfId="9399" xr:uid="{1D93DAA1-0850-4D47-A485-CF7B327AADBD}"/>
    <cellStyle name="Migliaia 5 14 3 2" xfId="31669" xr:uid="{19654A71-F794-46C3-8479-083728EB9F8E}"/>
    <cellStyle name="Migliaia 5 14 3 3" xfId="21393" xr:uid="{5C03EB52-48ED-4691-A1C2-A291C7FC8963}"/>
    <cellStyle name="Migliaia 5 14 4" xfId="25745" xr:uid="{8B236684-27AA-49B0-B962-8B69927DB307}"/>
    <cellStyle name="Migliaia 5 14 5" xfId="15445" xr:uid="{80493353-A5FF-4552-BCF4-C42CB93F5CF3}"/>
    <cellStyle name="Migliaia 5 15" xfId="2835" xr:uid="{9D7E584E-0BD4-4A14-BD17-4FBC15F7B069}"/>
    <cellStyle name="Migliaia 5 15 2" xfId="6121" xr:uid="{3190700F-C586-482E-A039-50EA546DF7D3}"/>
    <cellStyle name="Migliaia 5 15 2 2" xfId="28622" xr:uid="{4908330A-5E85-4E1D-97FF-62B4006DCCDC}"/>
    <cellStyle name="Migliaia 5 15 2 3" xfId="18328" xr:uid="{72A699E2-77CA-4C28-A722-3A1091E37447}"/>
    <cellStyle name="Migliaia 5 15 3" xfId="9312" xr:uid="{0522CC41-E97D-4DDE-B47D-E5B324CD3EF1}"/>
    <cellStyle name="Migliaia 5 15 3 2" xfId="31582" xr:uid="{70750AE1-0862-4758-B594-8F1259A964B3}"/>
    <cellStyle name="Migliaia 5 15 3 3" xfId="21306" xr:uid="{54D69C8B-DE4D-4CB9-9E94-54935BBC8C91}"/>
    <cellStyle name="Migliaia 5 15 4" xfId="25658" xr:uid="{1F5603AF-0576-4046-A89F-D18AC29F3D4A}"/>
    <cellStyle name="Migliaia 5 15 5" xfId="15358" xr:uid="{4BCE016B-D2E3-41FD-9482-ACBBF8D39355}"/>
    <cellStyle name="Migliaia 5 16" xfId="2737" xr:uid="{D7185B69-6D70-45A3-B534-EB6BA9D0704E}"/>
    <cellStyle name="Migliaia 5 16 2" xfId="6022" xr:uid="{BF97F118-78C9-4AA7-B8F8-14727BF1AC6F}"/>
    <cellStyle name="Migliaia 5 16 2 2" xfId="28523" xr:uid="{19F1A4F3-45C5-4C66-891F-1F4381694FAE}"/>
    <cellStyle name="Migliaia 5 16 2 3" xfId="18229" xr:uid="{A7B4B918-F413-4DD2-9D87-53249857EBAB}"/>
    <cellStyle name="Migliaia 5 16 3" xfId="9213" xr:uid="{A3784A87-776E-48C4-9DA6-1BFC43269468}"/>
    <cellStyle name="Migliaia 5 16 3 2" xfId="31483" xr:uid="{8A61D625-01F7-4094-8519-8D6E9D597A05}"/>
    <cellStyle name="Migliaia 5 16 3 3" xfId="21207" xr:uid="{95573F67-82D8-45AA-B9B5-FC2E1D2CDDD9}"/>
    <cellStyle name="Migliaia 5 16 4" xfId="25559" xr:uid="{27121A24-6DEB-43B5-B898-1B61441D4797}"/>
    <cellStyle name="Migliaia 5 16 5" xfId="15259" xr:uid="{6834AB58-A7CF-4A8A-A56B-DD6432495C5D}"/>
    <cellStyle name="Migliaia 5 17" xfId="2696" xr:uid="{F3D001AA-4950-4CAB-A653-3289243859C7}"/>
    <cellStyle name="Migliaia 5 17 2" xfId="5985" xr:uid="{83439D72-93D4-4E36-B1B7-9483AE327842}"/>
    <cellStyle name="Migliaia 5 17 2 2" xfId="28486" xr:uid="{62BB02CE-3F05-4438-B190-16FF939E4993}"/>
    <cellStyle name="Migliaia 5 17 2 3" xfId="18192" xr:uid="{FFF5603E-5EDD-4DC5-9860-1A644BDA02CA}"/>
    <cellStyle name="Migliaia 5 17 3" xfId="9176" xr:uid="{746294E2-8D84-4621-89A7-AA7D420E8E56}"/>
    <cellStyle name="Migliaia 5 17 3 2" xfId="31446" xr:uid="{8D470484-9BF9-4AC3-80C8-73BBD35ED89D}"/>
    <cellStyle name="Migliaia 5 17 3 3" xfId="21170" xr:uid="{CFA17445-9085-4A8C-BD71-A925EB04F3B9}"/>
    <cellStyle name="Migliaia 5 17 4" xfId="25522" xr:uid="{E5286B4B-C6F8-43E1-A8FB-7791DB5C282E}"/>
    <cellStyle name="Migliaia 5 17 5" xfId="15222" xr:uid="{5F92FCA3-5B20-4B6A-ABA0-41FA8D49574A}"/>
    <cellStyle name="Migliaia 5 18" xfId="2561" xr:uid="{4E3F958F-9D77-4379-AD82-7DA41C4F0BE9}"/>
    <cellStyle name="Migliaia 5 18 2" xfId="5875" xr:uid="{116E76EB-1C8E-40F5-B60B-7A209030C196}"/>
    <cellStyle name="Migliaia 5 18 2 2" xfId="28383" xr:uid="{586C5368-B4D8-4645-8D3D-592C16121F93}"/>
    <cellStyle name="Migliaia 5 18 2 3" xfId="18089" xr:uid="{996D82C3-BEB1-4D80-8DE9-3696535EDEEF}"/>
    <cellStyle name="Migliaia 5 18 3" xfId="9073" xr:uid="{D145AA43-42EC-4FCF-AC27-D98596F1BC43}"/>
    <cellStyle name="Migliaia 5 18 3 2" xfId="31343" xr:uid="{BA9D4344-51CA-4F7F-B142-503B1606E753}"/>
    <cellStyle name="Migliaia 5 18 3 3" xfId="21067" xr:uid="{2F83CAB7-BB2F-4CDF-A09B-0D8BE362BD6E}"/>
    <cellStyle name="Migliaia 5 18 4" xfId="25419" xr:uid="{CA2CB085-625B-4CC3-B4BE-4A9C0B62D982}"/>
    <cellStyle name="Migliaia 5 18 5" xfId="15119" xr:uid="{5385AB7D-03E4-48CF-8B92-89A933D7D1E6}"/>
    <cellStyle name="Migliaia 5 19" xfId="2533" xr:uid="{2548C43C-4664-4390-AEF1-E69D43F97DFB}"/>
    <cellStyle name="Migliaia 5 19 2" xfId="5848" xr:uid="{6D8C0B38-926B-40BC-AA5C-8853D6DB53E6}"/>
    <cellStyle name="Migliaia 5 19 2 2" xfId="28356" xr:uid="{3DE9C56C-E28D-4E0C-9E91-04DB9437E83E}"/>
    <cellStyle name="Migliaia 5 19 2 3" xfId="18062" xr:uid="{66AD84C7-71AF-4227-88C8-AB517F4A0EE7}"/>
    <cellStyle name="Migliaia 5 19 3" xfId="9046" xr:uid="{C3450F30-564C-4315-B07D-746F4B0EB2CE}"/>
    <cellStyle name="Migliaia 5 19 3 2" xfId="31316" xr:uid="{1DE9814B-3A9C-42B5-A50F-8B86712901A3}"/>
    <cellStyle name="Migliaia 5 19 3 3" xfId="21040" xr:uid="{A32DA179-5D4D-40FB-9A1D-11A1A7880BFD}"/>
    <cellStyle name="Migliaia 5 19 4" xfId="25392" xr:uid="{C20C6CD0-A9F3-4460-9BB1-88AD2933BA32}"/>
    <cellStyle name="Migliaia 5 19 5" xfId="15092" xr:uid="{C1A95AE3-E877-4C6E-8B96-FAA18AA0ED62}"/>
    <cellStyle name="Migliaia 5 2" xfId="117" xr:uid="{94156919-FABD-4B51-9673-1EDFA4BEEA82}"/>
    <cellStyle name="Migliaia 5 2 10" xfId="4111" xr:uid="{CA2C7ACE-4FDC-42EA-AA41-1317EDCCA4C0}"/>
    <cellStyle name="Migliaia 5 2 10 2" xfId="7286" xr:uid="{E3B977C2-A89F-4FE6-8CDC-B080B2745BB0}"/>
    <cellStyle name="Migliaia 5 2 10 2 2" xfId="29757" xr:uid="{853FCFC8-4634-4DB2-863A-C470D147031C}"/>
    <cellStyle name="Migliaia 5 2 10 2 3" xfId="19467" xr:uid="{6123006C-485F-4C6F-AF51-EABCEDE6E196}"/>
    <cellStyle name="Migliaia 5 2 10 3" xfId="10451" xr:uid="{93D56E4F-C8EC-4E9A-8096-E37EF3167080}"/>
    <cellStyle name="Migliaia 5 2 10 3 3" xfId="22446" xr:uid="{1299696D-66A4-48DF-84AB-5E81A1190D39}"/>
    <cellStyle name="Migliaia 5 2 10 4" xfId="26797" xr:uid="{3C6C83B4-48D2-4458-8DF8-1E93DB81BBA8}"/>
    <cellStyle name="Migliaia 5 2 10 5" xfId="16498" xr:uid="{46505BF0-2E07-4A73-BAA1-2846C638359A}"/>
    <cellStyle name="Migliaia 5 2 11" xfId="3233" xr:uid="{08B8FF91-D555-4B03-9EEA-CF2898AA543C}"/>
    <cellStyle name="Migliaia 5 2 11 2" xfId="6588" xr:uid="{70DEBE78-1B70-4956-AB02-A66992AE5CEF}"/>
    <cellStyle name="Migliaia 5 2 11 2 2" xfId="29088" xr:uid="{F0F9F84C-25D9-43C9-8390-E39B8B6B5DE7}"/>
    <cellStyle name="Migliaia 5 2 11 2 3" xfId="18795" xr:uid="{34078F9F-693B-4BCC-B9E0-54B72BC17D28}"/>
    <cellStyle name="Migliaia 5 2 11 3" xfId="9779" xr:uid="{93272742-A4CB-4A10-ACE5-FFD85F7663BB}"/>
    <cellStyle name="Migliaia 5 2 11 3 2" xfId="32049" xr:uid="{48AFFD24-7F52-4874-BB8F-B50F3E17C35B}"/>
    <cellStyle name="Migliaia 5 2 11 3 3" xfId="21773" xr:uid="{45D98099-2675-4DE6-AD85-D3384166C24B}"/>
    <cellStyle name="Migliaia 5 2 11 4" xfId="26125" xr:uid="{3EC29948-671B-40E2-B29F-11D0EDAF9357}"/>
    <cellStyle name="Migliaia 5 2 11 5" xfId="15825" xr:uid="{CDA43E7D-C767-4906-BECE-F9675C5AB846}"/>
    <cellStyle name="Migliaia 5 2 12" xfId="3048" xr:uid="{09C03CE0-922D-4884-9A63-2501071E4459}"/>
    <cellStyle name="Migliaia 5 2 12 2" xfId="6337" xr:uid="{E5C72284-7DB9-4153-A084-FD82D46E1E85}"/>
    <cellStyle name="Migliaia 5 2 12 2 2" xfId="28838" xr:uid="{F416786C-7CB9-471E-8A81-AABC3F515B91}"/>
    <cellStyle name="Migliaia 5 2 12 2 3" xfId="18544" xr:uid="{EBFA00A4-5869-436A-9769-A7C40D750030}"/>
    <cellStyle name="Migliaia 5 2 12 3" xfId="9528" xr:uid="{C84D2E72-4F55-42F7-80AB-3051399E74F2}"/>
    <cellStyle name="Migliaia 5 2 12 3 2" xfId="31798" xr:uid="{511AE67A-228E-445F-BA34-A7D845B275FD}"/>
    <cellStyle name="Migliaia 5 2 12 3 3" xfId="21522" xr:uid="{982802BE-A359-4292-A5CF-4674E7A925F2}"/>
    <cellStyle name="Migliaia 5 2 12 4" xfId="25874" xr:uid="{5F684121-11AD-41B3-AD96-2522B8ED45DF}"/>
    <cellStyle name="Migliaia 5 2 12 5" xfId="15574" xr:uid="{F1962724-ADF6-4EEF-9199-E5512D7B5812}"/>
    <cellStyle name="Migliaia 5 2 13" xfId="2934" xr:uid="{9A4A528D-A900-4F0E-AD80-FF9149203E4E}"/>
    <cellStyle name="Migliaia 5 2 13 2" xfId="6226" xr:uid="{8375BC62-D26E-4F73-8379-8B867B1BDE93}"/>
    <cellStyle name="Migliaia 5 2 13 2 2" xfId="28727" xr:uid="{8AB58ACC-BBA2-4C8D-8038-9F8BB746726D}"/>
    <cellStyle name="Migliaia 5 2 13 2 3" xfId="18433" xr:uid="{A18AD6B5-5B67-4DF9-9C56-5B2A6D66EED0}"/>
    <cellStyle name="Migliaia 5 2 13 3" xfId="9417" xr:uid="{85948A8A-9BD3-4323-8A82-523E3BB99F04}"/>
    <cellStyle name="Migliaia 5 2 13 3 2" xfId="31687" xr:uid="{74F838D0-963F-4DD6-8B8F-2566D6C4E592}"/>
    <cellStyle name="Migliaia 5 2 13 3 3" xfId="21411" xr:uid="{D90D69DC-A32B-4603-A761-3F61CB244630}"/>
    <cellStyle name="Migliaia 5 2 13 4" xfId="25763" xr:uid="{3C25866C-D5E6-46F1-96CE-4EA059429218}"/>
    <cellStyle name="Migliaia 5 2 13 5" xfId="15463" xr:uid="{786ECD87-2001-498F-9CE0-2C626FE46080}"/>
    <cellStyle name="Migliaia 5 2 14" xfId="2853" xr:uid="{BF7C6DE2-3CA1-4B8F-AC6D-3F3CD561C371}"/>
    <cellStyle name="Migliaia 5 2 14 2" xfId="6139" xr:uid="{EA4B0A1B-9800-4010-A8E0-9C39651453CA}"/>
    <cellStyle name="Migliaia 5 2 14 2 2" xfId="28640" xr:uid="{6FDE80B8-21BB-4AA9-9C38-0533D6291FAE}"/>
    <cellStyle name="Migliaia 5 2 14 2 3" xfId="18346" xr:uid="{9F4C69B4-5AFD-429E-A12A-A426E2FD81B3}"/>
    <cellStyle name="Migliaia 5 2 14 3" xfId="9330" xr:uid="{B5BF1270-B6A3-455C-9DF9-5BF62081CD74}"/>
    <cellStyle name="Migliaia 5 2 14 3 2" xfId="31600" xr:uid="{2A1037E0-8030-4AB8-9E25-C56CAFA6B739}"/>
    <cellStyle name="Migliaia 5 2 14 3 3" xfId="21324" xr:uid="{09C37A9A-700A-4DD8-BA3B-867040AE9CAA}"/>
    <cellStyle name="Migliaia 5 2 14 4" xfId="25676" xr:uid="{707B9AA5-1D85-4AED-ACE4-1A8FFE786753}"/>
    <cellStyle name="Migliaia 5 2 14 5" xfId="15376" xr:uid="{B9C8E241-6F4C-429B-91B8-5B4D9AC379D5}"/>
    <cellStyle name="Migliaia 5 2 15" xfId="2755" xr:uid="{E51790A2-C909-4D6C-90E3-F54BA3C00C36}"/>
    <cellStyle name="Migliaia 5 2 15 2" xfId="6040" xr:uid="{CAF35169-C1E0-4FCB-9215-AD7114EB1138}"/>
    <cellStyle name="Migliaia 5 2 15 2 2" xfId="28541" xr:uid="{28756845-D290-49FB-8364-3753B6A3BFEE}"/>
    <cellStyle name="Migliaia 5 2 15 2 3" xfId="18247" xr:uid="{CFC7F2FB-B51C-4348-9AD7-86242065C173}"/>
    <cellStyle name="Migliaia 5 2 15 3" xfId="9231" xr:uid="{A34FF9E7-9731-445D-A68C-0C615DABBAC2}"/>
    <cellStyle name="Migliaia 5 2 15 3 2" xfId="31501" xr:uid="{E5F4E644-257C-4D32-A089-419E5A14D6EE}"/>
    <cellStyle name="Migliaia 5 2 15 3 3" xfId="21225" xr:uid="{4F4F8CAE-D09C-48E1-815F-1F3AF2CFA66A}"/>
    <cellStyle name="Migliaia 5 2 15 4" xfId="25577" xr:uid="{94EA3639-6965-4BDB-9D41-D66D5C954011}"/>
    <cellStyle name="Migliaia 5 2 15 5" xfId="15277" xr:uid="{94F317E1-808A-40D7-92B9-E1DBE66AA3D2}"/>
    <cellStyle name="Migliaia 5 2 16" xfId="2183" xr:uid="{5EDC899B-C263-497B-99AE-0FD718208D6B}"/>
    <cellStyle name="Migliaia 5 2 16 2" xfId="5572" xr:uid="{D7EC5045-1A4F-4AD3-8840-4C44B9ED2830}"/>
    <cellStyle name="Migliaia 5 2 16 2 2" xfId="28089" xr:uid="{6BCAFABD-5DD3-4F09-B946-47AFDC330359}"/>
    <cellStyle name="Migliaia 5 2 16 2 3" xfId="17795" xr:uid="{A3192CA5-7A19-4847-816B-42F2EAAEE09B}"/>
    <cellStyle name="Migliaia 5 2 16 3" xfId="8778" xr:uid="{E5E1C6D9-C823-4C21-AC64-419710802850}"/>
    <cellStyle name="Migliaia 5 2 16 3 2" xfId="31049" xr:uid="{37E0B033-4A70-4DD0-9431-BB8BAE094EC5}"/>
    <cellStyle name="Migliaia 5 2 16 3 3" xfId="20773" xr:uid="{1B697EC5-D60C-4345-9108-7A0732780C1F}"/>
    <cellStyle name="Migliaia 5 2 16 4" xfId="25124" xr:uid="{FF91270D-9440-4005-B6FC-4B75300C2FFF}"/>
    <cellStyle name="Migliaia 5 2 16 5" xfId="14824" xr:uid="{43AD6EF1-3D01-4E83-AA92-608F4CB9B4BA}"/>
    <cellStyle name="Migliaia 5 2 17" xfId="1787" xr:uid="{F9CA7F08-4611-4F9D-8503-BB46FB648F2A}"/>
    <cellStyle name="Migliaia 5 2 17 2" xfId="5390" xr:uid="{52E9C8D5-C57F-493A-9EE1-0593C6F3E42A}"/>
    <cellStyle name="Migliaia 5 2 17 2 2" xfId="27965" xr:uid="{8D54D625-1B5F-4011-8414-FC15BF43C335}"/>
    <cellStyle name="Migliaia 5 2 17 2 3" xfId="17671" xr:uid="{1D1486B7-2E20-4EF5-BD7F-AA3906E3C934}"/>
    <cellStyle name="Migliaia 5 2 17 3" xfId="8646" xr:uid="{E1B91631-394A-4266-A8B4-DCDA69BACE80}"/>
    <cellStyle name="Migliaia 5 2 17 3 2" xfId="30925" xr:uid="{E4E29BE3-AC7B-4001-B437-2D942503764E}"/>
    <cellStyle name="Migliaia 5 2 17 3 3" xfId="20649" xr:uid="{E1A39510-0704-4C9C-AA03-830DDC5B1B65}"/>
    <cellStyle name="Migliaia 5 2 17 4" xfId="24992" xr:uid="{D703806F-6753-4B43-A664-892AB65A632F}"/>
    <cellStyle name="Migliaia 5 2 17 5" xfId="14692" xr:uid="{4A6E10EA-A3D3-4A87-9DC0-1BE8AD5F77DB}"/>
    <cellStyle name="Migliaia 5 2 18" xfId="5301" xr:uid="{19B908CD-ADE7-4055-BF26-29B14A7BAFF8}"/>
    <cellStyle name="Migliaia 5 2 18 2" xfId="27905" xr:uid="{9B920CAA-2B69-4279-B2D3-E94B59A114DC}"/>
    <cellStyle name="Migliaia 5 2 18 3" xfId="17611" xr:uid="{B53873E5-B99C-4933-830E-51E81B8A8CBD}"/>
    <cellStyle name="Migliaia 5 2 19" xfId="8583" xr:uid="{01114CDE-FBF2-456D-920C-21A1EC997758}"/>
    <cellStyle name="Migliaia 5 2 19 2" xfId="30865" xr:uid="{728EAAC8-B142-49B1-BDBA-A8E01BC8CB0D}"/>
    <cellStyle name="Migliaia 5 2 19 3" xfId="20589" xr:uid="{5541D2E9-CE57-41D2-8EFB-7C37265B55B9}"/>
    <cellStyle name="Migliaia 5 2 2" xfId="175" xr:uid="{9C08C60C-9A3B-4916-A932-A835CC01B500}"/>
    <cellStyle name="Migliaia 5 2 2 10" xfId="9692" xr:uid="{4191F2FC-E26C-4A18-8671-1570F58BBB8E}"/>
    <cellStyle name="Migliaia 5 2 2 10 2" xfId="31962" xr:uid="{31B8B20B-FE02-416D-ABBA-B353F463FC6E}"/>
    <cellStyle name="Migliaia 5 2 2 10 3" xfId="21686" xr:uid="{622F7170-AAD8-49DC-9020-40EA38C6EA8F}"/>
    <cellStyle name="Migliaia 5 2 2 11" xfId="12811" xr:uid="{F4CFCF41-DFC9-4198-B4E3-CED40773ED26}"/>
    <cellStyle name="Migliaia 5 2 2 11 3" xfId="23682" xr:uid="{EEEDF63F-787C-496F-9F51-7BD21742BE1C}"/>
    <cellStyle name="Migliaia 5 2 2 12" xfId="14317" xr:uid="{131C5DB1-1AC1-4A47-AA31-6F1C25DCB6F5}"/>
    <cellStyle name="Migliaia 5 2 2 12 2" xfId="26038" xr:uid="{1A7D1164-5D28-4500-A332-955ACAC3551B}"/>
    <cellStyle name="Migliaia 5 2 2 13" xfId="15738" xr:uid="{093F23BD-51CE-4DF7-91C2-8040978E3D63}"/>
    <cellStyle name="Migliaia 5 2 2 16" xfId="1262" xr:uid="{08837885-553C-41F8-B299-7C3A5A8BC1DE}"/>
    <cellStyle name="Migliaia 5 2 2 2" xfId="582" xr:uid="{E8E6A50D-9EF8-41F2-AFB7-CC2237FBEF8C}"/>
    <cellStyle name="Migliaia 5 2 2 2 10" xfId="1456" xr:uid="{25AD8BA1-A5A7-441C-9445-C0F669A5CA6E}"/>
    <cellStyle name="Migliaia 5 2 2 2 2" xfId="1128" xr:uid="{40E344F9-7E3A-4FFF-91B5-51BC588A5BAA}"/>
    <cellStyle name="Migliaia 5 2 2 2 2 2" xfId="8285" xr:uid="{57DFCA34-D684-40C2-B003-E7E1B79704C7}"/>
    <cellStyle name="Migliaia 5 2 2 2 2 2 2" xfId="30695" xr:uid="{688E4FCC-45E8-413E-A465-A81FB4986A2D}"/>
    <cellStyle name="Migliaia 5 2 2 2 2 2 3" xfId="20408" xr:uid="{B805FF4B-B042-4ABC-8B2D-E009DB70E7E2}"/>
    <cellStyle name="Migliaia 5 2 2 2 2 3" xfId="11389" xr:uid="{D70E56ED-3341-494F-B800-0DC6874A8614}"/>
    <cellStyle name="Migliaia 5 2 2 2 2 3 3" xfId="23388" xr:uid="{158C5EDE-4FAC-407D-AC3B-C775347D4FC6}"/>
    <cellStyle name="Migliaia 5 2 2 2 2 4" xfId="13624" xr:uid="{1ED18995-AD2E-4A2E-BFF6-2F84B8DB6F1D}"/>
    <cellStyle name="Migliaia 5 2 2 2 2 4 3" xfId="24262" xr:uid="{A9769A42-A425-4903-B9A0-38A698A1BE84}"/>
    <cellStyle name="Migliaia 5 2 2 2 2 5" xfId="27734" xr:uid="{1EE5FA9E-C30F-4D9F-8FE0-F0875FCC9412}"/>
    <cellStyle name="Migliaia 5 2 2 2 2 6" xfId="17440" xr:uid="{972EBC00-C521-4DF5-9622-3D0A73BE0CB1}"/>
    <cellStyle name="Migliaia 5 2 2 2 2 8" xfId="5081" xr:uid="{C3EE5521-152E-4E94-B3F1-FACBB1363BE1}"/>
    <cellStyle name="Migliaia 5 2 2 2 3" xfId="7198" xr:uid="{0FF0ABBB-DAD6-4B96-988B-7B99CC0DBC0D}"/>
    <cellStyle name="Migliaia 5 2 2 2 3 2" xfId="29671" xr:uid="{78C30469-B414-45BA-A173-438C955C0222}"/>
    <cellStyle name="Migliaia 5 2 2 2 3 3" xfId="19380" xr:uid="{1D2AD20F-CA43-4778-99C5-B6678273811E}"/>
    <cellStyle name="Migliaia 5 2 2 2 4" xfId="10364" xr:uid="{79C0AA95-903A-46FE-9E26-7954CEE6D889}"/>
    <cellStyle name="Migliaia 5 2 2 2 4 2" xfId="32633" xr:uid="{2BEF4319-E2CC-4051-AAF3-0E8E36791956}"/>
    <cellStyle name="Migliaia 5 2 2 2 4 3" xfId="22359" xr:uid="{0A2E38C2-1634-47E1-AF95-73D61DEBB76B}"/>
    <cellStyle name="Migliaia 5 2 2 2 5" xfId="13020" xr:uid="{33A5765F-6AAE-46C0-8FFA-F796931CD06F}"/>
    <cellStyle name="Migliaia 5 2 2 2 5 3" xfId="23845" xr:uid="{88093102-82B8-493D-8DE3-8D25ECC5C375}"/>
    <cellStyle name="Migliaia 5 2 2 2 6" xfId="14511" xr:uid="{D1CCC8D6-B9E0-408F-9014-08408BB15BC4}"/>
    <cellStyle name="Migliaia 5 2 2 2 6 2" xfId="26710" xr:uid="{CC123017-AFC0-4C8A-B468-B9334B0735F1}"/>
    <cellStyle name="Migliaia 5 2 2 2 7" xfId="16411" xr:uid="{1E0B0C38-2DFF-4E52-8043-79A710F8D5F0}"/>
    <cellStyle name="Migliaia 5 2 2 2 8" xfId="33081" xr:uid="{C67BDDB3-474B-4F5A-BB58-04E336945888}"/>
    <cellStyle name="Migliaia 5 2 2 3" xfId="425" xr:uid="{0A239DF0-AB17-478F-B213-3ADE0EC3273F}"/>
    <cellStyle name="Migliaia 5 2 2 3 2" xfId="936" xr:uid="{C3F08EF4-6A6E-430A-9241-B4A2B32B80BA}"/>
    <cellStyle name="Migliaia 5 2 2 3 2 2" xfId="8053" xr:uid="{F1A86E6B-C495-4B8B-9255-329F62DB3A2C}"/>
    <cellStyle name="Migliaia 5 2 2 3 2 2 2" xfId="30484" xr:uid="{1637C754-89DE-4B28-B89A-7F4BF4DB401C}"/>
    <cellStyle name="Migliaia 5 2 2 3 2 2 3" xfId="20194" xr:uid="{678C2047-E43D-4A97-8E3D-8B7F127E8E39}"/>
    <cellStyle name="Migliaia 5 2 2 3 2 3" xfId="11176" xr:uid="{D7CFC985-E1D6-458A-93BA-7BA5F8FEC633}"/>
    <cellStyle name="Migliaia 5 2 2 3 2 3 3" xfId="23174" xr:uid="{6FD0657A-9ABE-40C5-AA84-BC39DBEF0457}"/>
    <cellStyle name="Migliaia 5 2 2 3 2 4" xfId="27524" xr:uid="{EA929A1B-A724-4FD1-A978-A5EB996774AC}"/>
    <cellStyle name="Migliaia 5 2 2 3 2 5" xfId="17226" xr:uid="{0CD46B56-5EF0-406B-9D2C-968D47F59027}"/>
    <cellStyle name="Migliaia 5 2 2 3 2 7" xfId="4866" xr:uid="{3F88639F-1BDC-4EF8-8216-B7D39531D661}"/>
    <cellStyle name="Migliaia 5 2 2 3 3" xfId="7040" xr:uid="{47FF4F12-FD82-4016-8204-24D195B4FADF}"/>
    <cellStyle name="Migliaia 5 2 2 3 3 2" xfId="29510" xr:uid="{83742481-AFED-44F5-9A1B-17F735DA48CB}"/>
    <cellStyle name="Migliaia 5 2 2 3 3 3" xfId="19218" xr:uid="{8CD126EE-8E6D-43AB-8801-F7C71C38E3BD}"/>
    <cellStyle name="Migliaia 5 2 2 3 4" xfId="10202" xr:uid="{89CF7453-08F6-412A-AF2A-F95488DA02D5}"/>
    <cellStyle name="Migliaia 5 2 2 3 4 2" xfId="32472" xr:uid="{72F4C937-A2A2-4681-8DAF-6C84C6949011}"/>
    <cellStyle name="Migliaia 5 2 2 3 4 3" xfId="22197" xr:uid="{8A9E6B67-96CB-43B6-B9FD-C48F13F0E36B}"/>
    <cellStyle name="Migliaia 5 2 2 3 5" xfId="13462" xr:uid="{40BAC12B-C720-44A6-8693-CC0474E689EC}"/>
    <cellStyle name="Migliaia 5 2 2 3 5 3" xfId="24100" xr:uid="{7F08D531-41D2-46F7-BD01-7C1611615BCB}"/>
    <cellStyle name="Migliaia 5 2 2 3 6" xfId="26548" xr:uid="{81EAB8CF-2878-4882-BE9F-F6439E7D9041}"/>
    <cellStyle name="Migliaia 5 2 2 3 7" xfId="16249" xr:uid="{CB6DEA13-E1F3-4E7F-91B2-7C9E0F5F882E}"/>
    <cellStyle name="Migliaia 5 2 2 3 9" xfId="3870" xr:uid="{4F1F6702-B507-44B3-AAB6-519F01F7D0FB}"/>
    <cellStyle name="Migliaia 5 2 2 4" xfId="787" xr:uid="{53C3D27F-FA3B-4592-84FA-370C54BA6CAC}"/>
    <cellStyle name="Migliaia 5 2 2 4 2" xfId="7924" xr:uid="{4DB1F1E6-E395-42AA-9D62-287F881D1CCB}"/>
    <cellStyle name="Migliaia 5 2 2 4 2 2" xfId="30352" xr:uid="{DA7E7B85-B551-447C-9705-B79B901DC51A}"/>
    <cellStyle name="Migliaia 5 2 2 4 2 3" xfId="20063" xr:uid="{3B10E001-BBB7-4814-8F0B-AB9A42A6B68E}"/>
    <cellStyle name="Migliaia 5 2 2 4 3" xfId="11047" xr:uid="{62CCE629-1471-49CF-84E8-BA8CF7A15AFC}"/>
    <cellStyle name="Migliaia 5 2 2 4 3 3" xfId="23042" xr:uid="{4C895CE1-5A9E-4487-B860-7AAB58627BEE}"/>
    <cellStyle name="Migliaia 5 2 2 4 4" xfId="13698" xr:uid="{A0E76AA2-86E5-460C-B3E3-E3BB80EDE0D7}"/>
    <cellStyle name="Migliaia 5 2 2 4 4 3" xfId="24336" xr:uid="{32A39528-D6BA-4E4E-A182-0FD978022DB9}"/>
    <cellStyle name="Migliaia 5 2 2 4 5" xfId="27393" xr:uid="{64A6451A-BE3C-446A-9C2D-D7E93F31FEAB}"/>
    <cellStyle name="Migliaia 5 2 2 4 6" xfId="17094" xr:uid="{C2C471C9-5229-44A5-9811-75F9B5AFAAE1}"/>
    <cellStyle name="Migliaia 5 2 2 4 8" xfId="4747" xr:uid="{B0DA6923-8B61-403A-A0D0-4B0059C55D4F}"/>
    <cellStyle name="Migliaia 5 2 2 5" xfId="4546" xr:uid="{D602D7EB-E06E-4FDB-8FE8-EA40617E0D21}"/>
    <cellStyle name="Migliaia 5 2 2 5 2" xfId="7722" xr:uid="{0BF694ED-9AC9-4F16-89F8-559E5ECF2812}"/>
    <cellStyle name="Migliaia 5 2 2 5 2 2" xfId="30151" xr:uid="{BE17219F-2E1B-4F75-AA10-1776210BAD1A}"/>
    <cellStyle name="Migliaia 5 2 2 5 2 3" xfId="19861" xr:uid="{5A94BF06-9535-4F6D-9F71-654121D9CBD3}"/>
    <cellStyle name="Migliaia 5 2 2 5 3" xfId="10845" xr:uid="{EBC42688-743F-479C-92B4-CF434473AB32}"/>
    <cellStyle name="Migliaia 5 2 2 5 3 3" xfId="22840" xr:uid="{0C69B35B-C2A1-43AD-B328-0C04E55A2FC7}"/>
    <cellStyle name="Migliaia 5 2 2 5 4" xfId="14015" xr:uid="{DB69C0B7-D580-4082-922E-0AD35981EB3A}"/>
    <cellStyle name="Migliaia 5 2 2 5 4 3" xfId="24654" xr:uid="{4CA3A288-75E9-4FA1-818C-EFD0EDB98DE4}"/>
    <cellStyle name="Migliaia 5 2 2 5 5" xfId="27191" xr:uid="{C7354665-1C86-4650-A604-DA77B8FFBB31}"/>
    <cellStyle name="Migliaia 5 2 2 5 6" xfId="16892" xr:uid="{FFB3B052-B1ED-414E-9A1C-1CD82AC2B203}"/>
    <cellStyle name="Migliaia 5 2 2 6" xfId="4355" xr:uid="{25255EF8-41E3-42D9-9593-F2C601755C40}"/>
    <cellStyle name="Migliaia 5 2 2 6 2" xfId="7530" xr:uid="{526F278D-9E87-48ED-B2DB-DB55F690A2EA}"/>
    <cellStyle name="Migliaia 5 2 2 6 2 2" xfId="29959" xr:uid="{73B18338-F400-42F7-9125-D985B64FA8C5}"/>
    <cellStyle name="Migliaia 5 2 2 6 2 3" xfId="19669" xr:uid="{5C9EB7ED-5EE5-431D-A02C-99D23D774A66}"/>
    <cellStyle name="Migliaia 5 2 2 6 3" xfId="10653" xr:uid="{11E06E3E-7080-4BF8-975F-067E0179B6C7}"/>
    <cellStyle name="Migliaia 5 2 2 6 3 3" xfId="22648" xr:uid="{611F0ADC-4625-4859-B999-6ED940AC0A0C}"/>
    <cellStyle name="Migliaia 5 2 2 6 4" xfId="26999" xr:uid="{884C24BD-991F-4E35-B126-DF57737FF953}"/>
    <cellStyle name="Migliaia 5 2 2 6 5" xfId="16700" xr:uid="{34773FF1-D0FA-4F68-B773-53AC8B8C5549}"/>
    <cellStyle name="Migliaia 5 2 2 7" xfId="4168" xr:uid="{EEB6363B-0B67-48D6-9649-A36AB82E0F71}"/>
    <cellStyle name="Migliaia 5 2 2 7 2" xfId="7343" xr:uid="{688F4E61-C267-4456-B3AE-7C4531CC23EE}"/>
    <cellStyle name="Migliaia 5 2 2 7 2 2" xfId="29806" xr:uid="{5F6E8AF2-7122-4BF6-9746-982F345F94D0}"/>
    <cellStyle name="Migliaia 5 2 2 7 2 3" xfId="19516" xr:uid="{3CE08082-1D25-4097-9903-A45AB2155A92}"/>
    <cellStyle name="Migliaia 5 2 2 7 3" xfId="10500" xr:uid="{3D9CCB6A-C64F-4CC2-A7F9-4A96897E071A}"/>
    <cellStyle name="Migliaia 5 2 2 7 3 3" xfId="22495" xr:uid="{7033B4AE-6332-4901-88C3-9DC9BE241E5F}"/>
    <cellStyle name="Migliaia 5 2 2 7 4" xfId="26846" xr:uid="{B41824F3-EBE8-4C8E-9855-5C97DD8639F9}"/>
    <cellStyle name="Migliaia 5 2 2 7 5" xfId="16547" xr:uid="{199F6565-5245-41EC-B871-9109F602D460}"/>
    <cellStyle name="Migliaia 5 2 2 8" xfId="3397" xr:uid="{2DEFA4B8-838E-4CE6-8075-64D2E4638BC9}"/>
    <cellStyle name="Migliaia 5 2 2 8 2" xfId="6754" xr:uid="{EC48804B-CBA1-4B75-915B-0A4568C4C2DD}"/>
    <cellStyle name="Migliaia 5 2 2 8 2 2" xfId="29254" xr:uid="{E1793067-36DF-4F93-BD6A-FFA471A5AF62}"/>
    <cellStyle name="Migliaia 5 2 2 8 2 3" xfId="18961" xr:uid="{E88DA14A-C380-468B-847E-C48EB3F9D76C}"/>
    <cellStyle name="Migliaia 5 2 2 8 3" xfId="9945" xr:uid="{EA02BF59-1F30-4188-8986-3B14CB077514}"/>
    <cellStyle name="Migliaia 5 2 2 8 3 2" xfId="32215" xr:uid="{214113E8-360F-43DB-AAE1-3DA417D2AC37}"/>
    <cellStyle name="Migliaia 5 2 2 8 3 3" xfId="21939" xr:uid="{4302B058-974E-4B96-9D9B-1CA04E4D265C}"/>
    <cellStyle name="Migliaia 5 2 2 8 4" xfId="26290" xr:uid="{915B0CA5-C8B0-4D21-90F7-B060E1E38DD2}"/>
    <cellStyle name="Migliaia 5 2 2 8 5" xfId="15991" xr:uid="{6344480E-2D10-4C02-A989-7DE8CF60F3A5}"/>
    <cellStyle name="Migliaia 5 2 2 9" xfId="6501" xr:uid="{7F873F51-7605-4665-9940-74DBB1F283CF}"/>
    <cellStyle name="Migliaia 5 2 2 9 2" xfId="29002" xr:uid="{E0445876-A9C1-4017-BBC8-C5560B988D9B}"/>
    <cellStyle name="Migliaia 5 2 2 9 3" xfId="18708" xr:uid="{E2F64920-2ACE-4FB6-B290-799CB1B80DCB}"/>
    <cellStyle name="Migliaia 5 2 20" xfId="12354" xr:uid="{785C6538-A8DA-4342-BF22-BF6E9F55C5C7}"/>
    <cellStyle name="Migliaia 5 2 20 3" xfId="23500" xr:uid="{F1F62FDA-27A0-465A-AEBA-993215AC6A3A}"/>
    <cellStyle name="Migliaia 5 2 21" xfId="14357" xr:uid="{EA7D45C3-C577-431D-BE07-4CBC88256E3F}"/>
    <cellStyle name="Migliaia 5 2 21 2" xfId="24929" xr:uid="{851633B2-A015-4D70-89CF-C2EF564192EC}"/>
    <cellStyle name="Migliaia 5 2 22" xfId="14629" xr:uid="{732B455A-4271-4F2A-9574-C0F338C4B07E}"/>
    <cellStyle name="Migliaia 5 2 26" xfId="1302" xr:uid="{F303860E-6556-466C-8E51-C8ED5F9E81D4}"/>
    <cellStyle name="Migliaia 5 2 3" xfId="245" xr:uid="{575D23F3-A5C9-4A19-84E5-2681F26AD86A}"/>
    <cellStyle name="Migliaia 5 2 3 12" xfId="1501" xr:uid="{629C86E2-7B1C-4D2A-BAAE-7222E238BAE8}"/>
    <cellStyle name="Migliaia 5 2 3 2" xfId="976" xr:uid="{877BA9B3-FA43-470A-96D1-D8CF24D798D9}"/>
    <cellStyle name="Migliaia 5 2 3 2 2" xfId="4916" xr:uid="{429EE0E5-ACB9-4F63-87EB-79C21A7895E7}"/>
    <cellStyle name="Migliaia 5 2 3 2 2 2" xfId="8104" xr:uid="{8BC064C9-69A2-4B21-B0D8-220F8EF0E85D}"/>
    <cellStyle name="Migliaia 5 2 3 2 2 2 2" xfId="30527" xr:uid="{773CAAEE-133C-41A9-932E-8EE23C11B3DE}"/>
    <cellStyle name="Migliaia 5 2 3 2 2 2 3" xfId="20237" xr:uid="{1F9E2592-CBA4-487B-AE12-20B40F936568}"/>
    <cellStyle name="Migliaia 5 2 3 2 2 3" xfId="11219" xr:uid="{D0321BFA-9B23-4EC7-8924-3A48DFE2214D}"/>
    <cellStyle name="Migliaia 5 2 3 2 2 3 3" xfId="23217" xr:uid="{33DE3D9F-5A86-439F-9BAD-0240207E5958}"/>
    <cellStyle name="Migliaia 5 2 3 2 2 4" xfId="13546" xr:uid="{00366DF2-7239-4751-BA46-1C0DAE2E51F3}"/>
    <cellStyle name="Migliaia 5 2 3 2 2 4 3" xfId="24182" xr:uid="{9DD7A087-B8F1-4DF1-8E11-92D63BE07E46}"/>
    <cellStyle name="Migliaia 5 2 3 2 2 5" xfId="27566" xr:uid="{BD8A9565-F72D-4CE7-BD9F-E4BF488E5B05}"/>
    <cellStyle name="Migliaia 5 2 3 2 2 6" xfId="17269" xr:uid="{71B52DFC-1C11-46BD-A43A-84CD6CC1902E}"/>
    <cellStyle name="Migliaia 5 2 3 2 3" xfId="7120" xr:uid="{7B1FDE3B-AF26-431B-82F5-8775B0639587}"/>
    <cellStyle name="Migliaia 5 2 3 2 3 2" xfId="29591" xr:uid="{4A5991BF-37F3-40AE-B3C8-2356AAED5BA7}"/>
    <cellStyle name="Migliaia 5 2 3 2 3 3" xfId="19300" xr:uid="{BF89AD23-E186-45B0-BDA9-E3C8F622665F}"/>
    <cellStyle name="Migliaia 5 2 3 2 4" xfId="10284" xr:uid="{D49E24E7-CA02-4024-815F-0016D5DC7AC1}"/>
    <cellStyle name="Migliaia 5 2 3 2 4 2" xfId="32553" xr:uid="{BAA8026A-C083-4E92-AB62-37A195249B84}"/>
    <cellStyle name="Migliaia 5 2 3 2 4 3" xfId="22279" xr:uid="{8AC84C46-4A15-4964-ABCB-D0F4E4FC9996}"/>
    <cellStyle name="Migliaia 5 2 3 2 5" xfId="12943" xr:uid="{717E7363-4164-4814-8A16-EFB2DD970844}"/>
    <cellStyle name="Migliaia 5 2 3 2 5 3" xfId="23765" xr:uid="{5D048DE7-D123-47F3-AB1B-B870DCFD00A7}"/>
    <cellStyle name="Migliaia 5 2 3 2 6" xfId="26630" xr:uid="{42517592-6FC0-4AFA-AF87-D70EAF8D75F6}"/>
    <cellStyle name="Migliaia 5 2 3 2 7" xfId="16331" xr:uid="{E2BC9AFB-83AF-4AAF-A15C-EA9732A60603}"/>
    <cellStyle name="Migliaia 5 2 3 2 8" xfId="33151" xr:uid="{6FCA9B16-6AC6-4E48-B763-BFE49CEC5735}"/>
    <cellStyle name="Migliaia 5 2 3 2 9" xfId="3975" xr:uid="{BD9F6CC0-F548-4565-BC48-0472E9CB2F53}"/>
    <cellStyle name="Migliaia 5 2 3 3" xfId="3795" xr:uid="{C2393426-83AC-418F-8BDF-5F2113167062}"/>
    <cellStyle name="Migliaia 5 2 3 3 2" xfId="6958" xr:uid="{8B1201C0-0929-40E2-A21B-9AE0A60B0838}"/>
    <cellStyle name="Migliaia 5 2 3 3 2 2" xfId="29429" xr:uid="{5F89B9A4-4D87-4FC4-A267-445A90A44CE7}"/>
    <cellStyle name="Migliaia 5 2 3 3 2 3" xfId="19136" xr:uid="{16063EA5-85AD-4584-A3BB-B06A4457B849}"/>
    <cellStyle name="Migliaia 5 2 3 3 3" xfId="10121" xr:uid="{833DA991-4B30-479C-A4E3-CA300C18D223}"/>
    <cellStyle name="Migliaia 5 2 3 3 3 2" xfId="32390" xr:uid="{31A89B87-1C9D-48FC-8EAC-C85127764648}"/>
    <cellStyle name="Migliaia 5 2 3 3 3 3" xfId="22115" xr:uid="{49D7EC94-3F30-49C0-B70A-23669D409C94}"/>
    <cellStyle name="Migliaia 5 2 3 3 4" xfId="13386" xr:uid="{5556C11F-663D-4D46-9265-EF5AFC7AF648}"/>
    <cellStyle name="Migliaia 5 2 3 3 4 3" xfId="24022" xr:uid="{B759043D-EE03-4CAB-9F63-0AC9BCDD88CA}"/>
    <cellStyle name="Migliaia 5 2 3 3 5" xfId="26466" xr:uid="{903B6259-1DBC-478B-A2E8-3217534C8A2D}"/>
    <cellStyle name="Migliaia 5 2 3 3 6" xfId="16167" xr:uid="{9C4E78D3-66F9-421E-AEE4-C8FB5B5DB660}"/>
    <cellStyle name="Migliaia 5 2 3 4" xfId="3315" xr:uid="{A90E9CA5-C2A7-44BB-8058-5D89BA2CC29C}"/>
    <cellStyle name="Migliaia 5 2 3 4 2" xfId="6672" xr:uid="{5CADD5CC-ED98-4D5E-8342-372077BED443}"/>
    <cellStyle name="Migliaia 5 2 3 4 2 2" xfId="29172" xr:uid="{DDD53D9D-B13C-4F84-AE36-01B46EA1F4E4}"/>
    <cellStyle name="Migliaia 5 2 3 4 2 3" xfId="18879" xr:uid="{8DAFBFA9-F60B-4512-92E3-211F9FE9DF82}"/>
    <cellStyle name="Migliaia 5 2 3 4 3" xfId="9863" xr:uid="{0855D7A1-D838-4F61-BFD7-60E83622B6EA}"/>
    <cellStyle name="Migliaia 5 2 3 4 3 2" xfId="32133" xr:uid="{0B957C35-1932-4722-BFED-727D8EE8F8F2}"/>
    <cellStyle name="Migliaia 5 2 3 4 3 3" xfId="21857" xr:uid="{36AE4D82-20C7-4936-8E37-30496125364A}"/>
    <cellStyle name="Migliaia 5 2 3 4 4" xfId="26208" xr:uid="{83987971-9B36-4832-9B66-A850A7D4A527}"/>
    <cellStyle name="Migliaia 5 2 3 4 5" xfId="15909" xr:uid="{B2581404-532B-4F6A-B2BD-3BD5D284B4A0}"/>
    <cellStyle name="Migliaia 5 2 3 5" xfId="6419" xr:uid="{1CAEBDD7-32DD-42A2-A801-29776F117752}"/>
    <cellStyle name="Migliaia 5 2 3 5 2" xfId="28920" xr:uid="{AD25F081-6305-497A-96AC-6676324B4554}"/>
    <cellStyle name="Migliaia 5 2 3 5 3" xfId="18626" xr:uid="{46B78E12-151C-4868-AE79-693010BF7961}"/>
    <cellStyle name="Migliaia 5 2 3 6" xfId="9610" xr:uid="{AE1186E1-7264-4F4D-99BE-CC817350AB3D}"/>
    <cellStyle name="Migliaia 5 2 3 6 2" xfId="31880" xr:uid="{ADF1048C-72C5-4152-AA02-49E80CF69D96}"/>
    <cellStyle name="Migliaia 5 2 3 6 3" xfId="21604" xr:uid="{ACE9A19B-E836-4743-B33B-0036B69FBE24}"/>
    <cellStyle name="Migliaia 5 2 3 7" xfId="12731" xr:uid="{E3621997-72F3-459A-9B00-E95FB8150914}"/>
    <cellStyle name="Migliaia 5 2 3 7 3" xfId="23600" xr:uid="{C634C378-B2F3-4352-9C41-41B21F543625}"/>
    <cellStyle name="Migliaia 5 2 3 8" xfId="25956" xr:uid="{C05B4084-C573-4D61-B8EC-9B0D19A3162D}"/>
    <cellStyle name="Migliaia 5 2 3 9" xfId="15656" xr:uid="{5013580B-5B78-4AC4-BD49-8F064C67C62F}"/>
    <cellStyle name="Migliaia 5 2 4" xfId="305" xr:uid="{8B8F556F-D4C2-4F79-B5A1-ACD354813F71}"/>
    <cellStyle name="Migliaia 5 2 4 2" xfId="5005" xr:uid="{E9485839-FD21-42BD-9096-A1FF0364F268}"/>
    <cellStyle name="Migliaia 5 2 4 2 2" xfId="8203" xr:uid="{BB87BB44-089D-415F-AC18-47B8DF263350}"/>
    <cellStyle name="Migliaia 5 2 4 2 2 2" xfId="30615" xr:uid="{74F5D4A4-A065-416B-A35A-9F51EA065A87}"/>
    <cellStyle name="Migliaia 5 2 4 2 2 3" xfId="20326" xr:uid="{B21A310F-DF1D-49FD-87E5-C7F5A1B6291B}"/>
    <cellStyle name="Migliaia 5 2 4 2 3" xfId="11308" xr:uid="{7A0973BA-58E5-4288-819E-2F569EBA8843}"/>
    <cellStyle name="Migliaia 5 2 4 2 3 3" xfId="23306" xr:uid="{1219D862-E82A-454E-9F82-2026EC4F98A8}"/>
    <cellStyle name="Migliaia 5 2 4 2 4" xfId="27652" xr:uid="{9F82D211-E065-4322-98A6-02EC6135D968}"/>
    <cellStyle name="Migliaia 5 2 4 2 5" xfId="17358" xr:uid="{57A95ED0-6DEE-4357-81F7-2F2CED04FC9C}"/>
    <cellStyle name="Migliaia 5 2 4 2 6" xfId="33211" xr:uid="{A55C067F-4AD4-458C-9458-C7E4C289CACB}"/>
    <cellStyle name="Migliaia 5 2 4 3" xfId="6843" xr:uid="{6C86BFB8-17FF-46C2-8A7B-027142ADEEEE}"/>
    <cellStyle name="Migliaia 5 2 4 3 2" xfId="29329" xr:uid="{B384E8C6-8182-4763-BF26-0D81611C2366}"/>
    <cellStyle name="Migliaia 5 2 4 3 3" xfId="19036" xr:uid="{719F3BA1-8388-4B26-A874-CB61B2C5F5FF}"/>
    <cellStyle name="Migliaia 5 2 4 4" xfId="10021" xr:uid="{75FFE101-8428-44ED-B58F-2851C223CB78}"/>
    <cellStyle name="Migliaia 5 2 4 4 2" xfId="32290" xr:uid="{022B2A75-8A12-4D3B-B1A7-5F05C8053F1E}"/>
    <cellStyle name="Migliaia 5 2 4 4 3" xfId="22015" xr:uid="{38580A90-3568-4D59-8BEB-63AC17C5A6BA}"/>
    <cellStyle name="Migliaia 5 2 4 5" xfId="13098" xr:uid="{B2104F67-E669-485C-9136-069B4AFBE8CA}"/>
    <cellStyle name="Migliaia 5 2 4 5 3" xfId="23922" xr:uid="{75AFA209-AE22-435E-830A-2EC9CA13E704}"/>
    <cellStyle name="Migliaia 5 2 4 6" xfId="26366" xr:uid="{15AE2F60-B6F5-4D94-93AD-ACFD39D6E9C6}"/>
    <cellStyle name="Migliaia 5 2 4 7" xfId="16067" xr:uid="{7D1B1C08-8FA2-4C59-B389-B1F40812DA76}"/>
    <cellStyle name="Migliaia 5 2 4 9" xfId="3469" xr:uid="{DFE8F6B7-07E9-4294-B96F-A20BFA537A76}"/>
    <cellStyle name="Migliaia 5 2 5" xfId="4790" xr:uid="{ABC9DB17-443E-4753-B88A-1C26EF9DD843}"/>
    <cellStyle name="Migliaia 5 2 5 2" xfId="7976" xr:uid="{7EC00350-3BCA-4750-B481-292FA72A92BB}"/>
    <cellStyle name="Migliaia 5 2 5 2 2" xfId="30406" xr:uid="{9494D3C5-B637-469E-ABE7-64E523458FBD}"/>
    <cellStyle name="Migliaia 5 2 5 2 3" xfId="20116" xr:uid="{C566B8CD-0880-46EF-A176-C381B9E3E239}"/>
    <cellStyle name="Migliaia 5 2 5 3" xfId="11098" xr:uid="{2EA35AE0-6E63-4097-91D5-E7728985F260}"/>
    <cellStyle name="Migliaia 5 2 5 3 3" xfId="23096" xr:uid="{E58B6369-4E6D-4D5F-99FD-E682CA839E2A}"/>
    <cellStyle name="Migliaia 5 2 5 4" xfId="13836" xr:uid="{0D15EEB7-7C28-47FF-8151-A5D9534F763D}"/>
    <cellStyle name="Migliaia 5 2 5 4 3" xfId="24476" xr:uid="{20CEC35F-441D-4BFB-A021-1BD09205F450}"/>
    <cellStyle name="Migliaia 5 2 5 5" xfId="27447" xr:uid="{EFB86191-8B82-474E-B18A-A4196EFC5CCA}"/>
    <cellStyle name="Migliaia 5 2 5 6" xfId="17148" xr:uid="{3E0DE470-0D85-4DFB-8EFB-FC496EA65DCE}"/>
    <cellStyle name="Migliaia 5 2 5 7" xfId="33024" xr:uid="{0FDDF17D-33D2-40E2-B974-9328DD58F9FD}"/>
    <cellStyle name="Migliaia 5 2 6" xfId="4670" xr:uid="{AFDA3F18-33D1-4DEE-A7B2-C3BC9D58F745}"/>
    <cellStyle name="Migliaia 5 2 6 2" xfId="7846" xr:uid="{CE79A324-8AD3-4A4F-8E57-3CDADAF3970A}"/>
    <cellStyle name="Migliaia 5 2 6 2 2" xfId="30274" xr:uid="{99E27404-1E09-4DDB-9600-8318C33E2E34}"/>
    <cellStyle name="Migliaia 5 2 6 2 3" xfId="19985" xr:uid="{90C87DB7-08CB-404C-856B-565628DC1EBF}"/>
    <cellStyle name="Migliaia 5 2 6 3" xfId="10969" xr:uid="{40B5C71A-4605-4F90-8C76-E882091F269F}"/>
    <cellStyle name="Migliaia 5 2 6 3 3" xfId="22964" xr:uid="{EBFC0D37-FD6B-4C98-8815-CDE5EE00BF92}"/>
    <cellStyle name="Migliaia 5 2 6 4" xfId="14060" xr:uid="{6525C818-1C84-42CD-8E06-502E8233EC6D}"/>
    <cellStyle name="Migliaia 5 2 6 4 3" xfId="24699" xr:uid="{3CB7DDAB-B9A6-4093-9F4A-7B2C02AEDA2B}"/>
    <cellStyle name="Migliaia 5 2 6 5" xfId="27315" xr:uid="{2D893C28-F1B8-441A-B322-E9F15FFEE328}"/>
    <cellStyle name="Migliaia 5 2 6 6" xfId="17016" xr:uid="{668308EB-35FD-4C21-B444-88C4B7CCFBB3}"/>
    <cellStyle name="Migliaia 5 2 7" xfId="4602" xr:uid="{D3C542E2-F9F3-4082-8D51-BF7ECAF9C919}"/>
    <cellStyle name="Migliaia 5 2 7 2" xfId="7778" xr:uid="{333A7145-3FF7-4DE5-A98E-530F70069883}"/>
    <cellStyle name="Migliaia 5 2 7 2 2" xfId="30207" xr:uid="{7DB170B6-B849-419E-865E-F248D356DD91}"/>
    <cellStyle name="Migliaia 5 2 7 2 3" xfId="19917" xr:uid="{708C3A6B-13FF-4E74-86DB-333A947D84E0}"/>
    <cellStyle name="Migliaia 5 2 7 3" xfId="10901" xr:uid="{AA49CD3A-0471-4BA8-91EC-D93AB993FECC}"/>
    <cellStyle name="Migliaia 5 2 7 3 3" xfId="22896" xr:uid="{E3C15071-083F-4569-AA87-9FA25AD37665}"/>
    <cellStyle name="Migliaia 5 2 7 4" xfId="14100" xr:uid="{94BD6F69-5982-40C2-AF34-D19D5E8BA62C}"/>
    <cellStyle name="Migliaia 5 2 7 4 3" xfId="24735" xr:uid="{4CD02418-49B4-4C0C-8A21-A399991ED616}"/>
    <cellStyle name="Migliaia 5 2 7 5" xfId="27247" xr:uid="{E143AFC8-A6F4-45C5-B763-09AA164DCA34}"/>
    <cellStyle name="Migliaia 5 2 7 6" xfId="16948" xr:uid="{80B765D9-8B15-4E17-8F68-0EE7B1A70134}"/>
    <cellStyle name="Migliaia 5 2 8" xfId="4467" xr:uid="{FFF731AD-AF8F-4376-ADA1-B1E13D28F720}"/>
    <cellStyle name="Migliaia 5 2 8 2" xfId="7643" xr:uid="{3AC47844-CEFC-4C32-98B0-BAFF5301F7BF}"/>
    <cellStyle name="Migliaia 5 2 8 2 2" xfId="30072" xr:uid="{958795CC-936A-42F4-9972-8232E1C658CB}"/>
    <cellStyle name="Migliaia 5 2 8 2 3" xfId="19782" xr:uid="{4B312C7F-D336-4EA7-AFDF-0AA9CE86E2A7}"/>
    <cellStyle name="Migliaia 5 2 8 3" xfId="10766" xr:uid="{EE8D2B3C-4591-4CCF-8F8F-DE129FC72164}"/>
    <cellStyle name="Migliaia 5 2 8 3 3" xfId="22761" xr:uid="{66A10FE3-F060-45F5-8A97-6DE74BD3B7D0}"/>
    <cellStyle name="Migliaia 5 2 8 4" xfId="14043" xr:uid="{68C4FF83-EB5C-428D-8206-89A5D9254341}"/>
    <cellStyle name="Migliaia 5 2 8 4 3" xfId="24682" xr:uid="{3E50BDDE-B083-4536-816F-1CEBE5F59EAC}"/>
    <cellStyle name="Migliaia 5 2 8 5" xfId="27112" xr:uid="{72C721B7-CA23-48B8-919A-13ACB78D787C}"/>
    <cellStyle name="Migliaia 5 2 8 6" xfId="16813" xr:uid="{C3905CB8-8BD1-4F13-950E-AD0ACC70C838}"/>
    <cellStyle name="Migliaia 5 2 9" xfId="4264" xr:uid="{BB1FA931-FC49-4987-8E6E-80ADB7E56EA8}"/>
    <cellStyle name="Migliaia 5 2 9 2" xfId="7439" xr:uid="{97F5E2D7-332D-4974-9E67-927B1D6BFEC8}"/>
    <cellStyle name="Migliaia 5 2 9 2 2" xfId="29882" xr:uid="{06AF337F-DF84-472E-9DC2-037983BB1FDB}"/>
    <cellStyle name="Migliaia 5 2 9 2 3" xfId="19592" xr:uid="{E63593FD-B380-4ACC-A06A-A9CE42421B24}"/>
    <cellStyle name="Migliaia 5 2 9 3" xfId="10576" xr:uid="{1C60860C-9E3B-40F9-A824-C35F9851CFFB}"/>
    <cellStyle name="Migliaia 5 2 9 3 3" xfId="22571" xr:uid="{BBAAC0E0-C63C-4ADE-81C7-4D7530FAD13E}"/>
    <cellStyle name="Migliaia 5 2 9 4" xfId="14205" xr:uid="{E2C8F999-39E5-49D6-8C58-3642636BAAFC}"/>
    <cellStyle name="Migliaia 5 2 9 4 3" xfId="24841" xr:uid="{3B048EF7-D616-4547-A160-C8A5420484EB}"/>
    <cellStyle name="Migliaia 5 2 9 5" xfId="26922" xr:uid="{C3CE5F2F-1E37-4027-BFC1-34E79AC01B01}"/>
    <cellStyle name="Migliaia 5 2 9 6" xfId="16623" xr:uid="{F0BC6D10-C2FB-45E1-9258-95E6948E38EC}"/>
    <cellStyle name="Migliaia 5 20" xfId="2460" xr:uid="{7FFE0DF4-6EAC-4F43-8B2B-11DA5161FDB0}"/>
    <cellStyle name="Migliaia 5 20 2" xfId="5805" xr:uid="{4C31DC9D-4534-454A-8F67-4C08CF07DC9A}"/>
    <cellStyle name="Migliaia 5 20 2 2" xfId="28321" xr:uid="{0DC4808B-2894-4DB5-82DE-2A65147F2025}"/>
    <cellStyle name="Migliaia 5 20 2 3" xfId="18027" xr:uid="{A9F840C2-F529-4BDF-A3BA-9881292AFDA0}"/>
    <cellStyle name="Migliaia 5 20 3" xfId="9011" xr:uid="{C27BF17C-E210-4DB4-BD5C-153CDE792001}"/>
    <cellStyle name="Migliaia 5 20 3 2" xfId="31281" xr:uid="{E1CF2CD8-3201-4F2A-ABF3-71837F6CC195}"/>
    <cellStyle name="Migliaia 5 20 3 3" xfId="21005" xr:uid="{098A08FB-822F-45ED-BA3B-15788EEE8FAE}"/>
    <cellStyle name="Migliaia 5 20 4" xfId="25357" xr:uid="{B97C4E1B-D3F7-4EA5-A4F1-4C7B83293557}"/>
    <cellStyle name="Migliaia 5 20 5" xfId="15057" xr:uid="{5214D158-8A7C-434F-AB45-2CD76CA0AF11}"/>
    <cellStyle name="Migliaia 5 21" xfId="2435" xr:uid="{2CF85BF5-57C9-4041-A181-7FC0780E6A9E}"/>
    <cellStyle name="Migliaia 5 21 2" xfId="5781" xr:uid="{D466C5B3-9950-424C-95DC-09EB9903746A}"/>
    <cellStyle name="Migliaia 5 21 2 2" xfId="28297" xr:uid="{8CC99274-A8BE-4C82-848A-ACE09E87D78C}"/>
    <cellStyle name="Migliaia 5 21 2 3" xfId="18003" xr:uid="{012BE20F-FE37-4747-8A2B-6B14CD087A6E}"/>
    <cellStyle name="Migliaia 5 21 3" xfId="8987" xr:uid="{A885CAEE-50D3-41EB-8916-FB60799BAB4D}"/>
    <cellStyle name="Migliaia 5 21 3 2" xfId="31257" xr:uid="{B0DCAFF3-2FBE-45CC-A3D1-DE5059F5C64D}"/>
    <cellStyle name="Migliaia 5 21 3 3" xfId="20981" xr:uid="{208DBD74-E295-438D-A73A-EE35D095F54E}"/>
    <cellStyle name="Migliaia 5 21 4" xfId="25333" xr:uid="{307E06D7-C2FF-4BBE-8AAF-78F7B23C3B99}"/>
    <cellStyle name="Migliaia 5 21 5" xfId="15033" xr:uid="{186C78DB-039F-4107-841F-6E15196702DE}"/>
    <cellStyle name="Migliaia 5 22" xfId="2413" xr:uid="{8233A042-310D-4C36-B323-FFC9CD10FE13}"/>
    <cellStyle name="Migliaia 5 22 2" xfId="5760" xr:uid="{3EEFBB04-9B31-4F15-B6BE-072A86261DFF}"/>
    <cellStyle name="Migliaia 5 22 2 2" xfId="28276" xr:uid="{368AC474-4508-43FB-9347-057C740393A1}"/>
    <cellStyle name="Migliaia 5 22 2 3" xfId="17982" xr:uid="{BED5DB87-45B9-443D-8532-C0E1439C6E32}"/>
    <cellStyle name="Migliaia 5 22 3" xfId="8966" xr:uid="{5E58EE95-DDE2-4A52-8137-E2149904CB04}"/>
    <cellStyle name="Migliaia 5 22 3 2" xfId="31236" xr:uid="{DDDF360E-987B-4E3B-AB85-D4E3EE9EB608}"/>
    <cellStyle name="Migliaia 5 22 3 3" xfId="20960" xr:uid="{13DED565-287A-489F-8978-73F9A541C17D}"/>
    <cellStyle name="Migliaia 5 22 4" xfId="25312" xr:uid="{5C6D5BFF-89F2-4384-9E1F-4575E18C7921}"/>
    <cellStyle name="Migliaia 5 22 5" xfId="15012" xr:uid="{2E32F022-E64C-4EB5-A8F6-F1804EEC886D}"/>
    <cellStyle name="Migliaia 5 23" xfId="2395" xr:uid="{4F53F1C0-7801-4DE5-A995-19E7B9C24088}"/>
    <cellStyle name="Migliaia 5 23 2" xfId="5742" xr:uid="{1FC14C39-1FFA-477E-A3B1-9379D886FA5D}"/>
    <cellStyle name="Migliaia 5 23 2 2" xfId="28258" xr:uid="{6099B1D1-D58B-4DED-AB30-6C4DC0C1FBAF}"/>
    <cellStyle name="Migliaia 5 23 2 3" xfId="17964" xr:uid="{22955838-1B6B-46E8-9A62-F9957D4E447E}"/>
    <cellStyle name="Migliaia 5 23 3" xfId="8948" xr:uid="{CF6A5B7D-579B-4EDA-B49E-C20058996FB2}"/>
    <cellStyle name="Migliaia 5 23 3 2" xfId="31218" xr:uid="{7A97B6BE-8EC3-440D-8C49-D36F1B15D617}"/>
    <cellStyle name="Migliaia 5 23 3 3" xfId="20942" xr:uid="{1823F835-FAD0-41B7-872D-7B52F04B3F7B}"/>
    <cellStyle name="Migliaia 5 23 4" xfId="25294" xr:uid="{0E6E4A5D-1DBC-4332-ADB4-2C9B6540E025}"/>
    <cellStyle name="Migliaia 5 23 5" xfId="14994" xr:uid="{7E614700-C1BE-44EA-A546-2B3D78102A39}"/>
    <cellStyle name="Migliaia 5 24" xfId="2380" xr:uid="{A49C47C4-588C-434D-804B-969C5375737E}"/>
    <cellStyle name="Migliaia 5 24 2" xfId="5727" xr:uid="{8EEA659D-4448-498D-812F-6B4DF03B2EFB}"/>
    <cellStyle name="Migliaia 5 24 2 2" xfId="28243" xr:uid="{9088D93B-B8D4-4F17-8266-55270384D742}"/>
    <cellStyle name="Migliaia 5 24 2 3" xfId="17949" xr:uid="{931E94A4-A7FD-4ABB-B161-908F78B3DE16}"/>
    <cellStyle name="Migliaia 5 24 3" xfId="8933" xr:uid="{591E76D2-AC75-42CE-9DC9-42DCE3A46F28}"/>
    <cellStyle name="Migliaia 5 24 3 2" xfId="31203" xr:uid="{3B224551-D636-45E6-880B-3C622C48BC65}"/>
    <cellStyle name="Migliaia 5 24 3 3" xfId="20927" xr:uid="{C0A54097-F7B5-4865-9481-9D7AEE3E772B}"/>
    <cellStyle name="Migliaia 5 24 4" xfId="25279" xr:uid="{EC0E0DB8-DA3B-4A93-B940-51CD7A73E0AA}"/>
    <cellStyle name="Migliaia 5 24 5" xfId="14979" xr:uid="{E7DCEAF2-EA45-454B-AF83-3D7AC03CA7D2}"/>
    <cellStyle name="Migliaia 5 25" xfId="2361" xr:uid="{A15CAAE3-A25E-4C2C-8C28-AD885E545228}"/>
    <cellStyle name="Migliaia 5 25 2" xfId="5708" xr:uid="{D888AED1-63A5-4C55-ACC4-47E4E68A4897}"/>
    <cellStyle name="Migliaia 5 25 2 2" xfId="28224" xr:uid="{F02B46D1-BB98-4587-8DCD-8AB3098F39F7}"/>
    <cellStyle name="Migliaia 5 25 2 3" xfId="17930" xr:uid="{F77076BC-CB9D-417D-868C-AD94025F5A1F}"/>
    <cellStyle name="Migliaia 5 25 3" xfId="8914" xr:uid="{370E368F-B784-4424-B2DE-F7D6FCB99044}"/>
    <cellStyle name="Migliaia 5 25 3 2" xfId="31184" xr:uid="{9D4D83B8-2570-4E88-90D0-9C1A6384CB0B}"/>
    <cellStyle name="Migliaia 5 25 3 3" xfId="20908" xr:uid="{2FC072EB-70E9-4148-84C9-07151E603E51}"/>
    <cellStyle name="Migliaia 5 25 4" xfId="25260" xr:uid="{002111E5-574B-434F-8554-DC6A4313DE12}"/>
    <cellStyle name="Migliaia 5 25 5" xfId="14960" xr:uid="{642C551E-B111-4C3B-BF0C-EC11F99BFEB9}"/>
    <cellStyle name="Migliaia 5 26" xfId="2343" xr:uid="{72459E1D-80A6-4769-A47A-1E4DDA3837C2}"/>
    <cellStyle name="Migliaia 5 26 2" xfId="5690" xr:uid="{AC36287D-9F56-47BF-BA99-DC1ECC92133D}"/>
    <cellStyle name="Migliaia 5 26 2 2" xfId="28206" xr:uid="{A9AD15D0-2B48-423C-9E4E-4984D81F7116}"/>
    <cellStyle name="Migliaia 5 26 2 3" xfId="17912" xr:uid="{4E82E45E-E193-447D-B53B-B7B694BC9143}"/>
    <cellStyle name="Migliaia 5 26 3" xfId="8896" xr:uid="{C0E6FEA5-8A90-4D44-96DA-C3E84E35129E}"/>
    <cellStyle name="Migliaia 5 26 3 2" xfId="31166" xr:uid="{E178184F-BCB7-48BD-9AF9-9BA4A2146618}"/>
    <cellStyle name="Migliaia 5 26 3 3" xfId="20890" xr:uid="{CE4BA603-1CC5-41A4-9172-A631B651F404}"/>
    <cellStyle name="Migliaia 5 26 4" xfId="25242" xr:uid="{1AD468ED-5130-41C4-88ED-ACEFA7D664ED}"/>
    <cellStyle name="Migliaia 5 26 5" xfId="14942" xr:uid="{BD5287B2-B24F-4A36-B564-B2039D93F1AF}"/>
    <cellStyle name="Migliaia 5 27" xfId="2328" xr:uid="{40C31810-2DE4-4AC7-86C4-69B3B5A1A480}"/>
    <cellStyle name="Migliaia 5 27 2" xfId="5675" xr:uid="{D763D61D-B7D9-45D7-85C9-A99BD938C8D5}"/>
    <cellStyle name="Migliaia 5 27 2 2" xfId="28191" xr:uid="{960B6DF9-B5A5-4E11-A4B1-4B45C33DE4AB}"/>
    <cellStyle name="Migliaia 5 27 2 3" xfId="17897" xr:uid="{4356677A-E9B7-4847-8858-5A4F3D0CCE5B}"/>
    <cellStyle name="Migliaia 5 27 3" xfId="8881" xr:uid="{AE5FA9B3-6BBF-404A-8374-5A3F69169F3F}"/>
    <cellStyle name="Migliaia 5 27 3 2" xfId="31151" xr:uid="{E13B4A71-A477-4EC9-98A7-4FF2E1B4CF2D}"/>
    <cellStyle name="Migliaia 5 27 3 3" xfId="20875" xr:uid="{7AE1577A-CA43-460B-A71E-823F1FC95A08}"/>
    <cellStyle name="Migliaia 5 27 4" xfId="25227" xr:uid="{CDF5EAD3-32F6-4546-96CE-9A25D8E1B11E}"/>
    <cellStyle name="Migliaia 5 27 5" xfId="14927" xr:uid="{D61B9DFC-B898-4341-8751-0970639053C5}"/>
    <cellStyle name="Migliaia 5 28" xfId="2307" xr:uid="{66BD2709-B289-4F88-9C8E-8D9B9B3EE898}"/>
    <cellStyle name="Migliaia 5 28 2" xfId="5654" xr:uid="{8B108FCF-AA0A-4A09-8940-06AC842A5DCF}"/>
    <cellStyle name="Migliaia 5 28 2 2" xfId="28170" xr:uid="{C1D7164C-2112-4830-A67B-64C7364FC142}"/>
    <cellStyle name="Migliaia 5 28 2 3" xfId="17876" xr:uid="{338B0DC6-55A8-42F4-9733-6786CF555299}"/>
    <cellStyle name="Migliaia 5 28 3" xfId="8860" xr:uid="{4330E023-DDEC-4FD1-B4BC-5B839E1785CC}"/>
    <cellStyle name="Migliaia 5 28 3 2" xfId="31130" xr:uid="{787C0D22-F407-4500-AD32-0EA11E366749}"/>
    <cellStyle name="Migliaia 5 28 3 3" xfId="20854" xr:uid="{76310D68-E0CF-4F1A-8E59-2E37EA124464}"/>
    <cellStyle name="Migliaia 5 28 4" xfId="25206" xr:uid="{484709A6-96D5-4D86-998D-563004057054}"/>
    <cellStyle name="Migliaia 5 28 5" xfId="14906" xr:uid="{65B461AC-2E33-40ED-9863-D1F3A461D4DD}"/>
    <cellStyle name="Migliaia 5 29" xfId="2281" xr:uid="{F0805181-B6AA-47BB-B8FC-C6C9F1186EA1}"/>
    <cellStyle name="Migliaia 5 29 2" xfId="5628" xr:uid="{DBD3154F-56F0-4B13-B04B-56F0DBF9C20D}"/>
    <cellStyle name="Migliaia 5 29 2 2" xfId="28144" xr:uid="{6EE4B37D-4D3B-4AD5-BB44-4F8169A10CA4}"/>
    <cellStyle name="Migliaia 5 29 2 3" xfId="17850" xr:uid="{65B6BC62-AA6C-4307-B3C5-2E3D24EE8640}"/>
    <cellStyle name="Migliaia 5 29 3" xfId="8834" xr:uid="{98C2DE62-BA64-424B-BEA8-D84533E63EEF}"/>
    <cellStyle name="Migliaia 5 29 3 2" xfId="31104" xr:uid="{488C464B-3F77-41F5-B195-B854DACD485E}"/>
    <cellStyle name="Migliaia 5 29 3 3" xfId="20828" xr:uid="{CEFB88FF-809D-453E-BE91-3B950020CFE1}"/>
    <cellStyle name="Migliaia 5 29 4" xfId="25180" xr:uid="{C7334D8C-31A5-4460-86E1-B626F72C05D2}"/>
    <cellStyle name="Migliaia 5 29 5" xfId="14880" xr:uid="{66C5288C-8358-4DB2-B148-ECECB7E32435}"/>
    <cellStyle name="Migliaia 5 3" xfId="152" xr:uid="{60FDEC0C-50E8-4551-97D0-39440AA95D82}"/>
    <cellStyle name="Migliaia 5 3 10" xfId="9674" xr:uid="{971A972B-C001-4CFE-8499-051AE6E563E3}"/>
    <cellStyle name="Migliaia 5 3 10 2" xfId="31944" xr:uid="{C7020963-654F-453B-977B-E0F5D21F62C4}"/>
    <cellStyle name="Migliaia 5 3 10 3" xfId="21668" xr:uid="{D988E548-349D-4D28-8CF1-9D6D3F17F5D8}"/>
    <cellStyle name="Migliaia 5 3 11" xfId="12794" xr:uid="{18670298-7D20-4303-8294-F66030DCE45F}"/>
    <cellStyle name="Migliaia 5 3 11 3" xfId="23664" xr:uid="{02B3369F-2E79-480B-B20D-9C8C9D794275}"/>
    <cellStyle name="Migliaia 5 3 12" xfId="14277" xr:uid="{1AF127CA-35A2-45A3-8668-4232C34EB2C4}"/>
    <cellStyle name="Migliaia 5 3 12 2" xfId="26020" xr:uid="{E7DBDBF5-A951-494F-99DB-D26C8D141E94}"/>
    <cellStyle name="Migliaia 5 3 13" xfId="15720" xr:uid="{B91E132E-AD76-420A-ADF0-A1A5F265F192}"/>
    <cellStyle name="Migliaia 5 3 16" xfId="1222" xr:uid="{BE8F1CED-FD5D-47A1-A1B1-9E046EFFD655}"/>
    <cellStyle name="Migliaia 5 3 2" xfId="344" xr:uid="{6E9C32C4-52DB-4C70-A69D-5E71A29CE20C}"/>
    <cellStyle name="Migliaia 5 3 2 10" xfId="33058" xr:uid="{B27ADC83-9560-4B4C-84A3-991D7E328468}"/>
    <cellStyle name="Migliaia 5 3 2 2" xfId="573" xr:uid="{55AF5EBA-C46B-4C38-9785-75B475978740}"/>
    <cellStyle name="Migliaia 5 3 2 2 2" xfId="1118" xr:uid="{E11FC552-B8A1-409A-B5BC-0F9345E6F05B}"/>
    <cellStyle name="Migliaia 5 3 2 2 2 2" xfId="30678" xr:uid="{8D23318C-3873-4B32-8D54-A6F80C7B7FC4}"/>
    <cellStyle name="Migliaia 5 3 2 2 2 3" xfId="20390" xr:uid="{CD1F3F56-1F74-40E4-A99E-181224934AFE}"/>
    <cellStyle name="Migliaia 5 3 2 2 2 5" xfId="8267" xr:uid="{16C385F8-BD79-4198-BB21-770DDA180823}"/>
    <cellStyle name="Migliaia 5 3 2 2 3" xfId="11371" xr:uid="{11A01DC6-CC4C-4B37-9352-A91FAC4FFF80}"/>
    <cellStyle name="Migliaia 5 3 2 2 3 3" xfId="23370" xr:uid="{4559AB86-EE53-43D0-88FA-6844E8D15D3D}"/>
    <cellStyle name="Migliaia 5 3 2 2 4" xfId="13608" xr:uid="{1259401A-3EA8-4A59-8F90-6A80D47C0130}"/>
    <cellStyle name="Migliaia 5 3 2 2 4 3" xfId="24244" xr:uid="{12BEE0FB-5A55-4D53-B2B5-203AD7478587}"/>
    <cellStyle name="Migliaia 5 3 2 2 5" xfId="14500" xr:uid="{5B4D0AD4-690E-454B-A7CD-CE7962786B37}"/>
    <cellStyle name="Migliaia 5 3 2 2 5 2" xfId="27716" xr:uid="{F89CFEB1-73C7-421C-A7B6-CEFE74F254A6}"/>
    <cellStyle name="Migliaia 5 3 2 2 6" xfId="17422" xr:uid="{F6D09E14-8E08-4319-814A-FC4FDCD58CA3}"/>
    <cellStyle name="Migliaia 5 3 2 2 9" xfId="1445" xr:uid="{C9469CC1-DED7-4A2D-A3C5-37664057AEDF}"/>
    <cellStyle name="Migliaia 5 3 2 3" xfId="453" xr:uid="{83AC6336-6C20-46BF-9CEC-8247154CBB59}"/>
    <cellStyle name="Migliaia 5 3 2 3 2" xfId="964" xr:uid="{5259E159-9684-4E8B-9D3A-2D945D6B024E}"/>
    <cellStyle name="Migliaia 5 3 2 3 2 2" xfId="29653" xr:uid="{AE4712A6-8800-4A1D-B1F3-844945629E4F}"/>
    <cellStyle name="Migliaia 5 3 2 3 3" xfId="19362" xr:uid="{8F97364F-1DE3-4FE2-81CE-E5117D0C0B67}"/>
    <cellStyle name="Migliaia 5 3 2 3 5" xfId="1496" xr:uid="{A0BF2C2B-EA3B-4B6D-8D59-777A6D5CB61A}"/>
    <cellStyle name="Migliaia 5 3 2 4" xfId="815" xr:uid="{04996F46-D53F-4F77-9872-61AAE880F1E7}"/>
    <cellStyle name="Migliaia 5 3 2 4 2" xfId="32615" xr:uid="{9B746050-54B6-4A10-8F45-78EACBCF702E}"/>
    <cellStyle name="Migliaia 5 3 2 4 3" xfId="22341" xr:uid="{ED7FBA6C-57C7-47C2-AB7C-56CBBAE31A78}"/>
    <cellStyle name="Migliaia 5 3 2 4 5" xfId="10346" xr:uid="{BFF4EA69-B84C-41CD-B53B-7BCB9344F735}"/>
    <cellStyle name="Migliaia 5 3 2 5" xfId="13004" xr:uid="{63176186-145B-46D2-9224-A400EF3CA8E2}"/>
    <cellStyle name="Migliaia 5 3 2 5 3" xfId="23827" xr:uid="{3BC30D9E-C16D-4E9C-AD06-89CFB1DED23B}"/>
    <cellStyle name="Migliaia 5 3 2 6" xfId="14345" xr:uid="{D3872E85-175B-4F3F-9A2A-28A6787C9761}"/>
    <cellStyle name="Migliaia 5 3 2 6 2" xfId="26692" xr:uid="{4EC49764-A805-4094-8B42-F47DCC9B321A}"/>
    <cellStyle name="Migliaia 5 3 2 7" xfId="16393" xr:uid="{4E3E1CC0-70BF-4E92-AB29-E3DABA421031}"/>
    <cellStyle name="Migliaia 5 3 2 8" xfId="32836" xr:uid="{B68C42EB-FEDA-4060-B534-46CD383F1F4C}"/>
    <cellStyle name="Migliaia 5 3 2 9" xfId="1290" xr:uid="{131387CB-79B5-4A73-A414-FF4C95E3D9F0}"/>
    <cellStyle name="Migliaia 5 3 3" xfId="402" xr:uid="{20DA6DDD-CB1E-4D80-97BB-D355303901C5}"/>
    <cellStyle name="Migliaia 5 3 3 10" xfId="3852" xr:uid="{4B6DEBBE-89E0-4D4F-A110-6432646A47A2}"/>
    <cellStyle name="Migliaia 5 3 3 2" xfId="896" xr:uid="{6D3CEACB-1FE3-4C25-BF3B-E94BA4EF3FB5}"/>
    <cellStyle name="Migliaia 5 3 3 2 2" xfId="8035" xr:uid="{8FEDB123-419C-4E59-9C25-CB12C79498A9}"/>
    <cellStyle name="Migliaia 5 3 3 2 2 2" xfId="30466" xr:uid="{734CE45C-955C-4205-8494-D1B44DF3BC94}"/>
    <cellStyle name="Migliaia 5 3 3 2 2 3" xfId="20176" xr:uid="{077E2530-729F-4835-BB41-A2A965544173}"/>
    <cellStyle name="Migliaia 5 3 3 2 3" xfId="11158" xr:uid="{D4F6D9DD-F696-46F2-87AC-A7B3F48C4512}"/>
    <cellStyle name="Migliaia 5 3 3 2 3 3" xfId="23156" xr:uid="{CEB590D1-DD21-4329-9B3B-1991E0680BB3}"/>
    <cellStyle name="Migliaia 5 3 3 2 4" xfId="27507" xr:uid="{F2812AB0-3332-4875-893B-C0D102390757}"/>
    <cellStyle name="Migliaia 5 3 3 2 5" xfId="17208" xr:uid="{2AF85326-F4C6-4E44-AE27-08051B98E1E8}"/>
    <cellStyle name="Migliaia 5 3 3 2 7" xfId="4848" xr:uid="{48BAADB7-1A49-49E9-9ECF-76D470C383E6}"/>
    <cellStyle name="Migliaia 5 3 3 3" xfId="7022" xr:uid="{502AF8A3-64EC-45BC-ACCF-AFA45B4A0380}"/>
    <cellStyle name="Migliaia 5 3 3 3 2" xfId="29493" xr:uid="{43FC1A74-851C-4114-92A9-BAD235F3F980}"/>
    <cellStyle name="Migliaia 5 3 3 3 3" xfId="19200" xr:uid="{C41B1DDA-9630-41B0-B9FB-8DF86D138049}"/>
    <cellStyle name="Migliaia 5 3 3 4" xfId="10184" xr:uid="{479C4779-C7DC-45A4-8CDA-832446BAB4FC}"/>
    <cellStyle name="Migliaia 5 3 3 4 2" xfId="32454" xr:uid="{582108DF-8351-4E84-8ECF-9AAE47984134}"/>
    <cellStyle name="Migliaia 5 3 3 4 3" xfId="22179" xr:uid="{2949996E-6FB2-4AF5-8079-DCE45B60A541}"/>
    <cellStyle name="Migliaia 5 3 3 5" xfId="13447" xr:uid="{B4E98F5E-3DD9-48B5-B40D-966302904FF5}"/>
    <cellStyle name="Migliaia 5 3 3 5 3" xfId="24083" xr:uid="{4CDFF220-BF73-460A-B9E1-30F501733B14}"/>
    <cellStyle name="Migliaia 5 3 3 6" xfId="26530" xr:uid="{CBC644D8-2DCC-47F2-A9CB-7EF165457DD2}"/>
    <cellStyle name="Migliaia 5 3 3 7" xfId="16231" xr:uid="{348A5420-7EDE-4F03-9155-2F672AEBB842}"/>
    <cellStyle name="Migliaia 5 3 4" xfId="758" xr:uid="{5B158AB0-2630-436D-9B70-5E7EA0E3952C}"/>
    <cellStyle name="Migliaia 5 3 4 2" xfId="7906" xr:uid="{0A7EF150-F58D-420B-AB41-0F2F77E8C2FE}"/>
    <cellStyle name="Migliaia 5 3 4 2 2" xfId="30334" xr:uid="{7EF621C0-E52B-4750-9805-20C2D9E923E8}"/>
    <cellStyle name="Migliaia 5 3 4 2 3" xfId="20045" xr:uid="{AD98F8CC-2B38-472F-927D-406E184A71DF}"/>
    <cellStyle name="Migliaia 5 3 4 3" xfId="11029" xr:uid="{D8C35699-141F-4862-856C-1058D9C3A3FD}"/>
    <cellStyle name="Migliaia 5 3 4 3 3" xfId="23024" xr:uid="{E40C72A0-3A6E-40E2-BAED-1A58084F2AA7}"/>
    <cellStyle name="Migliaia 5 3 4 4" xfId="13722" xr:uid="{4F7CE266-C6CD-49E3-82E5-A2B35CF64BBC}"/>
    <cellStyle name="Migliaia 5 3 4 4 3" xfId="24360" xr:uid="{D6381FCE-6F4D-46AD-AA0B-A92761F9AFA5}"/>
    <cellStyle name="Migliaia 5 3 4 5" xfId="27375" xr:uid="{94859990-C3FC-43AD-A072-28E0B2E7A70B}"/>
    <cellStyle name="Migliaia 5 3 4 6" xfId="17076" xr:uid="{DEAEFE90-FB07-46C2-985A-596B9DA78123}"/>
    <cellStyle name="Migliaia 5 3 4 8" xfId="4730" xr:uid="{53B01E43-822C-4D3F-8EB5-25DC02310021}"/>
    <cellStyle name="Migliaia 5 3 5" xfId="4528" xr:uid="{6A31BB98-17D6-47D1-9A3B-7CCE3B6B2CBD}"/>
    <cellStyle name="Migliaia 5 3 5 2" xfId="7704" xr:uid="{1038B504-BE8E-47BD-8421-5376183A5910}"/>
    <cellStyle name="Migliaia 5 3 5 2 2" xfId="30133" xr:uid="{85F2ED9A-A785-4CA9-AB16-1FCD3C464EE1}"/>
    <cellStyle name="Migliaia 5 3 5 2 3" xfId="19843" xr:uid="{ABA8EC3D-0339-4832-9A6B-F66683A43E8B}"/>
    <cellStyle name="Migliaia 5 3 5 3" xfId="10827" xr:uid="{66F7EFDA-1EF3-4019-928D-6EB93A56DAA7}"/>
    <cellStyle name="Migliaia 5 3 5 3 3" xfId="22822" xr:uid="{AD680E5E-E01A-4E18-9447-26A410F32516}"/>
    <cellStyle name="Migliaia 5 3 5 4" xfId="14097" xr:uid="{753C6DA3-389C-4D77-A163-0E7B646725FA}"/>
    <cellStyle name="Migliaia 5 3 5 4 3" xfId="24732" xr:uid="{B2E833CE-AD1D-436E-8B18-B8F221D0DEEE}"/>
    <cellStyle name="Migliaia 5 3 5 5" xfId="27173" xr:uid="{12144162-7B59-4642-9A91-F4AD29265AE6}"/>
    <cellStyle name="Migliaia 5 3 5 6" xfId="16874" xr:uid="{781AEB23-1FD8-4F31-807D-091C3D1E733D}"/>
    <cellStyle name="Migliaia 5 3 6" xfId="4330" xr:uid="{4A60F497-9DDD-4E66-84A2-7C3B73702F0A}"/>
    <cellStyle name="Migliaia 5 3 6 2" xfId="7505" xr:uid="{35A414D7-EAE7-48F5-A728-9E102A8D4F47}"/>
    <cellStyle name="Migliaia 5 3 6 2 2" xfId="29941" xr:uid="{A1D7768E-46A4-4261-9E24-D6004A105083}"/>
    <cellStyle name="Migliaia 5 3 6 2 3" xfId="19651" xr:uid="{F18E1F7F-74F3-413D-98C9-2A94E4F88BBD}"/>
    <cellStyle name="Migliaia 5 3 6 3" xfId="10635" xr:uid="{5849B60D-6120-4ABA-A63B-BDC29285F836}"/>
    <cellStyle name="Migliaia 5 3 6 3 3" xfId="22630" xr:uid="{88A87595-10BE-4C5E-ACA5-F54930CA6F24}"/>
    <cellStyle name="Migliaia 5 3 6 4" xfId="26981" xr:uid="{63759BD8-3D45-4026-9362-E15EDD2F85CF}"/>
    <cellStyle name="Migliaia 5 3 6 5" xfId="16682" xr:uid="{445B9471-210A-4205-8304-89E398F2AB5E}"/>
    <cellStyle name="Migliaia 5 3 7" xfId="4149" xr:uid="{655C8EEF-2F70-42FF-BC87-D57A008CD038}"/>
    <cellStyle name="Migliaia 5 3 7 2" xfId="7324" xr:uid="{86042FE3-7A99-43AE-B167-D7A7460CB6B0}"/>
    <cellStyle name="Migliaia 5 3 7 2 2" xfId="29788" xr:uid="{7D3F773A-FD13-4F1A-B2D6-938CA8882CEF}"/>
    <cellStyle name="Migliaia 5 3 7 2 3" xfId="19498" xr:uid="{45F70912-F4DF-4168-96C9-863D4A988908}"/>
    <cellStyle name="Migliaia 5 3 7 3" xfId="10482" xr:uid="{E1B1C8A3-5479-42AB-AEBD-82DED1A95A90}"/>
    <cellStyle name="Migliaia 5 3 7 3 3" xfId="22477" xr:uid="{41208DF7-497B-4C21-B83D-82CC7071F36F}"/>
    <cellStyle name="Migliaia 5 3 7 4" xfId="26828" xr:uid="{85D070F5-D60A-440C-8A15-02FD7339321B}"/>
    <cellStyle name="Migliaia 5 3 7 5" xfId="16529" xr:uid="{16169A6C-C418-46B8-A925-4470039BAE46}"/>
    <cellStyle name="Migliaia 5 3 8" xfId="3379" xr:uid="{C176DF73-486E-43F1-B326-7A6408298FE3}"/>
    <cellStyle name="Migliaia 5 3 8 2" xfId="6736" xr:uid="{A50113C4-2CCB-4E1B-B9D7-D38163F02FEF}"/>
    <cellStyle name="Migliaia 5 3 8 2 2" xfId="29236" xr:uid="{98F6D327-1FDD-4114-A8A2-24AB1C876DD1}"/>
    <cellStyle name="Migliaia 5 3 8 2 3" xfId="18943" xr:uid="{2E8D7B86-E789-49CD-8F58-3F369F133830}"/>
    <cellStyle name="Migliaia 5 3 8 3" xfId="9927" xr:uid="{28D5D2FF-6568-4FA4-A577-7ED9350918CF}"/>
    <cellStyle name="Migliaia 5 3 8 3 2" xfId="32197" xr:uid="{1428DAB5-3652-451F-BF47-2A4B9A6A3463}"/>
    <cellStyle name="Migliaia 5 3 8 3 3" xfId="21921" xr:uid="{2D8B1663-6601-4E32-904E-905194A4BEC9}"/>
    <cellStyle name="Migliaia 5 3 8 4" xfId="26272" xr:uid="{202A232A-D9BC-4820-A75E-87D20DA63DA4}"/>
    <cellStyle name="Migliaia 5 3 8 5" xfId="15973" xr:uid="{2F5F7C65-8020-4E74-9CD6-9EF559BCE808}"/>
    <cellStyle name="Migliaia 5 3 9" xfId="6483" xr:uid="{4B9BD727-2061-40AB-8771-6E157F99B87E}"/>
    <cellStyle name="Migliaia 5 3 9 2" xfId="28984" xr:uid="{8F2630D4-346D-42FA-97F7-D0DB80BB4FE5}"/>
    <cellStyle name="Migliaia 5 3 9 3" xfId="18690" xr:uid="{7C5CB557-6299-48E4-9733-1BC633D1485C}"/>
    <cellStyle name="Migliaia 5 30" xfId="2170" xr:uid="{5415593C-2551-4A2B-84B0-0D7FF799B50F}"/>
    <cellStyle name="Migliaia 5 30 2" xfId="5547" xr:uid="{F81D678C-BAE8-4C8C-8EF8-B6E477111318}"/>
    <cellStyle name="Migliaia 5 30 2 2" xfId="28077" xr:uid="{E462E411-AC4C-4A40-B41B-C0581EDEC987}"/>
    <cellStyle name="Migliaia 5 30 2 3" xfId="17783" xr:uid="{4A4D07AF-8672-4D8C-B950-EE154337E3D9}"/>
    <cellStyle name="Migliaia 5 30 3" xfId="8760" xr:uid="{84173208-40AD-487B-A0A8-495C01F65C9E}"/>
    <cellStyle name="Migliaia 5 30 3 2" xfId="31037" xr:uid="{5C919956-AAE2-4517-A096-4B2EAF084481}"/>
    <cellStyle name="Migliaia 5 30 3 3" xfId="20761" xr:uid="{441F9B4C-A8A6-4013-8C09-0C56F299C7E2}"/>
    <cellStyle name="Migliaia 5 30 4" xfId="25106" xr:uid="{FC36B999-94B0-47AB-A843-4C089300C11C}"/>
    <cellStyle name="Migliaia 5 30 5" xfId="14806" xr:uid="{6089CE02-B883-4141-8276-1E9EC8A5736B}"/>
    <cellStyle name="Migliaia 5 31" xfId="2092" xr:uid="{7F4A46C0-EF57-4025-A1A6-B9879FC1C1FE}"/>
    <cellStyle name="Migliaia 5 31 2" xfId="5503" xr:uid="{A95FC410-A2FF-4ECC-B5D1-A5B262E5C662}"/>
    <cellStyle name="Migliaia 5 31 2 2" xfId="28049" xr:uid="{8945F6F4-2616-4804-BF3D-DC8FA03D4876}"/>
    <cellStyle name="Migliaia 5 31 2 3" xfId="17755" xr:uid="{37214FF7-AC20-4B0B-BAEC-2CDBB0F4328E}"/>
    <cellStyle name="Migliaia 5 31 3" xfId="8730" xr:uid="{A125E100-26BB-4EDC-A442-FA6F8FCFFA30}"/>
    <cellStyle name="Migliaia 5 31 3 2" xfId="31009" xr:uid="{972890D3-E7EE-42DF-8561-CECCF2FF4BAC}"/>
    <cellStyle name="Migliaia 5 31 3 3" xfId="20733" xr:uid="{074B38E1-CA6C-4B49-AFD6-047BEAE796BE}"/>
    <cellStyle name="Migliaia 5 31 4" xfId="25076" xr:uid="{A053A5E3-36B7-4BAB-9CD2-A096C684B341}"/>
    <cellStyle name="Migliaia 5 31 5" xfId="14776" xr:uid="{1579BCD0-81C4-4C6E-93AC-30FBD213BE60}"/>
    <cellStyle name="Migliaia 5 32" xfId="1976" xr:uid="{750E2753-AAED-41D0-A376-C6B4F4D70634}"/>
    <cellStyle name="Migliaia 5 32 2" xfId="5480" xr:uid="{C8105FC5-5333-4757-8301-E3D83E6C3178}"/>
    <cellStyle name="Migliaia 5 32 2 2" xfId="28033" xr:uid="{6ED4E054-2B39-4E7B-8020-0A7A9EB2DBCA}"/>
    <cellStyle name="Migliaia 5 32 2 3" xfId="17739" xr:uid="{0177F0D3-AD39-4595-80D5-B91ABCCE8B49}"/>
    <cellStyle name="Migliaia 5 32 3" xfId="8714" xr:uid="{9B0F2365-F5D3-4EA5-8425-FFC6472F215E}"/>
    <cellStyle name="Migliaia 5 32 3 2" xfId="30993" xr:uid="{E8A6DBF7-C202-4915-A265-83C6F925CE30}"/>
    <cellStyle name="Migliaia 5 32 3 3" xfId="20717" xr:uid="{8750199A-7367-42FC-88AD-724DC753F67A}"/>
    <cellStyle name="Migliaia 5 32 4" xfId="25060" xr:uid="{D35F635F-275D-451E-B913-4E90FC0D274E}"/>
    <cellStyle name="Migliaia 5 32 5" xfId="14760" xr:uid="{45A20687-908B-407D-9FEA-DFD8730324E2}"/>
    <cellStyle name="Migliaia 5 33" xfId="1914" xr:uid="{A2BFC01A-0974-42B2-8F56-D7A02BE0A537}"/>
    <cellStyle name="Migliaia 5 33 2" xfId="5451" xr:uid="{0A00C5C1-C41B-4BE3-8883-0CFB5D482AC7}"/>
    <cellStyle name="Migliaia 5 33 2 2" xfId="28012" xr:uid="{72E88A44-AD9D-406F-AB7F-D9BBF9881343}"/>
    <cellStyle name="Migliaia 5 33 2 3" xfId="17718" xr:uid="{872DE41A-3299-486B-8A6D-4F866010C518}"/>
    <cellStyle name="Migliaia 5 33 3" xfId="8693" xr:uid="{4C112684-C8F4-43E4-A736-3F6E66ECC4A3}"/>
    <cellStyle name="Migliaia 5 33 3 2" xfId="30972" xr:uid="{C6AC8C77-BAD6-47AB-A419-F59F93A3753D}"/>
    <cellStyle name="Migliaia 5 33 3 3" xfId="20696" xr:uid="{150E261F-0DA8-4946-93EE-97B31B7AECB3}"/>
    <cellStyle name="Migliaia 5 33 4" xfId="25039" xr:uid="{61E3C918-7F9E-478A-928A-F29FC98E3437}"/>
    <cellStyle name="Migliaia 5 33 5" xfId="14739" xr:uid="{189A8385-0A1A-49BA-8B05-2D34DB64EE65}"/>
    <cellStyle name="Migliaia 5 34" xfId="1862" xr:uid="{69177AF0-7696-48D5-93C9-CD8C2C9C2359}"/>
    <cellStyle name="Migliaia 5 34 2" xfId="5432" xr:uid="{6B1628EE-AE84-4AC3-8F55-181F61C81667}"/>
    <cellStyle name="Migliaia 5 34 2 2" xfId="28000" xr:uid="{52148E4E-A7E7-44DD-8988-FD0D6623AA55}"/>
    <cellStyle name="Migliaia 5 34 2 3" xfId="17706" xr:uid="{77465548-AAE9-45EA-AB86-7945220A66DC}"/>
    <cellStyle name="Migliaia 5 34 3" xfId="8681" xr:uid="{583CCE88-0A85-484B-B94C-DC0550D19ACD}"/>
    <cellStyle name="Migliaia 5 34 3 2" xfId="30960" xr:uid="{AF7B6A71-25BA-44E9-A138-1F3327A007FB}"/>
    <cellStyle name="Migliaia 5 34 3 3" xfId="20684" xr:uid="{A9E36EDE-62E7-4B2A-A0D8-22A4B74D6AA7}"/>
    <cellStyle name="Migliaia 5 34 4" xfId="25027" xr:uid="{FBB92E36-3870-4D5E-9EFE-41B90AB6E985}"/>
    <cellStyle name="Migliaia 5 34 5" xfId="14727" xr:uid="{205C84D0-4CC3-4282-97C6-2C50224AB0AA}"/>
    <cellStyle name="Migliaia 5 35" xfId="1764" xr:uid="{C5035027-0505-4E61-9770-EBE31AA36825}"/>
    <cellStyle name="Migliaia 5 35 2" xfId="5374" xr:uid="{8DBFCE41-C037-4A44-B48E-5451BE33FEB1}"/>
    <cellStyle name="Migliaia 5 35 2 2" xfId="27957" xr:uid="{122B1CC8-10BE-4645-B9DC-FEED14BB7A27}"/>
    <cellStyle name="Migliaia 5 35 2 3" xfId="17663" xr:uid="{D707FEE5-80E4-4EE9-8E3C-EFEC6F048591}"/>
    <cellStyle name="Migliaia 5 35 3" xfId="8637" xr:uid="{12966B7B-AF7D-4173-A850-D8FA0E05AE40}"/>
    <cellStyle name="Migliaia 5 35 3 2" xfId="30917" xr:uid="{ABC3D8A9-84B2-4FD8-B624-38219730DB0C}"/>
    <cellStyle name="Migliaia 5 35 3 3" xfId="20641" xr:uid="{57F344A0-398D-4924-99F5-00472B752EC4}"/>
    <cellStyle name="Migliaia 5 35 4" xfId="24983" xr:uid="{72A84E3D-876E-4C9A-9B94-E939A4240B2E}"/>
    <cellStyle name="Migliaia 5 35 5" xfId="14683" xr:uid="{7089F223-B50D-492A-B205-298AF8C8F11B}"/>
    <cellStyle name="Migliaia 5 36" xfId="1658" xr:uid="{8BB246C7-75DA-475D-9C04-89B2837A0B56}"/>
    <cellStyle name="Migliaia 5 36 2" xfId="5278" xr:uid="{F27BAA24-DFB1-4411-87EF-DFB6599C5DFB}"/>
    <cellStyle name="Migliaia 5 36 2 2" xfId="27893" xr:uid="{6D6EE1AE-4A47-449B-A54B-D991EADE9CC4}"/>
    <cellStyle name="Migliaia 5 36 2 3" xfId="17599" xr:uid="{52EEB98F-112C-4504-A224-25360E0A8A64}"/>
    <cellStyle name="Migliaia 5 36 3" xfId="8562" xr:uid="{E3D60F3A-7A04-40F6-8742-1EB3C9DE1F24}"/>
    <cellStyle name="Migliaia 5 36 3 2" xfId="30853" xr:uid="{74172543-4EEA-4B03-BC41-7B92B185747F}"/>
    <cellStyle name="Migliaia 5 36 3 3" xfId="20577" xr:uid="{92B11D42-EBFE-40D1-BCB7-8436C07187E0}"/>
    <cellStyle name="Migliaia 5 36 4" xfId="24908" xr:uid="{A4C64230-4D5B-4563-8C5C-0380B78D534B}"/>
    <cellStyle name="Migliaia 5 36 5" xfId="14608" xr:uid="{84201BEB-2E8C-42AB-B839-E97884A3BFC3}"/>
    <cellStyle name="Migliaia 5 37" xfId="1565" xr:uid="{5D02999C-E014-491D-B5F9-DEAD8C936D0F}"/>
    <cellStyle name="Migliaia 5 37 2" xfId="5219" xr:uid="{82FFDF23-9B58-41AC-9B5F-FDE971AD76B7}"/>
    <cellStyle name="Migliaia 5 37 3" xfId="8510" xr:uid="{F6572970-19F1-4385-BEA8-C5C04514A9B2}"/>
    <cellStyle name="Migliaia 5 38" xfId="8420" xr:uid="{99BCA111-D201-439C-9511-0A655FFB6560}"/>
    <cellStyle name="Migliaia 5 38 2" xfId="8499" xr:uid="{D07AF5B4-DDCB-4E78-AE09-BB13B940E704}"/>
    <cellStyle name="Migliaia 5 38 3" xfId="20518" xr:uid="{5C2C620C-E04E-4A07-823A-4EBD19081A7B}"/>
    <cellStyle name="Migliaia 5 39" xfId="5201" xr:uid="{3CB177E6-455D-4074-A1EB-83B50DC3AE90}"/>
    <cellStyle name="Migliaia 5 39 3" xfId="23482" xr:uid="{51AA0014-B00C-431A-9611-F158A89C538D}"/>
    <cellStyle name="Migliaia 5 4" xfId="218" xr:uid="{E17B871F-BB4B-45B2-B164-FAB808CECD4C}"/>
    <cellStyle name="Migliaia 5 4 12" xfId="1248" xr:uid="{9D6F3AAD-6AAB-45E0-B091-A0100CFDF8D0}"/>
    <cellStyle name="Migliaia 5 4 2" xfId="553" xr:uid="{FA106329-CD63-4A07-A39E-1C9D635E1888}"/>
    <cellStyle name="Migliaia 5 4 2 10" xfId="1422" xr:uid="{80E2204E-7AEB-4D5C-AEE2-0BEA7862D01A}"/>
    <cellStyle name="Migliaia 5 4 2 2" xfId="1095" xr:uid="{B0260873-C70B-4B39-844E-DFD82B2A0E0A}"/>
    <cellStyle name="Migliaia 5 4 2 2 2" xfId="8341" xr:uid="{4B525ADC-5A7B-414D-A475-CA181EE42445}"/>
    <cellStyle name="Migliaia 5 4 2 2 2 2" xfId="30751" xr:uid="{DE3DA741-8151-41F1-A599-C949899330B0}"/>
    <cellStyle name="Migliaia 5 4 2 2 2 3" xfId="20465" xr:uid="{4FF70E52-BD5E-4944-ADA3-322BD2C2F00E}"/>
    <cellStyle name="Migliaia 5 4 2 2 3" xfId="11445" xr:uid="{33DC427E-4194-41F6-85A3-1D60670B0F56}"/>
    <cellStyle name="Migliaia 5 4 2 2 3 3" xfId="23445" xr:uid="{F63AD862-15D6-4297-8081-033FE727725C}"/>
    <cellStyle name="Migliaia 5 4 2 2 4" xfId="13528" xr:uid="{BBA8EB3B-7F11-419E-847B-073C105B067C}"/>
    <cellStyle name="Migliaia 5 4 2 2 4 3" xfId="24164" xr:uid="{D70ACF0A-ECC7-452B-A479-28E294C53A8E}"/>
    <cellStyle name="Migliaia 5 4 2 2 5" xfId="27791" xr:uid="{37B1AD0E-DA32-4927-B56B-337A68544038}"/>
    <cellStyle name="Migliaia 5 4 2 2 6" xfId="17497" xr:uid="{3F0A15F9-13DD-4083-9AB6-887120A41362}"/>
    <cellStyle name="Migliaia 5 4 2 2 8" xfId="5130" xr:uid="{200757C8-53B5-4767-B129-9385DD91336E}"/>
    <cellStyle name="Migliaia 5 4 2 3" xfId="7103" xr:uid="{72DD6AD5-7EDA-47CD-9CCF-FB48B43CF2F7}"/>
    <cellStyle name="Migliaia 5 4 2 3 2" xfId="29574" xr:uid="{02DF2A32-4CA1-49A4-BEBF-B869192543FE}"/>
    <cellStyle name="Migliaia 5 4 2 3 3" xfId="19282" xr:uid="{FB4AA361-7BD4-4A9C-938D-ACA3CCBFDF5C}"/>
    <cellStyle name="Migliaia 5 4 2 4" xfId="10266" xr:uid="{A11DD855-40FF-4982-8B3E-78509A6239BC}"/>
    <cellStyle name="Migliaia 5 4 2 4 2" xfId="32536" xr:uid="{8A32F74E-79CB-4312-95AF-7A83566A5E42}"/>
    <cellStyle name="Migliaia 5 4 2 4 3" xfId="22261" xr:uid="{3FD75B9A-EA9F-4CC1-9F4D-248CF94B5F3F}"/>
    <cellStyle name="Migliaia 5 4 2 5" xfId="12926" xr:uid="{084C0B10-3517-4EE4-B598-A0276129018C}"/>
    <cellStyle name="Migliaia 5 4 2 5 3" xfId="23747" xr:uid="{11F6CAAE-0526-41B4-BA24-9DCBA2D243C7}"/>
    <cellStyle name="Migliaia 5 4 2 6" xfId="14477" xr:uid="{C652FBA7-1AB5-49A6-A7AD-01B1DEF70C16}"/>
    <cellStyle name="Migliaia 5 4 2 6 2" xfId="26612" xr:uid="{7279F0ED-F5F9-47F4-807C-34CDAC9DC2F4}"/>
    <cellStyle name="Migliaia 5 4 2 7" xfId="16313" xr:uid="{3CA4E3F9-F0B8-4B39-8404-B169E7C9E3FE}"/>
    <cellStyle name="Migliaia 5 4 2 8" xfId="33124" xr:uid="{79B0D696-9CFC-48D1-A26B-1BEE2EB4BCE5}"/>
    <cellStyle name="Migliaia 5 4 3" xfId="418" xr:uid="{50F33D64-ACB8-46CA-B511-75681C5BC2AC}"/>
    <cellStyle name="Migliaia 5 4 3 2" xfId="922" xr:uid="{F92EAB4B-DEF9-4C56-AF08-7853A0AC3B37}"/>
    <cellStyle name="Migliaia 5 4 3 2 2" xfId="8079" xr:uid="{1C47377E-8E9D-4000-BF76-BAA6BDA31A8C}"/>
    <cellStyle name="Migliaia 5 4 3 2 2 2" xfId="30509" xr:uid="{17DB0CCF-0FBB-480C-81BC-3445F0EA6BEE}"/>
    <cellStyle name="Migliaia 5 4 3 2 2 3" xfId="20219" xr:uid="{0381241A-53C6-4E42-AF57-08F211D213CB}"/>
    <cellStyle name="Migliaia 5 4 3 2 3" xfId="11201" xr:uid="{3A2E176A-1B84-4901-900B-E104DB277584}"/>
    <cellStyle name="Migliaia 5 4 3 2 3 3" xfId="23199" xr:uid="{C1973D48-1D2C-42A2-A3CC-5C80D5DA2C86}"/>
    <cellStyle name="Migliaia 5 4 3 2 4" xfId="27548" xr:uid="{8F3C8496-40E3-41FD-B069-AE956A0639CD}"/>
    <cellStyle name="Migliaia 5 4 3 2 5" xfId="17251" xr:uid="{53AF22DF-E6FA-49DD-81EA-A2EB59B7B54A}"/>
    <cellStyle name="Migliaia 5 4 3 2 7" xfId="4892" xr:uid="{95EA2A32-EAAD-45AD-B957-0DD437C10242}"/>
    <cellStyle name="Migliaia 5 4 3 3" xfId="6940" xr:uid="{37D45920-243D-4FA2-8186-7236AE23008B}"/>
    <cellStyle name="Migliaia 5 4 3 3 2" xfId="29411" xr:uid="{6C39B994-B47B-4665-B3FA-7DEA9475BFBF}"/>
    <cellStyle name="Migliaia 5 4 3 3 3" xfId="19118" xr:uid="{76C29843-B029-4CE5-B0DC-EDEEF31A3578}"/>
    <cellStyle name="Migliaia 5 4 3 4" xfId="10103" xr:uid="{F0F41B43-7839-43DE-96D8-DE58FFED1E74}"/>
    <cellStyle name="Migliaia 5 4 3 4 2" xfId="32372" xr:uid="{7039EA01-186E-495A-A452-F4C49ADFB0DA}"/>
    <cellStyle name="Migliaia 5 4 3 4 3" xfId="22097" xr:uid="{BCB808C6-0B00-4C21-B944-837F24589250}"/>
    <cellStyle name="Migliaia 5 4 3 5" xfId="13368" xr:uid="{71900BF9-977A-42B7-9003-4D68B92CE100}"/>
    <cellStyle name="Migliaia 5 4 3 5 3" xfId="24004" xr:uid="{4827B7D6-5208-42AF-9050-1C8E5658B955}"/>
    <cellStyle name="Migliaia 5 4 3 6" xfId="26448" xr:uid="{4A3F3662-C099-4A5E-8F67-0C10D605946D}"/>
    <cellStyle name="Migliaia 5 4 3 7" xfId="16149" xr:uid="{60C3088B-3129-4EE7-95B9-C91116DDB1A2}"/>
    <cellStyle name="Migliaia 5 4 3 9" xfId="3783" xr:uid="{A59F1C72-AB3A-407D-B7EE-73D9C520BFD3}"/>
    <cellStyle name="Migliaia 5 4 4" xfId="775" xr:uid="{E2D5F6F3-32D3-40B8-9663-893A0E2252D6}"/>
    <cellStyle name="Migliaia 5 4 4 2" xfId="6654" xr:uid="{594EE67F-ADD4-4433-9955-E7DC7CD65DD7}"/>
    <cellStyle name="Migliaia 5 4 4 2 2" xfId="29154" xr:uid="{BC3B3FF0-B84D-44E7-AF84-D7E2ABCFE5C3}"/>
    <cellStyle name="Migliaia 5 4 4 2 3" xfId="18861" xr:uid="{78A6C558-B397-41EC-850E-6D91D5F0CAD1}"/>
    <cellStyle name="Migliaia 5 4 4 3" xfId="9845" xr:uid="{97B0BD2B-B67F-4ECB-891A-EA7178D5B749}"/>
    <cellStyle name="Migliaia 5 4 4 3 2" xfId="32115" xr:uid="{878D6904-4939-4214-962C-B1807CE75990}"/>
    <cellStyle name="Migliaia 5 4 4 3 3" xfId="21839" xr:uid="{EEFDD5CF-33D0-4F2D-8858-1023AAAEF419}"/>
    <cellStyle name="Migliaia 5 4 4 4" xfId="26190" xr:uid="{6264E242-F49F-4C0C-A371-3E0751C1F3FA}"/>
    <cellStyle name="Migliaia 5 4 4 5" xfId="15891" xr:uid="{440DDD92-6549-46D2-90A5-F1B56A8AE080}"/>
    <cellStyle name="Migliaia 5 4 4 7" xfId="3297" xr:uid="{69A9BDEA-71DB-4EB7-ADB9-E561376B0877}"/>
    <cellStyle name="Migliaia 5 4 5" xfId="6401" xr:uid="{7A7D58CD-D393-4AD1-ACD0-8226035FCE3C}"/>
    <cellStyle name="Migliaia 5 4 5 2" xfId="28902" xr:uid="{6F42C2F0-16D6-4E0A-BC08-A6A246E1B16F}"/>
    <cellStyle name="Migliaia 5 4 5 3" xfId="18608" xr:uid="{19138029-79ED-40FC-8996-3D7F5DB0BEA8}"/>
    <cellStyle name="Migliaia 5 4 6" xfId="9592" xr:uid="{09E159C7-5651-412A-BCEC-421CC95ED2D0}"/>
    <cellStyle name="Migliaia 5 4 6 2" xfId="31862" xr:uid="{12FAEF91-0AF7-4979-9F58-44E36A0DF4B4}"/>
    <cellStyle name="Migliaia 5 4 6 3" xfId="21586" xr:uid="{3793A09A-2FC5-4AA6-9977-58F5FEA7729E}"/>
    <cellStyle name="Migliaia 5 4 7" xfId="12714" xr:uid="{4C7CAE1A-D0A8-40F8-A44F-3B5D000ABE56}"/>
    <cellStyle name="Migliaia 5 4 7 3" xfId="23582" xr:uid="{987AFF36-D05B-4140-A728-7CB312A0D55D}"/>
    <cellStyle name="Migliaia 5 4 8" xfId="14303" xr:uid="{1B4EED22-2430-4545-A5D5-5B53011A16B9}"/>
    <cellStyle name="Migliaia 5 4 8 2" xfId="25938" xr:uid="{1C23681F-F13A-4A56-AFBD-02EDAB19F304}"/>
    <cellStyle name="Migliaia 5 4 9" xfId="15638" xr:uid="{78F6C7EA-3ADC-4E73-8671-C4AA3D5484B4}"/>
    <cellStyle name="Migliaia 5 40" xfId="8478" xr:uid="{002F96AF-B41F-4110-87A4-E4B01EFA6710}"/>
    <cellStyle name="Migliaia 5 41" xfId="14229" xr:uid="{5B379797-1403-466E-8218-E88D1289913D}"/>
    <cellStyle name="Migliaia 5 41 2" xfId="14556" xr:uid="{F2E8C00B-599B-4399-A4E9-E9409D6680D0}"/>
    <cellStyle name="Migliaia 5 42" xfId="70" xr:uid="{0A419123-DAA4-49C5-8B7A-FA8B8C4F8EED}"/>
    <cellStyle name="Migliaia 5 5" xfId="278" xr:uid="{F9FA2E80-2654-40E7-BF21-3A3FAAD54E0C}"/>
    <cellStyle name="Migliaia 5 5 11" xfId="3451" xr:uid="{48767BCD-8417-4517-B6B5-DFD407446FE2}"/>
    <cellStyle name="Migliaia 5 5 2" xfId="877" xr:uid="{09842DC8-84E5-4F88-8F29-D91B1CCD69AF}"/>
    <cellStyle name="Migliaia 5 5 2 2" xfId="8178" xr:uid="{61EBCBA4-6145-4394-B701-D5A28BD71E6F}"/>
    <cellStyle name="Migliaia 5 5 2 2 2" xfId="30596" xr:uid="{5F8EBCCC-BBF3-4120-B3AD-D274B3E3A6DA}"/>
    <cellStyle name="Migliaia 5 5 2 2 3" xfId="20307" xr:uid="{95D3D26A-0D37-4C61-9EA8-7E0C2B5C46C4}"/>
    <cellStyle name="Migliaia 5 5 2 3" xfId="11289" xr:uid="{8FD84C46-8B32-49AD-878A-8961FECFF990}"/>
    <cellStyle name="Migliaia 5 5 2 3 3" xfId="23287" xr:uid="{5A67B431-F167-4B92-8CBE-EEDBB9042C9F}"/>
    <cellStyle name="Migliaia 5 5 2 4" xfId="27634" xr:uid="{AC1F7774-FE47-4BC9-94B7-FDD6D992B190}"/>
    <cellStyle name="Migliaia 5 5 2 5" xfId="17339" xr:uid="{6D054B52-B74D-4D9B-BC9F-9A30CC911379}"/>
    <cellStyle name="Migliaia 5 5 2 6" xfId="33184" xr:uid="{1DF2A714-4EC7-4835-967E-D47C15EF6795}"/>
    <cellStyle name="Migliaia 5 5 2 7" xfId="4986" xr:uid="{BEC6134C-5E7D-4122-AA60-440F8A454E00}"/>
    <cellStyle name="Migliaia 5 5 3" xfId="6819" xr:uid="{F95F4FAA-0335-4256-B3DC-E03FAC19F2F1}"/>
    <cellStyle name="Migliaia 5 5 3 2" xfId="29311" xr:uid="{5AA06AA9-112A-4E03-9AAA-3CA13154A40F}"/>
    <cellStyle name="Migliaia 5 5 3 3" xfId="19018" xr:uid="{CBBF8518-BC57-4E28-91C8-E18DF33BFA6E}"/>
    <cellStyle name="Migliaia 5 5 4" xfId="10003" xr:uid="{6A4ECF9F-91F8-4DD3-A634-8C9179DFB03C}"/>
    <cellStyle name="Migliaia 5 5 4 2" xfId="32272" xr:uid="{5899AD9C-0A31-4052-9931-5E8ED3B793D6}"/>
    <cellStyle name="Migliaia 5 5 4 3" xfId="21997" xr:uid="{0DD8B7AB-B8BD-4A85-9047-C77A10A59422}"/>
    <cellStyle name="Migliaia 5 5 5" xfId="13080" xr:uid="{D56DBC03-BC7B-49CA-AB76-B632CCBA1BAD}"/>
    <cellStyle name="Migliaia 5 5 5 3" xfId="23904" xr:uid="{6A9C2A87-281A-4FE0-84DE-49A0BD42A6B2}"/>
    <cellStyle name="Migliaia 5 5 6" xfId="26348" xr:uid="{B918605E-4DB9-484D-99C7-9761CD459883}"/>
    <cellStyle name="Migliaia 5 5 7" xfId="16049" xr:uid="{7DFEDA7F-FF65-4A0D-9BAA-C1CD1983D1DF}"/>
    <cellStyle name="Migliaia 5 52" xfId="1174" xr:uid="{3207C1BE-FF63-40BC-A793-C4FD326CC4F3}"/>
    <cellStyle name="Migliaia 5 6" xfId="725" xr:uid="{75874BFF-3519-4C7B-B5D4-AAF1D3F444D2}"/>
    <cellStyle name="Migliaia 5 6 2" xfId="7958" xr:uid="{B9A3F0AA-6B05-493E-9906-B457401412E8}"/>
    <cellStyle name="Migliaia 5 6 2 2" xfId="30388" xr:uid="{31F5E639-9B7A-4305-BFEE-0199CCB2448A}"/>
    <cellStyle name="Migliaia 5 6 2 3" xfId="20098" xr:uid="{896AC4A4-1813-477A-A97F-FB78424431A1}"/>
    <cellStyle name="Migliaia 5 6 3" xfId="11080" xr:uid="{CA6CD836-433D-4FFD-A138-30200F1348EB}"/>
    <cellStyle name="Migliaia 5 6 3 2" xfId="32801" xr:uid="{D616AADF-D7CD-419E-945D-2A96B7FF61A5}"/>
    <cellStyle name="Migliaia 5 6 3 3" xfId="23078" xr:uid="{1A863887-A3E6-4864-B3BB-4C7688D4B68C}"/>
    <cellStyle name="Migliaia 5 6 4" xfId="13819" xr:uid="{295698D8-4587-4D8B-934C-CFCE2F4D5804}"/>
    <cellStyle name="Migliaia 5 6 4 3" xfId="24458" xr:uid="{6434829C-D8B3-4654-8911-0E29CC69EE9E}"/>
    <cellStyle name="Migliaia 5 6 5" xfId="27429" xr:uid="{936DE992-81CD-418B-9FBB-DB9DDA0BE306}"/>
    <cellStyle name="Migliaia 5 6 6" xfId="17130" xr:uid="{EE8EEF3E-4C69-4F30-9327-AFD9872D7030}"/>
    <cellStyle name="Migliaia 5 6 7" xfId="32998" xr:uid="{B8B0D58B-01F6-48F0-B1AC-7B8AD90BA5D1}"/>
    <cellStyle name="Migliaia 5 6 9" xfId="4778" xr:uid="{7DC7999A-6F3E-48EB-B7E9-90C4609E3693}"/>
    <cellStyle name="Migliaia 5 7" xfId="4652" xr:uid="{8ECE2606-25E9-4225-87E5-0A2F9FADBBF6}"/>
    <cellStyle name="Migliaia 5 7 2" xfId="7828" xr:uid="{4B89C1C8-B556-40E2-A8F1-8ACAF07DDFE7}"/>
    <cellStyle name="Migliaia 5 7 2 2" xfId="30256" xr:uid="{74D0B3DD-812E-408F-916F-E0FC1EB34AC7}"/>
    <cellStyle name="Migliaia 5 7 2 3" xfId="19967" xr:uid="{E18F7986-F2E9-4637-8EDA-008525E38E51}"/>
    <cellStyle name="Migliaia 5 7 3" xfId="10951" xr:uid="{D0FE207E-627D-4D31-BB2C-0BF2F88DE0DA}"/>
    <cellStyle name="Migliaia 5 7 3 3" xfId="22946" xr:uid="{EB1F48A9-08C3-436E-B147-7CE8DC8386B5}"/>
    <cellStyle name="Migliaia 5 7 4" xfId="13881" xr:uid="{735299A7-1550-4EBC-933C-C726CE7C8941}"/>
    <cellStyle name="Migliaia 5 7 4 3" xfId="24521" xr:uid="{D1836E67-9F06-47E8-BE96-B39A9F2ED85C}"/>
    <cellStyle name="Migliaia 5 7 5" xfId="27297" xr:uid="{17C526A3-A97B-4CDD-A9A0-90EF88E527F1}"/>
    <cellStyle name="Migliaia 5 7 6" xfId="16998" xr:uid="{FD18A26A-9822-41E8-99A8-FE9E988A193C}"/>
    <cellStyle name="Migliaia 5 8" xfId="4582" xr:uid="{30E0BDEE-5A60-4250-9816-CD46424F8C35}"/>
    <cellStyle name="Migliaia 5 8 2" xfId="7758" xr:uid="{C7916F97-9C17-40A7-8239-8A09B6EA36AD}"/>
    <cellStyle name="Migliaia 5 8 2 2" xfId="30187" xr:uid="{903D6F76-52FC-43CD-A705-1123D907FA09}"/>
    <cellStyle name="Migliaia 5 8 2 3" xfId="19897" xr:uid="{34087E4F-9DBE-436B-84D8-F36683E9A657}"/>
    <cellStyle name="Migliaia 5 8 3" xfId="10881" xr:uid="{CBF86C5A-25DE-43DF-AF68-757DF052ED1E}"/>
    <cellStyle name="Migliaia 5 8 3 3" xfId="22876" xr:uid="{38E3DF01-5A34-415E-BDDE-457E2113B73B}"/>
    <cellStyle name="Migliaia 5 8 4" xfId="13904" xr:uid="{103A0939-5A4C-44AC-800B-2BB0A9ADB356}"/>
    <cellStyle name="Migliaia 5 8 4 3" xfId="24544" xr:uid="{E3599B0E-910E-4B9C-9727-9538FE5AB632}"/>
    <cellStyle name="Migliaia 5 8 5" xfId="27227" xr:uid="{2FA50AD1-2523-43DC-A961-846ED6846758}"/>
    <cellStyle name="Migliaia 5 8 6" xfId="16928" xr:uid="{8295E0B8-3CF6-4D20-969A-780113C3EC63}"/>
    <cellStyle name="Migliaia 5 9" xfId="4448" xr:uid="{546A89FB-50A7-4E20-B22C-72556B938555}"/>
    <cellStyle name="Migliaia 5 9 2" xfId="7624" xr:uid="{7710C341-E1D4-4E46-A311-A36376324823}"/>
    <cellStyle name="Migliaia 5 9 2 2" xfId="30053" xr:uid="{083851EB-253D-40C3-9B26-01C8E2531A7D}"/>
    <cellStyle name="Migliaia 5 9 2 3" xfId="19763" xr:uid="{D300AB11-B1AC-48AF-AEDB-0A17E89F0DCC}"/>
    <cellStyle name="Migliaia 5 9 3" xfId="10747" xr:uid="{432A3C89-71FD-4167-82B9-EDCBAB21614F}"/>
    <cellStyle name="Migliaia 5 9 3 3" xfId="22742" xr:uid="{F2107D26-4ECD-4254-9420-7629A0BE787C}"/>
    <cellStyle name="Migliaia 5 9 4" xfId="13919" xr:uid="{958E9814-0E95-4B9B-A99D-D245DB1A8765}"/>
    <cellStyle name="Migliaia 5 9 4 3" xfId="24559" xr:uid="{020B8E8F-C267-42D6-BD6E-6FF4BA6E29C5}"/>
    <cellStyle name="Migliaia 5 9 5" xfId="27093" xr:uid="{082F6F84-FD82-4C22-A457-C13A6967B0BB}"/>
    <cellStyle name="Migliaia 5 9 6" xfId="16794" xr:uid="{0F22891E-1D38-4E2E-82C0-9B3E493EC17A}"/>
    <cellStyle name="Migliaia 5_BRESCIA" xfId="468" xr:uid="{D8F7A726-25C1-48E2-81A7-35508A65A2A7}"/>
    <cellStyle name="Migliaia 50" xfId="4071" xr:uid="{93320435-6020-4631-9BAD-8E63FD14EA37}"/>
    <cellStyle name="Migliaia 50 2" xfId="7246" xr:uid="{23CFEF79-548D-40FF-B3D9-C84A3397893F}"/>
    <cellStyle name="Migliaia 50 2 2" xfId="29718" xr:uid="{140A1B30-0647-4486-A1DF-D6A91ACAEE70}"/>
    <cellStyle name="Migliaia 50 2 3" xfId="19428" xr:uid="{DD2982DC-AD53-4686-9B94-0F8F0BFDFDC3}"/>
    <cellStyle name="Migliaia 50 3" xfId="10412" xr:uid="{D95EC625-CD64-4DAC-8A2F-053BC496B3AC}"/>
    <cellStyle name="Migliaia 50 3 3" xfId="22407" xr:uid="{636E4EE6-38AA-4F3C-8490-1ED810D75759}"/>
    <cellStyle name="Migliaia 50 4" xfId="14106" xr:uid="{C1C2F0DF-2B87-4321-A32A-84D0E824F4E8}"/>
    <cellStyle name="Migliaia 50 4 3" xfId="24741" xr:uid="{05928A69-C8AD-4396-8B3C-A6AA159FC2F0}"/>
    <cellStyle name="Migliaia 50 5" xfId="26758" xr:uid="{2D2FB4D6-F493-41AA-8B66-E2120169703F}"/>
    <cellStyle name="Migliaia 50 6" xfId="16459" xr:uid="{1663DD20-71E9-4E6D-8780-24873B42F0FB}"/>
    <cellStyle name="Migliaia 51" xfId="3197" xr:uid="{05E1C71F-CA85-4F85-9274-F59E27B28C5E}"/>
    <cellStyle name="Migliaia 51 2" xfId="6552" xr:uid="{8F42B11F-B31E-4DD4-BA1D-F03C17D67F57}"/>
    <cellStyle name="Migliaia 51 2 2" xfId="29052" xr:uid="{00DB5412-BB49-48C3-A12F-A10381FFF5D0}"/>
    <cellStyle name="Migliaia 51 2 3" xfId="18759" xr:uid="{D24FC9A5-463C-46C2-BCFE-336CB903EE0E}"/>
    <cellStyle name="Migliaia 51 3" xfId="9743" xr:uid="{E52F3403-EAFA-4CAA-B352-57CE9712FD8D}"/>
    <cellStyle name="Migliaia 51 3 2" xfId="32013" xr:uid="{4E7373C5-E5EB-4C4F-997C-9334F174803B}"/>
    <cellStyle name="Migliaia 51 3 3" xfId="21737" xr:uid="{B328C029-3EE7-4960-B289-318E6F3B0752}"/>
    <cellStyle name="Migliaia 51 4" xfId="14149" xr:uid="{2F534F38-A5E4-4A9E-A6AF-6D1988B59A93}"/>
    <cellStyle name="Migliaia 51 4 3" xfId="24785" xr:uid="{C359A0EA-B7FF-436C-BE41-1DA7FEFA96C4}"/>
    <cellStyle name="Migliaia 51 5" xfId="26089" xr:uid="{F8E3614D-DEA5-489F-A5DC-2B9E0A169D3E}"/>
    <cellStyle name="Migliaia 51 6" xfId="15789" xr:uid="{66592F02-A7DC-4C56-946F-BCA485D3AB74}"/>
    <cellStyle name="Migliaia 52" xfId="3012" xr:uid="{5E89392E-422E-4598-84EC-37E6B8BFBC4F}"/>
    <cellStyle name="Migliaia 52 2" xfId="6302" xr:uid="{8371A8AA-0FBF-48E1-B6C0-23BBCA7FA24B}"/>
    <cellStyle name="Migliaia 52 2 2" xfId="28803" xr:uid="{2558F408-BA7D-43DF-8F55-AF96CBFCC345}"/>
    <cellStyle name="Migliaia 52 2 3" xfId="18509" xr:uid="{2C39861D-8F41-4584-8864-A002C6BE8C34}"/>
    <cellStyle name="Migliaia 52 3" xfId="9493" xr:uid="{32320D3A-49D5-42DB-9641-C5297C9ADEBF}"/>
    <cellStyle name="Migliaia 52 3 2" xfId="31763" xr:uid="{216383BA-D531-4EF5-B850-D1F77F8E9202}"/>
    <cellStyle name="Migliaia 52 3 3" xfId="21487" xr:uid="{5C7C71D5-DCB3-4EFB-A093-834C87F4ABE7}"/>
    <cellStyle name="Migliaia 52 4" xfId="25839" xr:uid="{7BF2D08C-EA48-4D64-9A31-DA8DF4C811B2}"/>
    <cellStyle name="Migliaia 52 5" xfId="15539" xr:uid="{2EB78613-5F5D-4181-8BF2-95F036B7C51B}"/>
    <cellStyle name="Migliaia 53" xfId="3004" xr:uid="{6AF75AAC-DDC7-41F3-9045-0ED0F71CAFE7}"/>
    <cellStyle name="Migliaia 53 2" xfId="6295" xr:uid="{ACA44E79-93D8-4E38-81DB-28F638DC0050}"/>
    <cellStyle name="Migliaia 53 2 2" xfId="28796" xr:uid="{6DD76E18-EC70-4C66-97B8-8982E17BF737}"/>
    <cellStyle name="Migliaia 53 2 3" xfId="18502" xr:uid="{E7E0D478-122A-4A5B-A081-F61F84E5DD3F}"/>
    <cellStyle name="Migliaia 53 3" xfId="9486" xr:uid="{770987CA-D901-48BD-85E1-58D53753AEDB}"/>
    <cellStyle name="Migliaia 53 3 2" xfId="31756" xr:uid="{1635B554-5108-4CB6-A70E-535516996F3C}"/>
    <cellStyle name="Migliaia 53 3 3" xfId="21480" xr:uid="{409E5A38-CB4F-43FE-84D7-F85E3514FC9D}"/>
    <cellStyle name="Migliaia 53 4" xfId="25832" xr:uid="{65E3C4C6-070D-4F31-9139-1E568B78BCFD}"/>
    <cellStyle name="Migliaia 53 5" xfId="15532" xr:uid="{FC455D1C-ED2A-4A7A-A97B-98D4726AB30F}"/>
    <cellStyle name="Migliaia 54" xfId="5162" xr:uid="{2D7B6012-0F30-4C26-A582-36584CF5E967}"/>
    <cellStyle name="Migliaia 54 2" xfId="8356" xr:uid="{488D1BA4-2692-43ED-95E2-D30B928889E6}"/>
    <cellStyle name="Migliaia 54 2 2" xfId="30765" xr:uid="{3B915CE8-4B90-40B6-A1FD-889D06F24AD4}"/>
    <cellStyle name="Migliaia 54 2 3" xfId="20479" xr:uid="{6EA7C879-F316-44E5-9C7E-153AA102BB60}"/>
    <cellStyle name="Migliaia 54 3" xfId="11459" xr:uid="{CE36ECD7-A0E1-44B5-AB36-1825A278F247}"/>
    <cellStyle name="Migliaia 54 3 3" xfId="23459" xr:uid="{6BF1B66B-9AA7-428A-A9A6-F2D40DF3CDF0}"/>
    <cellStyle name="Migliaia 54 4" xfId="27805" xr:uid="{01464D9D-901F-499D-A508-380505C390BC}"/>
    <cellStyle name="Migliaia 54 5" xfId="17511" xr:uid="{FD9E82B0-1445-4943-BC11-317493E67891}"/>
    <cellStyle name="Migliaia 55" xfId="2997" xr:uid="{A809D577-D137-4186-B9A2-C64FF11A12BA}"/>
    <cellStyle name="Migliaia 55 2" xfId="6288" xr:uid="{5CBCA07B-1BA9-42A3-8399-5B88E21EFC8C}"/>
    <cellStyle name="Migliaia 55 2 2" xfId="28789" xr:uid="{91B1FA00-16F9-46E8-B1DC-BB15E89B1E20}"/>
    <cellStyle name="Migliaia 55 2 3" xfId="18495" xr:uid="{7FA29197-9BB2-4E43-A8A1-97DE939A14D6}"/>
    <cellStyle name="Migliaia 55 3" xfId="9479" xr:uid="{9360445C-F4B9-44BD-B267-7EEDB19A2362}"/>
    <cellStyle name="Migliaia 55 3 2" xfId="31749" xr:uid="{A3A68B44-9D75-4EAF-B202-FB1E325165DD}"/>
    <cellStyle name="Migliaia 55 3 3" xfId="21473" xr:uid="{0714798C-AE07-47AD-82EE-096B2FCA843B}"/>
    <cellStyle name="Migliaia 55 4" xfId="25825" xr:uid="{5775762F-EA00-4B73-BCD4-D03FD3B9D0ED}"/>
    <cellStyle name="Migliaia 55 5" xfId="15525" xr:uid="{C5AA1054-9165-4CA7-BE54-85754C48E4CB}"/>
    <cellStyle name="Migliaia 56" xfId="2989" xr:uid="{DAF3566C-9BC3-448B-BC1B-4F4FC659B316}"/>
    <cellStyle name="Migliaia 56 2" xfId="6281" xr:uid="{469FF75F-BDF1-4849-A6BD-A19367AD7320}"/>
    <cellStyle name="Migliaia 56 2 2" xfId="28782" xr:uid="{7D7F6ECE-EA1A-46B3-B4EF-26E2B219263D}"/>
    <cellStyle name="Migliaia 56 2 3" xfId="18488" xr:uid="{FE14CA21-5A68-42D8-9207-B523FE84DE1C}"/>
    <cellStyle name="Migliaia 56 3" xfId="9472" xr:uid="{EA2DBA25-95EC-460E-8FC4-9785ED25C0C8}"/>
    <cellStyle name="Migliaia 56 3 2" xfId="31742" xr:uid="{FABF510F-703E-40B3-959F-584165FB9707}"/>
    <cellStyle name="Migliaia 56 3 3" xfId="21466" xr:uid="{44BA41DF-5751-4968-B142-58ADA2A4E39F}"/>
    <cellStyle name="Migliaia 56 4" xfId="25818" xr:uid="{1D0A97A8-47FC-4144-829C-55BE932639AE}"/>
    <cellStyle name="Migliaia 56 5" xfId="15518" xr:uid="{C323A486-9DA2-4B01-8B9E-972C518A0BD2}"/>
    <cellStyle name="Migliaia 57" xfId="2984" xr:uid="{FDE3D17B-6306-4C19-BF7E-F09DBCAB741F}"/>
    <cellStyle name="Migliaia 57 2" xfId="6276" xr:uid="{29A05561-B269-4752-811B-4F4BE802E91F}"/>
    <cellStyle name="Migliaia 57 2 2" xfId="28777" xr:uid="{428DC6AF-863C-46B1-B398-95B9840ED349}"/>
    <cellStyle name="Migliaia 57 2 3" xfId="18483" xr:uid="{27CB89E0-488D-4F2E-93B1-33D2D534BA8A}"/>
    <cellStyle name="Migliaia 57 3" xfId="9467" xr:uid="{C032B42D-2C3B-4D9D-A8B3-A1CBD94F1BF3}"/>
    <cellStyle name="Migliaia 57 3 2" xfId="31737" xr:uid="{E0E3EF78-CFA4-45E1-A21C-1F3F7AD59848}"/>
    <cellStyle name="Migliaia 57 3 3" xfId="21461" xr:uid="{CA34F917-20AD-4A9D-ABB4-67364F3060E0}"/>
    <cellStyle name="Migliaia 57 4" xfId="25813" xr:uid="{DBE5ADB7-4D40-4556-907C-02AD10CF9FED}"/>
    <cellStyle name="Migliaia 57 5" xfId="15513" xr:uid="{7236D49A-F6D4-48A4-A2C4-1D4D4D203263}"/>
    <cellStyle name="Migliaia 58" xfId="2819" xr:uid="{379B72D4-73CB-429C-8607-39958CC48B52}"/>
    <cellStyle name="Migliaia 58 2" xfId="6103" xr:uid="{185A6176-6485-4A4A-B954-5CAD4BFC4DB9}"/>
    <cellStyle name="Migliaia 58 2 2" xfId="28604" xr:uid="{A7AAB71F-5CEA-411C-BF1D-004A41777729}"/>
    <cellStyle name="Migliaia 58 2 3" xfId="18310" xr:uid="{92024641-A9A1-44E6-BB75-CB249C936D53}"/>
    <cellStyle name="Migliaia 58 3" xfId="9294" xr:uid="{24D7C848-84FC-4636-88F9-24DE51A8831D}"/>
    <cellStyle name="Migliaia 58 3 2" xfId="31564" xr:uid="{88DEC9A7-9124-4D98-8590-5BE949AF2010}"/>
    <cellStyle name="Migliaia 58 3 3" xfId="21288" xr:uid="{CD3FF464-3EE7-4FF1-8473-9CA1611F2952}"/>
    <cellStyle name="Migliaia 58 4" xfId="25640" xr:uid="{8505BB21-6C02-4D06-B1EA-606EE11728AF}"/>
    <cellStyle name="Migliaia 58 5" xfId="15340" xr:uid="{608D15B4-D817-400B-866C-4D42922EE94A}"/>
    <cellStyle name="Migliaia 59" xfId="2814" xr:uid="{B7A7B8B8-CBD6-4411-974F-1927708DBAB4}"/>
    <cellStyle name="Migliaia 59 2" xfId="6098" xr:uid="{E77F20DB-C10D-4F98-95B0-4ECDA35FE707}"/>
    <cellStyle name="Migliaia 59 2 2" xfId="28599" xr:uid="{C8F478DD-E85C-4F7D-B506-5FE429E59833}"/>
    <cellStyle name="Migliaia 59 2 3" xfId="18305" xr:uid="{24CD8173-842E-4151-BC39-8FDFE1F8979C}"/>
    <cellStyle name="Migliaia 59 3" xfId="9289" xr:uid="{7B8BD8AC-5267-4BFE-AD2A-7157BED90A94}"/>
    <cellStyle name="Migliaia 59 3 2" xfId="31559" xr:uid="{5460E3AB-4B92-4E34-A394-F3F3516529AA}"/>
    <cellStyle name="Migliaia 59 3 3" xfId="21283" xr:uid="{F372DC3D-3F16-49B6-AFA9-7B39B8E4FA19}"/>
    <cellStyle name="Migliaia 59 4" xfId="25635" xr:uid="{CE381EE3-A864-460D-B2DA-52883B6AFF02}"/>
    <cellStyle name="Migliaia 59 5" xfId="15335" xr:uid="{DE73DA7E-5912-4C41-B6A2-97325E525759}"/>
    <cellStyle name="Migliaia 6" xfId="99" xr:uid="{C913F48F-D40F-4D60-9063-4F220BE0D415}"/>
    <cellStyle name="Migliaia 6 10" xfId="4095" xr:uid="{C65C5F9A-13F8-4CD1-8898-97CC62209BD3}"/>
    <cellStyle name="Migliaia 6 10 2" xfId="7270" xr:uid="{1A0C8A96-52AB-40F6-B2CE-421AEE4E99BF}"/>
    <cellStyle name="Migliaia 6 10 2 2" xfId="29741" xr:uid="{AA2EE04A-1ED2-4D89-BEBA-741E66F57556}"/>
    <cellStyle name="Migliaia 6 10 2 3" xfId="19451" xr:uid="{F89A0050-B112-4D37-978E-721B4A75F24B}"/>
    <cellStyle name="Migliaia 6 10 3" xfId="10435" xr:uid="{A5E51BE7-4057-4D8A-BA0E-0CA55C0FD6CE}"/>
    <cellStyle name="Migliaia 6 10 3 3" xfId="22430" xr:uid="{958CFBCA-3362-4F14-9DB3-D402EA2CCBFF}"/>
    <cellStyle name="Migliaia 6 10 4" xfId="26781" xr:uid="{E41B8F0B-3391-4E18-8C95-00704FE023E4}"/>
    <cellStyle name="Migliaia 6 10 5" xfId="16482" xr:uid="{EE51978B-3299-4434-85D9-D990794A2C63}"/>
    <cellStyle name="Migliaia 6 11" xfId="3217" xr:uid="{38EB82E2-2823-4029-9628-B3E045E6133D}"/>
    <cellStyle name="Migliaia 6 11 2" xfId="6572" xr:uid="{415A02CE-6B31-4875-BF81-20F1300D4302}"/>
    <cellStyle name="Migliaia 6 11 2 2" xfId="29072" xr:uid="{ECF73651-128C-4AAF-8C62-68D1D3EC88CB}"/>
    <cellStyle name="Migliaia 6 11 2 3" xfId="18779" xr:uid="{E5379553-639C-4BB6-B669-7C0EAF024FE2}"/>
    <cellStyle name="Migliaia 6 11 3" xfId="9763" xr:uid="{A41149AB-0704-4004-801B-D1F6F6E89B8F}"/>
    <cellStyle name="Migliaia 6 11 3 2" xfId="32033" xr:uid="{7497A6E5-6A26-477C-81C7-E40962793225}"/>
    <cellStyle name="Migliaia 6 11 3 3" xfId="21757" xr:uid="{1729244E-7A30-4CF6-9381-B15CF608BF5F}"/>
    <cellStyle name="Migliaia 6 11 4" xfId="26109" xr:uid="{823CABA0-CD99-42BA-8211-7E907C62ADA1}"/>
    <cellStyle name="Migliaia 6 11 5" xfId="15809" xr:uid="{10302161-1702-4D45-8AA3-B4D25E12E8FB}"/>
    <cellStyle name="Migliaia 6 12" xfId="3032" xr:uid="{EDB3A2A8-DCFC-47AF-B400-350AB197AC64}"/>
    <cellStyle name="Migliaia 6 12 2" xfId="6321" xr:uid="{3C920D7B-2EFE-4833-991A-A246E9C8CE96}"/>
    <cellStyle name="Migliaia 6 12 2 2" xfId="28822" xr:uid="{67F9FE2D-7AB4-4396-8E2A-AAAA81D58D5E}"/>
    <cellStyle name="Migliaia 6 12 2 3" xfId="18528" xr:uid="{B7695A82-AFFC-4AE7-9B50-0171A6C4CF88}"/>
    <cellStyle name="Migliaia 6 12 3" xfId="9512" xr:uid="{9CDBF590-6553-4BF1-8B0C-B2FA427C0FB9}"/>
    <cellStyle name="Migliaia 6 12 3 2" xfId="31782" xr:uid="{3221E4D2-3BC0-4F30-ADD4-BBEFBF31AFBB}"/>
    <cellStyle name="Migliaia 6 12 3 3" xfId="21506" xr:uid="{9A575F7F-8C97-428C-B508-E680F4A2BA03}"/>
    <cellStyle name="Migliaia 6 12 4" xfId="25858" xr:uid="{67A15D97-5FEA-4AD9-B643-8A571EBF85D6}"/>
    <cellStyle name="Migliaia 6 12 5" xfId="15558" xr:uid="{58117B67-91B8-4047-A472-12285EFECC42}"/>
    <cellStyle name="Migliaia 6 13" xfId="2918" xr:uid="{F0A1A93C-019E-450A-8B72-F2D64FC049E9}"/>
    <cellStyle name="Migliaia 6 13 2" xfId="6210" xr:uid="{9BED9E69-0507-44E4-985F-557A0B0D2A1E}"/>
    <cellStyle name="Migliaia 6 13 2 2" xfId="28711" xr:uid="{AE16A516-FF8E-4345-8B51-94CEB803A4E5}"/>
    <cellStyle name="Migliaia 6 13 2 3" xfId="18417" xr:uid="{F8E5D371-A73D-4204-8B0E-634FFB5D2304}"/>
    <cellStyle name="Migliaia 6 13 3" xfId="9401" xr:uid="{F3B56626-FD10-4B0B-85C9-100A72D1B04C}"/>
    <cellStyle name="Migliaia 6 13 3 2" xfId="31671" xr:uid="{2FD07BD1-74E6-4FA1-A138-3142FF25913D}"/>
    <cellStyle name="Migliaia 6 13 3 3" xfId="21395" xr:uid="{7E2F62A5-CAD9-4B66-BDB6-42D089C7772D}"/>
    <cellStyle name="Migliaia 6 13 4" xfId="25747" xr:uid="{35340E80-8EEE-4D18-ADAD-D71E88030861}"/>
    <cellStyle name="Migliaia 6 13 5" xfId="15447" xr:uid="{7C7737FE-0E2A-48EC-9098-85919E616AE2}"/>
    <cellStyle name="Migliaia 6 14" xfId="2837" xr:uid="{0CFB4504-9E08-4685-AED1-79E511F6AAED}"/>
    <cellStyle name="Migliaia 6 14 2" xfId="6123" xr:uid="{5ADA193D-2F0F-4E8A-BFD6-68D91C909059}"/>
    <cellStyle name="Migliaia 6 14 2 2" xfId="28624" xr:uid="{8BD53797-8366-4DE6-B2F4-4AF6DDB415C1}"/>
    <cellStyle name="Migliaia 6 14 2 3" xfId="18330" xr:uid="{975E91FF-204D-41CD-82C9-DC9ABB68C7EE}"/>
    <cellStyle name="Migliaia 6 14 3" xfId="9314" xr:uid="{2309E25F-E9A5-471B-ABE0-26B5DD32B095}"/>
    <cellStyle name="Migliaia 6 14 3 2" xfId="31584" xr:uid="{3358A9A0-EED0-47E6-A097-8E53B779F904}"/>
    <cellStyle name="Migliaia 6 14 3 3" xfId="21308" xr:uid="{2F9BC5FE-41E1-4ECF-88FB-8A8593FF4DA8}"/>
    <cellStyle name="Migliaia 6 14 4" xfId="25660" xr:uid="{B51D402E-AD26-4EEE-9FA9-C8FC2B96D610}"/>
    <cellStyle name="Migliaia 6 14 5" xfId="15360" xr:uid="{7285E9A8-7BFD-48F4-8475-E2C5F4220DD5}"/>
    <cellStyle name="Migliaia 6 15" xfId="2739" xr:uid="{8466C3C2-0A6C-473C-BE9A-E82BC057880F}"/>
    <cellStyle name="Migliaia 6 15 2" xfId="6024" xr:uid="{7E9B85ED-2E3F-4ED0-B9AA-592CA8E263EA}"/>
    <cellStyle name="Migliaia 6 15 2 2" xfId="28525" xr:uid="{F5ED4C12-073A-4EB0-AF26-84D36DE96274}"/>
    <cellStyle name="Migliaia 6 15 2 3" xfId="18231" xr:uid="{9AD7E51D-BD1F-4F87-99B3-FC3EA5B5FF38}"/>
    <cellStyle name="Migliaia 6 15 3" xfId="9215" xr:uid="{9A528868-804B-4CCB-AF45-95B9E11D542A}"/>
    <cellStyle name="Migliaia 6 15 3 2" xfId="31485" xr:uid="{B8DB8520-A544-4736-AD5C-1ABA7664460A}"/>
    <cellStyle name="Migliaia 6 15 3 3" xfId="21209" xr:uid="{2809B37C-5DD9-4537-8DD6-889B9FE70B78}"/>
    <cellStyle name="Migliaia 6 15 4" xfId="25561" xr:uid="{772ED5BD-2B10-4A2F-AA42-841877AD73F3}"/>
    <cellStyle name="Migliaia 6 15 5" xfId="15261" xr:uid="{8AED5C38-AA17-4F64-8FF1-2EF54FECD0D8}"/>
    <cellStyle name="Migliaia 6 16" xfId="2428" xr:uid="{04A783C5-2A08-4E44-AEB2-14B65511515E}"/>
    <cellStyle name="Migliaia 6 16 2" xfId="5775" xr:uid="{AA558F98-4B68-4020-8111-F24240C1E5E2}"/>
    <cellStyle name="Migliaia 6 16 2 2" xfId="28291" xr:uid="{79B1A521-C913-4E54-9202-C9E55DD7E3EE}"/>
    <cellStyle name="Migliaia 6 16 2 3" xfId="17997" xr:uid="{32704551-9365-432E-A8F0-49B1CFD2DFDC}"/>
    <cellStyle name="Migliaia 6 16 3" xfId="8981" xr:uid="{38AD5052-09F2-4BBE-832B-6F083C155458}"/>
    <cellStyle name="Migliaia 6 16 3 2" xfId="31251" xr:uid="{1E54C269-D698-4C83-84DA-6AECD12DF859}"/>
    <cellStyle name="Migliaia 6 16 3 3" xfId="20975" xr:uid="{AA257053-2B20-4571-ABB4-53F0EA031DF7}"/>
    <cellStyle name="Migliaia 6 16 4" xfId="25327" xr:uid="{AF0A759D-AD50-4804-B042-4DE8F788E5BE}"/>
    <cellStyle name="Migliaia 6 16 5" xfId="15027" xr:uid="{6DC38C6B-6897-4473-BD52-DDC54F52B53E}"/>
    <cellStyle name="Migliaia 6 17" xfId="2263" xr:uid="{AF5E5116-7BA8-4E97-ADFD-341F9DD74A02}"/>
    <cellStyle name="Migliaia 6 17 2" xfId="5608" xr:uid="{E89574DA-A07B-40EF-820C-3587A84B91D7}"/>
    <cellStyle name="Migliaia 6 17 2 2" xfId="28124" xr:uid="{55962037-4481-49B9-B96C-7B285352AABB}"/>
    <cellStyle name="Migliaia 6 17 2 3" xfId="17830" xr:uid="{8D57A0F2-435B-49E3-AF2C-F5692AD03209}"/>
    <cellStyle name="Migliaia 6 17 3" xfId="8814" xr:uid="{BEF9FE6E-9AAA-4AAE-BF1C-B4FBBB433336}"/>
    <cellStyle name="Migliaia 6 17 3 2" xfId="31084" xr:uid="{07005A70-3C4F-4719-95AC-C1EF9F942B85}"/>
    <cellStyle name="Migliaia 6 17 3 3" xfId="20808" xr:uid="{34B059B4-059B-41D4-8A30-684E44C8543A}"/>
    <cellStyle name="Migliaia 6 17 4" xfId="25160" xr:uid="{11C2710D-9F45-4661-8955-2DF99E48044C}"/>
    <cellStyle name="Migliaia 6 17 5" xfId="14860" xr:uid="{F67E3433-E8A7-4162-A417-6EC6A16B7B43}"/>
    <cellStyle name="Migliaia 6 18" xfId="2172" xr:uid="{3B4A8292-DE4E-41F4-9D26-1EEA532FD436}"/>
    <cellStyle name="Migliaia 6 18 2" xfId="5549" xr:uid="{B54271F1-4106-4F2C-A3CC-65B4E7950E41}"/>
    <cellStyle name="Migliaia 6 18 2 2" xfId="28079" xr:uid="{7F864C3E-4939-4162-8477-620421541E13}"/>
    <cellStyle name="Migliaia 6 18 2 3" xfId="17785" xr:uid="{DE1943D1-393C-48E5-8CAE-6A82A3C31ABA}"/>
    <cellStyle name="Migliaia 6 18 3" xfId="8762" xr:uid="{A576A5B8-E235-41AF-B78D-AE4ABFCDC91A}"/>
    <cellStyle name="Migliaia 6 18 3 2" xfId="31039" xr:uid="{7B465F3B-AA6C-44A5-99AE-63099CEAF21B}"/>
    <cellStyle name="Migliaia 6 18 3 3" xfId="20763" xr:uid="{6965C704-05DD-49D2-ADD8-DF4C0C1AC453}"/>
    <cellStyle name="Migliaia 6 18 4" xfId="25108" xr:uid="{F6E87FCC-3EA3-4CEF-A019-9CB4328D262A}"/>
    <cellStyle name="Migliaia 6 18 5" xfId="14808" xr:uid="{AC82E23F-0E06-4809-A311-B204646E779A}"/>
    <cellStyle name="Migliaia 6 19" xfId="2066" xr:uid="{562C8634-54F3-4149-ABA6-10F43AF69101}"/>
    <cellStyle name="Migliaia 6 19 2" xfId="5482" xr:uid="{C99A44A3-51F1-4F26-AB0D-0EEAFA84EE31}"/>
    <cellStyle name="Migliaia 6 19 2 2" xfId="28035" xr:uid="{861E3806-2D29-451B-AAAF-F3A50AFA4DBE}"/>
    <cellStyle name="Migliaia 6 19 2 3" xfId="17741" xr:uid="{74EE56B5-2076-4357-95BB-AE2958C83A9E}"/>
    <cellStyle name="Migliaia 6 19 3" xfId="8716" xr:uid="{B1EA4589-7AEC-48FC-A295-B8E44552D14C}"/>
    <cellStyle name="Migliaia 6 19 3 2" xfId="30995" xr:uid="{36B4F5A6-7254-4C15-B605-141F7B23BF43}"/>
    <cellStyle name="Migliaia 6 19 3 3" xfId="20719" xr:uid="{4C876355-36DE-48E1-BC5C-9E5994D81775}"/>
    <cellStyle name="Migliaia 6 19 4" xfId="25062" xr:uid="{D70169B2-6C4D-47FC-8215-F731F550A784}"/>
    <cellStyle name="Migliaia 6 19 5" xfId="14762" xr:uid="{8434F3CA-16F3-4330-8A99-69AC76215E71}"/>
    <cellStyle name="Migliaia 6 2" xfId="127" xr:uid="{C3937E23-2C47-4906-9FEE-4E3F4448260D}"/>
    <cellStyle name="Migliaia 6 2 10" xfId="9676" xr:uid="{877A16C8-CB30-4199-944D-9AB20EAA54CA}"/>
    <cellStyle name="Migliaia 6 2 10 2" xfId="31946" xr:uid="{209FB99B-7BE7-47C3-8083-63E6D9E5E347}"/>
    <cellStyle name="Migliaia 6 2 10 3" xfId="21670" xr:uid="{EEACF8FD-5FCC-4C8F-A4E0-9FA0F4B237F5}"/>
    <cellStyle name="Migliaia 6 2 11" xfId="12796" xr:uid="{9A63399C-61DC-4F70-98C6-172C507AF2AF}"/>
    <cellStyle name="Migliaia 6 2 11 3" xfId="23666" xr:uid="{E34E0E05-4DF5-4697-85D8-07A3EC41377A}"/>
    <cellStyle name="Migliaia 6 2 12" xfId="14292" xr:uid="{8EC5B068-2876-444A-8595-E5233B6E317D}"/>
    <cellStyle name="Migliaia 6 2 12 2" xfId="26022" xr:uid="{D965F20F-8E4D-4DB6-8923-BC3E773783B8}"/>
    <cellStyle name="Migliaia 6 2 13" xfId="15722" xr:uid="{6D548735-1833-4850-A8D7-737E8A1F1CB7}"/>
    <cellStyle name="Migliaia 6 2 16" xfId="1237" xr:uid="{3D204F20-56B6-410B-A873-F6983D0AF6E6}"/>
    <cellStyle name="Migliaia 6 2 2" xfId="184" xr:uid="{671689C9-F369-4A28-A787-6547A651BBDE}"/>
    <cellStyle name="Migliaia 6 2 2 2" xfId="591" xr:uid="{47B9C7AD-E4E2-4668-A899-C09C6A928D00}"/>
    <cellStyle name="Migliaia 6 2 2 2 2" xfId="1137" xr:uid="{3C138B59-575F-4B6D-8464-C234CBD1B6E7}"/>
    <cellStyle name="Migliaia 6 2 2 2 2 2" xfId="30680" xr:uid="{48924C9D-EA09-469A-827E-02E04943B705}"/>
    <cellStyle name="Migliaia 6 2 2 2 2 3" xfId="20392" xr:uid="{8CB7D698-068C-4C1B-A4C4-B04F28F71E1D}"/>
    <cellStyle name="Migliaia 6 2 2 2 2 5" xfId="8269" xr:uid="{8EC1145A-5CC9-4715-AB84-9CF89CC1B31C}"/>
    <cellStyle name="Migliaia 6 2 2 2 3" xfId="11373" xr:uid="{77CCA348-5A47-4EF1-B339-579761A57AF2}"/>
    <cellStyle name="Migliaia 6 2 2 2 3 3" xfId="23372" xr:uid="{109B4248-97CE-49B4-873F-50413398BD70}"/>
    <cellStyle name="Migliaia 6 2 2 2 4" xfId="13610" xr:uid="{D420F794-1049-4D02-A2A7-F004B481598D}"/>
    <cellStyle name="Migliaia 6 2 2 2 4 3" xfId="24246" xr:uid="{FAF328FC-7CA8-4AA1-A889-B50D59BF68A8}"/>
    <cellStyle name="Migliaia 6 2 2 2 5" xfId="14520" xr:uid="{80BB122D-933D-4D09-B403-72687727A016}"/>
    <cellStyle name="Migliaia 6 2 2 2 5 2" xfId="27718" xr:uid="{16EC474F-52B4-42C3-8EE5-18AD135727A1}"/>
    <cellStyle name="Migliaia 6 2 2 2 6" xfId="17424" xr:uid="{48EB9EC8-81C0-409B-8BE5-4BCCF302C4BE}"/>
    <cellStyle name="Migliaia 6 2 2 2 7" xfId="33090" xr:uid="{BDE434D7-A8DA-4468-85F9-EF8BE2817A96}"/>
    <cellStyle name="Migliaia 6 2 2 2 9" xfId="1465" xr:uid="{51D52A79-3654-41FB-8FB4-3B0FAC53C624}"/>
    <cellStyle name="Migliaia 6 2 2 3" xfId="983" xr:uid="{00186CE3-2235-408A-961B-0BDE4B5EE0C2}"/>
    <cellStyle name="Migliaia 6 2 2 3 2" xfId="29655" xr:uid="{AC898F2B-0283-485A-9316-DDCEBF837B4E}"/>
    <cellStyle name="Migliaia 6 2 2 3 3" xfId="19364" xr:uid="{82AEBF44-83B7-4F0B-9A5F-4CCFFB84E004}"/>
    <cellStyle name="Migliaia 6 2 2 3 5" xfId="7183" xr:uid="{351306B4-2056-4EFF-B439-ADBB100C09DE}"/>
    <cellStyle name="Migliaia 6 2 2 4" xfId="10348" xr:uid="{220C9693-F424-496B-B367-E69237F60E7D}"/>
    <cellStyle name="Migliaia 6 2 2 4 2" xfId="32617" xr:uid="{B506D151-DC6C-4673-9A93-484181CA132B}"/>
    <cellStyle name="Migliaia 6 2 2 4 3" xfId="22343" xr:uid="{C80125E9-33B7-454A-A2B9-7092F4B2A7DC}"/>
    <cellStyle name="Migliaia 6 2 2 5" xfId="13006" xr:uid="{E10294D3-F0A5-4A75-8B21-4E5469C49524}"/>
    <cellStyle name="Migliaia 6 2 2 5 3" xfId="23829" xr:uid="{D662205D-818F-450D-8779-89B7ED482D38}"/>
    <cellStyle name="Migliaia 6 2 2 6" xfId="14365" xr:uid="{4958FB58-F809-4439-897D-4AD4359934F7}"/>
    <cellStyle name="Migliaia 6 2 2 6 2" xfId="26694" xr:uid="{B46BB512-180B-4EE3-ACB2-551DF46240F0}"/>
    <cellStyle name="Migliaia 6 2 2 7" xfId="16395" xr:uid="{C6D94CB6-A2E9-4785-B0DE-D93BCBD72998}"/>
    <cellStyle name="Migliaia 6 2 2 9" xfId="1310" xr:uid="{B36E37D6-CFC7-47B7-9C25-BE189B6F13E6}"/>
    <cellStyle name="Migliaia 6 2 3" xfId="255" xr:uid="{1FCB47FC-5F53-4BB3-A1AF-D30AC472668A}"/>
    <cellStyle name="Migliaia 6 2 3 10" xfId="3854" xr:uid="{F60C3E6A-8AAB-4D6E-9C1E-0FE3962733B1}"/>
    <cellStyle name="Migliaia 6 2 3 2" xfId="911" xr:uid="{574E0BF2-1FE5-45DD-9B60-3CB227DF2BAE}"/>
    <cellStyle name="Migliaia 6 2 3 2 2" xfId="8037" xr:uid="{B2939668-C97C-43ED-9F27-D48EA015EBF7}"/>
    <cellStyle name="Migliaia 6 2 3 2 2 2" xfId="30468" xr:uid="{4597B411-8C8A-4A53-ABB1-A9C3E9B02A69}"/>
    <cellStyle name="Migliaia 6 2 3 2 2 3" xfId="20178" xr:uid="{83F41A39-F552-4865-A2F7-62ACB6B317B4}"/>
    <cellStyle name="Migliaia 6 2 3 2 3" xfId="11160" xr:uid="{1D83260E-7220-4BF0-BA94-9C856C9AA5EF}"/>
    <cellStyle name="Migliaia 6 2 3 2 3 3" xfId="23158" xr:uid="{6228D5C9-79A2-48AA-9E48-BA50E370B80C}"/>
    <cellStyle name="Migliaia 6 2 3 2 4" xfId="27509" xr:uid="{B8AD0B4E-8AF7-4CF1-B5E5-5DAF49E160F3}"/>
    <cellStyle name="Migliaia 6 2 3 2 5" xfId="17210" xr:uid="{F6A8A6A5-DB1D-4AAB-990D-C144F34114A1}"/>
    <cellStyle name="Migliaia 6 2 3 2 6" xfId="33161" xr:uid="{DBC050A8-6868-4C82-AC9D-AD973D55C468}"/>
    <cellStyle name="Migliaia 6 2 3 2 7" xfId="4850" xr:uid="{B4A76619-2732-465E-96DF-579209531ED5}"/>
    <cellStyle name="Migliaia 6 2 3 3" xfId="7024" xr:uid="{4FF25C9E-7459-48AE-8864-D66862BB2520}"/>
    <cellStyle name="Migliaia 6 2 3 3 2" xfId="29495" xr:uid="{8E62CB96-83A1-4FB1-B90D-FEE880A06AF9}"/>
    <cellStyle name="Migliaia 6 2 3 3 3" xfId="19202" xr:uid="{377349FA-C5A4-40CF-BDA8-73444EF3E6ED}"/>
    <cellStyle name="Migliaia 6 2 3 4" xfId="10186" xr:uid="{2A30143A-9397-43CD-A5D4-2DF473389C42}"/>
    <cellStyle name="Migliaia 6 2 3 4 2" xfId="32456" xr:uid="{E6611939-5FA7-4C76-A7A2-CD31F21CA611}"/>
    <cellStyle name="Migliaia 6 2 3 4 3" xfId="22181" xr:uid="{86D8045C-B0A8-4F27-8B32-DA907DD6102B}"/>
    <cellStyle name="Migliaia 6 2 3 5" xfId="13449" xr:uid="{C8CEAA80-CF59-4C99-AD2C-0124FC5EFD1E}"/>
    <cellStyle name="Migliaia 6 2 3 5 3" xfId="24085" xr:uid="{3D567811-56FC-49B9-BDE2-7982E0BAED32}"/>
    <cellStyle name="Migliaia 6 2 3 6" xfId="26532" xr:uid="{B77BDA6D-703E-48F5-973C-9906B148C889}"/>
    <cellStyle name="Migliaia 6 2 3 7" xfId="16233" xr:uid="{1C90DBDD-4017-44B0-BF36-472E7DD1E70F}"/>
    <cellStyle name="Migliaia 6 2 4" xfId="315" xr:uid="{BEE887DA-5E8C-4627-9B9D-06D09840D410}"/>
    <cellStyle name="Migliaia 6 2 4 2" xfId="7908" xr:uid="{37C173EB-5F7E-45BD-BD3A-C57DFBFA7772}"/>
    <cellStyle name="Migliaia 6 2 4 2 2" xfId="30336" xr:uid="{F770B36E-DADA-42AD-9AE1-19C72F91D0C7}"/>
    <cellStyle name="Migliaia 6 2 4 2 3" xfId="20047" xr:uid="{F82B2208-7AD3-4FA8-8334-03AD815E50C7}"/>
    <cellStyle name="Migliaia 6 2 4 2 4" xfId="33221" xr:uid="{92B01636-7016-4AFE-A236-807B70DD71A8}"/>
    <cellStyle name="Migliaia 6 2 4 3" xfId="11031" xr:uid="{DA98C03D-2440-45C1-AEB8-EC86D321220C}"/>
    <cellStyle name="Migliaia 6 2 4 3 3" xfId="23026" xr:uid="{165D6CC9-78BC-4696-BB8C-266A7DB3DBD1}"/>
    <cellStyle name="Migliaia 6 2 4 4" xfId="13720" xr:uid="{9BC3474A-8CE8-4718-9797-4011CD86F701}"/>
    <cellStyle name="Migliaia 6 2 4 4 3" xfId="24358" xr:uid="{A4D8CCD4-350E-406C-887C-DA4CE2D49A45}"/>
    <cellStyle name="Migliaia 6 2 4 5" xfId="27377" xr:uid="{F69F4A5D-B768-4AEF-BD63-244FC8598CB2}"/>
    <cellStyle name="Migliaia 6 2 4 6" xfId="17078" xr:uid="{E3F662F4-D462-4E48-90E6-1854F26D4457}"/>
    <cellStyle name="Migliaia 6 2 4 8" xfId="4732" xr:uid="{A6ECFF79-6F5E-47E0-883E-AD2F477D4CE7}"/>
    <cellStyle name="Migliaia 6 2 5" xfId="4530" xr:uid="{DC4BB942-CA22-404C-9769-09DCB8957FCD}"/>
    <cellStyle name="Migliaia 6 2 5 2" xfId="7706" xr:uid="{BC9822F2-974B-4666-81CD-DF22178E7553}"/>
    <cellStyle name="Migliaia 6 2 5 2 2" xfId="30135" xr:uid="{35A72733-160F-4977-9BCC-7FD37DFA5139}"/>
    <cellStyle name="Migliaia 6 2 5 2 3" xfId="19845" xr:uid="{2CCCED5E-D899-47E2-9DAC-8F8AD1C70DEF}"/>
    <cellStyle name="Migliaia 6 2 5 3" xfId="10829" xr:uid="{61B29798-11C1-4F6A-BF75-204B83955BA4}"/>
    <cellStyle name="Migliaia 6 2 5 3 3" xfId="22824" xr:uid="{0F5F6F89-B679-4F8A-80F8-C8C351409E4D}"/>
    <cellStyle name="Migliaia 6 2 5 4" xfId="13733" xr:uid="{A8EF5A82-96CF-4AB4-830D-D98DDB6B424B}"/>
    <cellStyle name="Migliaia 6 2 5 4 3" xfId="24371" xr:uid="{F943C127-6B66-46F5-86C8-FFDA6DAF5C6B}"/>
    <cellStyle name="Migliaia 6 2 5 5" xfId="27175" xr:uid="{E387A548-BFE5-42C9-9EBB-02BAA05BF75E}"/>
    <cellStyle name="Migliaia 6 2 5 6" xfId="16876" xr:uid="{C5BCEB54-F5F6-45F8-91AC-BC89087E0A7B}"/>
    <cellStyle name="Migliaia 6 2 5 7" xfId="33034" xr:uid="{68D63949-56DE-46C8-9D51-C662D8FFD7A4}"/>
    <cellStyle name="Migliaia 6 2 6" xfId="4332" xr:uid="{5D045D2B-76F4-47E0-8A45-A8FDEFA1E13B}"/>
    <cellStyle name="Migliaia 6 2 6 2" xfId="7507" xr:uid="{090F81CC-008F-4008-96BE-1E193CA49B63}"/>
    <cellStyle name="Migliaia 6 2 6 2 2" xfId="29943" xr:uid="{2784CC39-5D2E-4520-8713-485485137686}"/>
    <cellStyle name="Migliaia 6 2 6 2 3" xfId="19653" xr:uid="{FB69E534-71C4-4D3C-AE69-7A4EF36AC5A7}"/>
    <cellStyle name="Migliaia 6 2 6 3" xfId="10637" xr:uid="{50919D11-8813-4674-9459-D7E604537BD9}"/>
    <cellStyle name="Migliaia 6 2 6 3 3" xfId="22632" xr:uid="{071C3368-2AB0-4CB5-B43A-8E60063F03CA}"/>
    <cellStyle name="Migliaia 6 2 6 4" xfId="14200" xr:uid="{124CB1AB-5298-4AAB-A59B-C05FD220C1B9}"/>
    <cellStyle name="Migliaia 6 2 6 4 3" xfId="24836" xr:uid="{D86DDB04-9257-4615-B73B-69C7E46CAF8A}"/>
    <cellStyle name="Migliaia 6 2 6 5" xfId="26983" xr:uid="{672170D8-B695-4F4D-86CB-75CEAC727CBD}"/>
    <cellStyle name="Migliaia 6 2 6 6" xfId="16684" xr:uid="{326E9F5D-E098-4F7F-B681-8CA9EF1EA323}"/>
    <cellStyle name="Migliaia 6 2 7" xfId="4151" xr:uid="{AACD80E6-564E-462A-B5C5-4B67FD4011A7}"/>
    <cellStyle name="Migliaia 6 2 7 2" xfId="7326" xr:uid="{9466DDB7-8617-47FF-BA79-C6666E51C670}"/>
    <cellStyle name="Migliaia 6 2 7 2 2" xfId="29790" xr:uid="{1BB903B7-235F-447C-8AE1-02725B2556F7}"/>
    <cellStyle name="Migliaia 6 2 7 2 3" xfId="19500" xr:uid="{AE02BBAB-1C1A-4373-BCC4-1414FB226427}"/>
    <cellStyle name="Migliaia 6 2 7 3" xfId="10484" xr:uid="{6B4409E9-14C9-45EC-8DAF-A5FB3AB27FE0}"/>
    <cellStyle name="Migliaia 6 2 7 3 3" xfId="22479" xr:uid="{262477EB-C4F2-4855-A1F7-FFC2BDBF979F}"/>
    <cellStyle name="Migliaia 6 2 7 4" xfId="26830" xr:uid="{8598581A-345C-4F2A-9ED3-F5D8EBBABC19}"/>
    <cellStyle name="Migliaia 6 2 7 5" xfId="16531" xr:uid="{D2F041CF-4E56-4A74-AA45-E163F5A8FD82}"/>
    <cellStyle name="Migliaia 6 2 8" xfId="3381" xr:uid="{855A8EA8-549E-4A72-817C-6A6DEB668F19}"/>
    <cellStyle name="Migliaia 6 2 8 2" xfId="6738" xr:uid="{596ED086-09E1-420D-852E-B28F2BED65EC}"/>
    <cellStyle name="Migliaia 6 2 8 2 2" xfId="29238" xr:uid="{B1CE3E15-2AF5-43C6-B322-70EC58AAD2A5}"/>
    <cellStyle name="Migliaia 6 2 8 2 3" xfId="18945" xr:uid="{1AE423C0-8AB9-4531-B05D-97CF0AB6A8A8}"/>
    <cellStyle name="Migliaia 6 2 8 3" xfId="9929" xr:uid="{563697C3-2BCA-413C-81F8-F47F414C7959}"/>
    <cellStyle name="Migliaia 6 2 8 3 2" xfId="32199" xr:uid="{1EAD90EA-8304-416D-8F57-A8CC358C23DB}"/>
    <cellStyle name="Migliaia 6 2 8 3 3" xfId="21923" xr:uid="{71B02F0E-C839-40FA-8A6D-522E65838349}"/>
    <cellStyle name="Migliaia 6 2 8 4" xfId="26274" xr:uid="{B73E9366-1D55-4ADE-BE50-12884D303211}"/>
    <cellStyle name="Migliaia 6 2 8 5" xfId="15975" xr:uid="{1CD18ACA-5094-41EF-971D-1FEBE9C33D31}"/>
    <cellStyle name="Migliaia 6 2 9" xfId="6485" xr:uid="{CB444C7A-D4CB-414B-9899-C110DFC1A12D}"/>
    <cellStyle name="Migliaia 6 2 9 2" xfId="28986" xr:uid="{969EBC7A-8B01-4B91-9B92-F83E3BE6CA5A}"/>
    <cellStyle name="Migliaia 6 2 9 3" xfId="18692" xr:uid="{6A39ABCF-FE5B-4478-9C38-0C2D96123703}"/>
    <cellStyle name="Migliaia 6 20" xfId="1760" xr:uid="{4758A5D1-F4C6-45F7-98D0-7F9444476F24}"/>
    <cellStyle name="Migliaia 6 20 2" xfId="5370" xr:uid="{B6C4F4AF-FB3C-4DC3-A04B-4488F0F42573}"/>
    <cellStyle name="Migliaia 6 20 2 2" xfId="27953" xr:uid="{75AC35F4-6EDA-41CB-8EFC-461BCCE48A55}"/>
    <cellStyle name="Migliaia 6 20 2 3" xfId="17659" xr:uid="{177CF0EB-C33A-4E6E-8D59-E48D0C50429C}"/>
    <cellStyle name="Migliaia 6 20 3" xfId="8633" xr:uid="{981A8807-A1BA-4EF8-BB56-B73CE52C5241}"/>
    <cellStyle name="Migliaia 6 20 3 2" xfId="30913" xr:uid="{A2B8DC4D-A301-4636-9BD0-53C986DAAD48}"/>
    <cellStyle name="Migliaia 6 20 3 3" xfId="20637" xr:uid="{C6CB588C-5FE4-4968-A0FD-832ACA2ABB25}"/>
    <cellStyle name="Migliaia 6 20 4" xfId="24979" xr:uid="{77232F38-763B-428D-8A5C-D4735237BD19}"/>
    <cellStyle name="Migliaia 6 20 5" xfId="14679" xr:uid="{61AE1290-D384-4BB7-8C67-CDBE7FA4DE58}"/>
    <cellStyle name="Migliaia 6 21" xfId="1660" xr:uid="{1A5EF4E9-7402-4020-94D6-2BF0D137C9B5}"/>
    <cellStyle name="Migliaia 6 21 2" xfId="5285" xr:uid="{04D25C6D-AF39-4B27-A58B-AD8802776B4F}"/>
    <cellStyle name="Migliaia 6 21 2 2" xfId="27896" xr:uid="{16D4CBEF-3B7E-4BA3-B221-D9A6530E846E}"/>
    <cellStyle name="Migliaia 6 21 2 3" xfId="17602" xr:uid="{D3EAB634-5C50-45EB-B60A-81DBCB78FD21}"/>
    <cellStyle name="Migliaia 6 21 3" xfId="8569" xr:uid="{794B2627-7698-485A-BD51-F918E932F385}"/>
    <cellStyle name="Migliaia 6 21 3 2" xfId="30856" xr:uid="{7551D919-B699-4523-AFA5-25FDE1C01D96}"/>
    <cellStyle name="Migliaia 6 21 3 3" xfId="20580" xr:uid="{2853B2AA-76B8-43D1-96BB-5925097D4DAC}"/>
    <cellStyle name="Migliaia 6 21 4" xfId="24915" xr:uid="{5AEA0B49-AC89-4641-B9CA-B0031A027114}"/>
    <cellStyle name="Migliaia 6 21 5" xfId="14615" xr:uid="{DE914A74-A67A-48E2-9449-FC745025BB65}"/>
    <cellStyle name="Migliaia 6 22" xfId="1560" xr:uid="{31425350-D61C-4319-B708-A1BDB3D6AC97}"/>
    <cellStyle name="Migliaia 6 22 2" xfId="5214" xr:uid="{FCC3C66C-7F45-4821-808F-4463B71723C3}"/>
    <cellStyle name="Migliaia 6 22 3" xfId="8505" xr:uid="{0D299B9A-656A-41AC-9217-03F631B8A955}"/>
    <cellStyle name="Migliaia 6 23" xfId="8450" xr:uid="{BC24A3D6-D27E-47DE-8109-523E2CD8DF5F}"/>
    <cellStyle name="Migliaia 6 23 2" xfId="8494" xr:uid="{7787BB78-59FC-4F4F-9944-3333F9965087}"/>
    <cellStyle name="Migliaia 6 23 3" xfId="20502" xr:uid="{F9E2EDD9-BA1A-4455-8D85-AA478B31BC7C}"/>
    <cellStyle name="Migliaia 6 24" xfId="5196" xr:uid="{48F059B0-59C9-4C50-89C5-A741B1202E7A}"/>
    <cellStyle name="Migliaia 6 24 3" xfId="23484" xr:uid="{8E603276-F15C-417A-BB23-3CBAEEB76A51}"/>
    <cellStyle name="Migliaia 6 25" xfId="8473" xr:uid="{D0129767-EC91-4E30-A2A1-EFDF335AA4D8}"/>
    <cellStyle name="Migliaia 6 26" xfId="14232" xr:uid="{8AF6BE9B-E27A-4FCA-AA92-73C4222ADA26}"/>
    <cellStyle name="Migliaia 6 26 2" xfId="14551" xr:uid="{F0C3AC71-B534-49A1-B797-692E4E18BCA9}"/>
    <cellStyle name="Migliaia 6 3" xfId="160" xr:uid="{36C737D9-1BF3-4DCC-8891-305CE7093F9A}"/>
    <cellStyle name="Migliaia 6 3 12" xfId="1306" xr:uid="{9CBEF1D4-C76A-4CE7-BE4A-11D137A44862}"/>
    <cellStyle name="Migliaia 6 3 2" xfId="352" xr:uid="{FF459728-B38D-49EB-AF15-D817CAD68644}"/>
    <cellStyle name="Migliaia 6 3 2 10" xfId="1413" xr:uid="{FCC95CC6-1765-4916-8FEC-10C98892C214}"/>
    <cellStyle name="Migliaia 6 3 2 2" xfId="1086" xr:uid="{91DA1933-9B2E-422A-968B-7F581C5289F9}"/>
    <cellStyle name="Migliaia 6 3 2 2 2" xfId="8336" xr:uid="{4CA50322-F94F-4E3E-85ED-58977D863E37}"/>
    <cellStyle name="Migliaia 6 3 2 2 2 2" xfId="30746" xr:uid="{EDC4BBF2-B5F2-44E9-9E6B-A5054A7F48CB}"/>
    <cellStyle name="Migliaia 6 3 2 2 2 3" xfId="20460" xr:uid="{16F95C8F-0DEE-427C-84A2-4D3D153583F6}"/>
    <cellStyle name="Migliaia 6 3 2 2 3" xfId="11440" xr:uid="{13B6F6B7-7E75-45EB-9326-CF67CA927D02}"/>
    <cellStyle name="Migliaia 6 3 2 2 3 3" xfId="23440" xr:uid="{1E21A5E3-1CD2-44A3-8AD1-4AC7ACDA1361}"/>
    <cellStyle name="Migliaia 6 3 2 2 4" xfId="13530" xr:uid="{01D31BAB-4A74-4C2D-A894-845BB2E82984}"/>
    <cellStyle name="Migliaia 6 3 2 2 4 3" xfId="24166" xr:uid="{C022C5D8-D930-4590-9208-793964D6C7A9}"/>
    <cellStyle name="Migliaia 6 3 2 2 5" xfId="27786" xr:uid="{707F317D-0F92-4B9C-830E-05EB70C8BC15}"/>
    <cellStyle name="Migliaia 6 3 2 2 6" xfId="17492" xr:uid="{2B01D251-7CB2-43DF-B119-AD75E3E65454}"/>
    <cellStyle name="Migliaia 6 3 2 2 8" xfId="5127" xr:uid="{61006CAF-D600-4769-9E90-22BBD2BC3AF4}"/>
    <cellStyle name="Migliaia 6 3 2 3" xfId="7105" xr:uid="{91FC6DD5-E597-4C9F-8680-80EAB2AFE65D}"/>
    <cellStyle name="Migliaia 6 3 2 3 2" xfId="29576" xr:uid="{10C55DFA-D391-4562-8EAE-0B6ED72DFF75}"/>
    <cellStyle name="Migliaia 6 3 2 3 3" xfId="19284" xr:uid="{62EC272B-98C3-421E-84A6-0B0FD22A9EA8}"/>
    <cellStyle name="Migliaia 6 3 2 4" xfId="10268" xr:uid="{CC1448D9-2A36-4489-A018-F7DFBDC1579B}"/>
    <cellStyle name="Migliaia 6 3 2 4 2" xfId="32538" xr:uid="{0B71D6EB-5BE8-4B09-85AF-8F06F97212DC}"/>
    <cellStyle name="Migliaia 6 3 2 4 3" xfId="22263" xr:uid="{51557CEC-35D2-4116-AA2E-38F1C6CE436E}"/>
    <cellStyle name="Migliaia 6 3 2 5" xfId="12928" xr:uid="{1F8161F6-4A78-4752-A653-4C165C874798}"/>
    <cellStyle name="Migliaia 6 3 2 5 3" xfId="23749" xr:uid="{9B94DD61-4AF7-4262-8D47-EA0154C56088}"/>
    <cellStyle name="Migliaia 6 3 2 6" xfId="14468" xr:uid="{40B81D3E-BED5-431A-AB04-FD68CFF5D893}"/>
    <cellStyle name="Migliaia 6 3 2 6 2" xfId="26614" xr:uid="{322DDDB1-57A9-4601-B883-84849B66632B}"/>
    <cellStyle name="Migliaia 6 3 2 7" xfId="16315" xr:uid="{0B1EC543-967F-4AF3-8FDC-A2B438252DF1}"/>
    <cellStyle name="Migliaia 6 3 2 8" xfId="33066" xr:uid="{BAE3298B-02FA-438F-95F2-A36C4CA147F9}"/>
    <cellStyle name="Migliaia 6 3 3" xfId="979" xr:uid="{6F8E6816-38D8-4A21-9C63-E4634F2EBCB0}"/>
    <cellStyle name="Migliaia 6 3 3 2" xfId="4894" xr:uid="{08C0C781-6A46-4F14-9CB9-F764450D5936}"/>
    <cellStyle name="Migliaia 6 3 3 2 2" xfId="8081" xr:uid="{D3E044C3-94A8-4E3B-A09D-B234D63949E4}"/>
    <cellStyle name="Migliaia 6 3 3 2 2 2" xfId="30511" xr:uid="{E08B3996-78D8-4DD0-8259-3E49452F1F94}"/>
    <cellStyle name="Migliaia 6 3 3 2 2 3" xfId="20221" xr:uid="{23E54B57-CCA2-4EAB-AD83-A8FD8B16ED8E}"/>
    <cellStyle name="Migliaia 6 3 3 2 3" xfId="11203" xr:uid="{FFA64294-9577-4090-B323-DB58F7FE8933}"/>
    <cellStyle name="Migliaia 6 3 3 2 3 3" xfId="23201" xr:uid="{E3436BAB-2310-4306-9BC3-16D079D4D974}"/>
    <cellStyle name="Migliaia 6 3 3 2 4" xfId="27550" xr:uid="{9673A427-DC85-4B21-BEB4-A0BB64DC762F}"/>
    <cellStyle name="Migliaia 6 3 3 2 5" xfId="17253" xr:uid="{89F0CF02-A393-4221-B66C-5256AFAA0A8F}"/>
    <cellStyle name="Migliaia 6 3 3 3" xfId="6942" xr:uid="{C5DCA345-B1E4-43CC-A127-AE58A17AE574}"/>
    <cellStyle name="Migliaia 6 3 3 3 2" xfId="29413" xr:uid="{E1741DA4-F2AC-4764-8511-53A64CECC7E7}"/>
    <cellStyle name="Migliaia 6 3 3 3 3" xfId="19120" xr:uid="{379ACF1C-9E43-429F-A881-044283ED395E}"/>
    <cellStyle name="Migliaia 6 3 3 4" xfId="10105" xr:uid="{55482D66-530B-43B8-B759-270FCF2271C4}"/>
    <cellStyle name="Migliaia 6 3 3 4 2" xfId="32374" xr:uid="{7A523655-9266-491D-9FBA-91B4C362543D}"/>
    <cellStyle name="Migliaia 6 3 3 4 3" xfId="22099" xr:uid="{8C9E6056-580E-4480-BC5D-0E6CFC437600}"/>
    <cellStyle name="Migliaia 6 3 3 5" xfId="13370" xr:uid="{D2A7D477-357D-4A3C-9286-B1D431FDA6EF}"/>
    <cellStyle name="Migliaia 6 3 3 5 3" xfId="24006" xr:uid="{8DB36062-4C63-4702-A134-7511FFCC144A}"/>
    <cellStyle name="Migliaia 6 3 3 6" xfId="26450" xr:uid="{EC932138-1656-4AAB-ACFA-21390E569D17}"/>
    <cellStyle name="Migliaia 6 3 3 7" xfId="16151" xr:uid="{C505C4F6-C76F-416A-8DA3-F3F90166711D}"/>
    <cellStyle name="Migliaia 6 3 3 9" xfId="3785" xr:uid="{73538ED1-1412-49F9-9EC3-D107F6DD24A7}"/>
    <cellStyle name="Migliaia 6 3 4" xfId="3299" xr:uid="{2AECBA23-D830-4439-887D-059BAEFECCDC}"/>
    <cellStyle name="Migliaia 6 3 4 2" xfId="6656" xr:uid="{4682EB98-FE27-49AF-8E20-6ECFA3C9E5E6}"/>
    <cellStyle name="Migliaia 6 3 4 2 2" xfId="29156" xr:uid="{3A061E7E-2F6E-4876-903B-12C6285D1398}"/>
    <cellStyle name="Migliaia 6 3 4 2 3" xfId="18863" xr:uid="{135430B1-DFE7-425F-894E-23A857C1BCED}"/>
    <cellStyle name="Migliaia 6 3 4 3" xfId="9847" xr:uid="{B0AEAB13-9464-45EF-B407-CA1C2AB22C9C}"/>
    <cellStyle name="Migliaia 6 3 4 3 2" xfId="32117" xr:uid="{D7DF53DA-30C7-4D83-98CB-B26CF396675E}"/>
    <cellStyle name="Migliaia 6 3 4 3 3" xfId="21841" xr:uid="{11A44741-30C6-4AC5-8622-BF7CC7138C5D}"/>
    <cellStyle name="Migliaia 6 3 4 4" xfId="26192" xr:uid="{C77E73E2-DB78-4ADA-8FE9-75ACC4B6359B}"/>
    <cellStyle name="Migliaia 6 3 4 5" xfId="15893" xr:uid="{224400E1-E510-4EEF-B673-300C7EB6E58F}"/>
    <cellStyle name="Migliaia 6 3 5" xfId="6403" xr:uid="{E5040ECC-E9FD-4A15-AEA5-33D619A61236}"/>
    <cellStyle name="Migliaia 6 3 5 2" xfId="28904" xr:uid="{7C6BD520-B621-4DE9-BF3F-5FDB2F6B7249}"/>
    <cellStyle name="Migliaia 6 3 5 3" xfId="18610" xr:uid="{883CBAE9-C551-4F88-AF57-1A8F9BCD4A0F}"/>
    <cellStyle name="Migliaia 6 3 6" xfId="9594" xr:uid="{ACB40DC3-5E3C-43BD-B6E1-7EDF8D1B8D80}"/>
    <cellStyle name="Migliaia 6 3 6 2" xfId="31864" xr:uid="{AB5B53F5-733A-4E12-9AF4-CD30101C9CD4}"/>
    <cellStyle name="Migliaia 6 3 6 3" xfId="21588" xr:uid="{02BF3EAB-D210-4F47-876A-F32CB38CF453}"/>
    <cellStyle name="Migliaia 6 3 7" xfId="12716" xr:uid="{D842F67B-F3D6-4F89-95C8-9328C4362FD2}"/>
    <cellStyle name="Migliaia 6 3 7 3" xfId="23584" xr:uid="{B32BB5A5-51EE-475B-AF0E-3D6AC13B38BC}"/>
    <cellStyle name="Migliaia 6 3 8" xfId="14361" xr:uid="{1916845C-2B08-4444-AB0D-4DC081E8F774}"/>
    <cellStyle name="Migliaia 6 3 8 2" xfId="25940" xr:uid="{7DDB516A-8AA4-4B06-BEF7-9AA8DC4F0FD6}"/>
    <cellStyle name="Migliaia 6 3 9" xfId="15640" xr:uid="{AAA7036F-4377-4561-839C-08E4BB3563E2}"/>
    <cellStyle name="Migliaia 6 33" xfId="1177" xr:uid="{43AB9D97-2561-49C9-AF41-DC4E70ECCA7B}"/>
    <cellStyle name="Migliaia 6 4" xfId="227" xr:uid="{09E5F49F-6BFB-487E-B745-623D3828B643}"/>
    <cellStyle name="Migliaia 6 4 11" xfId="3453" xr:uid="{FAE47D72-22B2-43D4-998A-F2011BADE803}"/>
    <cellStyle name="Migliaia 6 4 2" xfId="835" xr:uid="{3F5BC588-4DCD-4FE7-813D-7E7B1C850801}"/>
    <cellStyle name="Migliaia 6 4 2 2" xfId="8181" xr:uid="{82639047-22A8-4CF5-A188-7B0432987143}"/>
    <cellStyle name="Migliaia 6 4 2 2 2" xfId="30599" xr:uid="{46E8119A-2C47-4E26-8182-B0990F24DADF}"/>
    <cellStyle name="Migliaia 6 4 2 2 3" xfId="20310" xr:uid="{3DA9BB2B-F2BF-4E28-8DEA-E21889D3C67A}"/>
    <cellStyle name="Migliaia 6 4 2 3" xfId="11292" xr:uid="{1225225B-F8E4-4288-A768-23FFCAEB2244}"/>
    <cellStyle name="Migliaia 6 4 2 3 3" xfId="23290" xr:uid="{95F0B8EF-08C8-4B2B-854D-3159ABCC9245}"/>
    <cellStyle name="Migliaia 6 4 2 4" xfId="27637" xr:uid="{D4D39B08-4A1D-468F-AB8A-1206DF5B3123}"/>
    <cellStyle name="Migliaia 6 4 2 5" xfId="17342" xr:uid="{38DE6706-EC96-4CFE-B67D-1E1DA477F7FF}"/>
    <cellStyle name="Migliaia 6 4 2 6" xfId="33133" xr:uid="{624CD7AE-A26C-4EF1-8109-2D83C790B5B8}"/>
    <cellStyle name="Migliaia 6 4 2 7" xfId="4988" xr:uid="{76132158-8FC0-430D-8FEC-1ADA1E8AC494}"/>
    <cellStyle name="Migliaia 6 4 3" xfId="6821" xr:uid="{6B209736-1DFA-4E67-A7B1-7BF4576DD547}"/>
    <cellStyle name="Migliaia 6 4 3 2" xfId="29313" xr:uid="{9EA9C0A6-D9E9-4DB9-9FF8-05C678887DFA}"/>
    <cellStyle name="Migliaia 6 4 3 3" xfId="19020" xr:uid="{044E64DE-9E8F-4156-A68A-CB85484610E9}"/>
    <cellStyle name="Migliaia 6 4 4" xfId="10005" xr:uid="{A88118AA-6225-4AF7-B457-E9702C0CD8BD}"/>
    <cellStyle name="Migliaia 6 4 4 2" xfId="32274" xr:uid="{92455ED5-0F6D-4D63-AE36-693882520A5E}"/>
    <cellStyle name="Migliaia 6 4 4 3" xfId="21999" xr:uid="{A4B03C70-1082-4C39-BAFA-90C6DA672F51}"/>
    <cellStyle name="Migliaia 6 4 5" xfId="13082" xr:uid="{2F19C8DC-15A5-430B-9E7B-358382158D80}"/>
    <cellStyle name="Migliaia 6 4 5 3" xfId="23906" xr:uid="{37856CF6-C032-48D9-9140-B19D91724A99}"/>
    <cellStyle name="Migliaia 6 4 6" xfId="26350" xr:uid="{97B99772-4D82-4FB9-AAF0-7B9BB2896E6E}"/>
    <cellStyle name="Migliaia 6 4 7" xfId="16051" xr:uid="{F93DA7BD-791E-43FB-873F-0071F36B3090}"/>
    <cellStyle name="Migliaia 6 5" xfId="287" xr:uid="{8622D159-418D-41C3-B8F2-CFFF46A9D1E6}"/>
    <cellStyle name="Migliaia 6 5 2" xfId="7960" xr:uid="{CB8BBC8B-19F0-4595-8997-BD7D3E923029}"/>
    <cellStyle name="Migliaia 6 5 2 2" xfId="30390" xr:uid="{87196CC2-5ED0-405B-B651-E56DF71D849B}"/>
    <cellStyle name="Migliaia 6 5 2 3" xfId="20100" xr:uid="{B54402C3-E122-47D7-93F0-E4B81A27F24B}"/>
    <cellStyle name="Migliaia 6 5 2 4" xfId="33193" xr:uid="{5EFCCE72-67C2-4910-B9E4-E902810D2E16}"/>
    <cellStyle name="Migliaia 6 5 3" xfId="11082" xr:uid="{930E12BC-BAFB-4936-908F-590473B545D2}"/>
    <cellStyle name="Migliaia 6 5 3 3" xfId="23080" xr:uid="{D700B86A-A1F7-4BD2-9264-499084E865D7}"/>
    <cellStyle name="Migliaia 6 5 4" xfId="13821" xr:uid="{287622CC-A7FC-4052-910A-0CAEE94DE4D9}"/>
    <cellStyle name="Migliaia 6 5 4 3" xfId="24460" xr:uid="{98CDCCB7-51AA-4962-8B10-A85D3F87C109}"/>
    <cellStyle name="Migliaia 6 5 5" xfId="27431" xr:uid="{BA171DDF-DB57-4B12-ABBD-3D7B29B97A9F}"/>
    <cellStyle name="Migliaia 6 5 6" xfId="17132" xr:uid="{B5A076D9-F737-49E6-9A61-EF37865B5907}"/>
    <cellStyle name="Migliaia 6 5 9" xfId="4780" xr:uid="{DAFDED09-7D63-4DF1-A3DC-AF240B20D767}"/>
    <cellStyle name="Migliaia 6 6" xfId="4654" xr:uid="{54D95AC7-4105-449F-A750-D27150C954A5}"/>
    <cellStyle name="Migliaia 6 6 2" xfId="7830" xr:uid="{45B1F33E-B0E5-43E6-80DE-25CFC6331AE3}"/>
    <cellStyle name="Migliaia 6 6 2 2" xfId="30258" xr:uid="{2F5C9DE7-17F7-464F-BC53-5D4FA13CE59C}"/>
    <cellStyle name="Migliaia 6 6 2 3" xfId="19969" xr:uid="{4385DEBB-3E10-484A-B3AA-7B35F7C99A0D}"/>
    <cellStyle name="Migliaia 6 6 3" xfId="10953" xr:uid="{02C211E6-2A00-4B99-8B9D-A8EE979B38AC}"/>
    <cellStyle name="Migliaia 6 6 3 3" xfId="22948" xr:uid="{DD8DB50F-D132-4127-A798-B7F45456BC4B}"/>
    <cellStyle name="Migliaia 6 6 4" xfId="13784" xr:uid="{1DA294FF-3AB3-4A02-BE0C-7EAFDE247141}"/>
    <cellStyle name="Migliaia 6 6 4 3" xfId="24423" xr:uid="{A0375554-8010-4F70-8547-F09C778783C6}"/>
    <cellStyle name="Migliaia 6 6 5" xfId="27299" xr:uid="{852E04A0-2EF2-4E59-86D0-C4513B5D74BC}"/>
    <cellStyle name="Migliaia 6 6 6" xfId="17000" xr:uid="{28F56F7A-9D2E-4F10-8DBF-02715CA15AAC}"/>
    <cellStyle name="Migliaia 6 6 7" xfId="33007" xr:uid="{709195C8-5E78-4A49-A008-CCE41ABC0E97}"/>
    <cellStyle name="Migliaia 6 7" xfId="4586" xr:uid="{B0AB6632-B0EF-4271-B2F6-4E2FD69B0689}"/>
    <cellStyle name="Migliaia 6 7 2" xfId="7762" xr:uid="{BF06CBDB-A80B-4E01-9DD0-8C71C1BD89E8}"/>
    <cellStyle name="Migliaia 6 7 2 2" xfId="30191" xr:uid="{3DC2CF3D-4591-4647-97F5-50738481EA01}"/>
    <cellStyle name="Migliaia 6 7 2 3" xfId="19901" xr:uid="{9D82B7B6-EAE4-40B7-A7CA-3447CB2BD879}"/>
    <cellStyle name="Migliaia 6 7 3" xfId="10885" xr:uid="{7F872EA8-17EF-464F-94EA-0EEF7A93763D}"/>
    <cellStyle name="Migliaia 6 7 3 3" xfId="22880" xr:uid="{8BE6978B-58C9-4558-9872-ABE41A707FCC}"/>
    <cellStyle name="Migliaia 6 7 4" xfId="13989" xr:uid="{ABB5B1DB-0C85-46CA-84FD-F6A32EAA856F}"/>
    <cellStyle name="Migliaia 6 7 4 3" xfId="24628" xr:uid="{CD14A4F0-7566-4A19-A53C-4489F71D7CF8}"/>
    <cellStyle name="Migliaia 6 7 5" xfId="27231" xr:uid="{2D4B486B-9065-4ACE-B0BF-3BDF9357F959}"/>
    <cellStyle name="Migliaia 6 7 6" xfId="16932" xr:uid="{8CE89770-691E-434D-BF07-C959EFD37AEF}"/>
    <cellStyle name="Migliaia 6 8" xfId="4451" xr:uid="{E9F43BA8-4917-4884-8CD4-893AAFA26672}"/>
    <cellStyle name="Migliaia 6 8 2" xfId="7627" xr:uid="{1CA910EB-BCE4-4CD5-AE2E-0396B3E4A1DA}"/>
    <cellStyle name="Migliaia 6 8 2 2" xfId="30056" xr:uid="{846F91E9-15F3-4AFA-BA9C-14D9154D8F53}"/>
    <cellStyle name="Migliaia 6 8 2 3" xfId="19766" xr:uid="{A5DD4896-21E4-4115-B63B-C85664506842}"/>
    <cellStyle name="Migliaia 6 8 3" xfId="10750" xr:uid="{DEA48A11-46BA-4E22-8320-9125CE251E12}"/>
    <cellStyle name="Migliaia 6 8 3 3" xfId="22745" xr:uid="{397FABBD-C240-47E3-9633-8D8B1CBC8F42}"/>
    <cellStyle name="Migliaia 6 8 4" xfId="13789" xr:uid="{E1DB8F6C-7073-4ABC-847D-7743652AF465}"/>
    <cellStyle name="Migliaia 6 8 4 3" xfId="24428" xr:uid="{9EC45314-3C7B-4FFD-8772-04CDBCDBB79D}"/>
    <cellStyle name="Migliaia 6 8 5" xfId="27096" xr:uid="{5713ADB8-DCD5-4BD0-9C49-936132BC3080}"/>
    <cellStyle name="Migliaia 6 8 6" xfId="16797" xr:uid="{83FCF0FB-8031-4EB9-B90C-83D7109DD50B}"/>
    <cellStyle name="Migliaia 6 9" xfId="4242" xr:uid="{EBDBFB59-76CC-48DC-98FC-BF99258F3049}"/>
    <cellStyle name="Migliaia 6 9 2" xfId="7417" xr:uid="{43724C85-4FB0-4147-A10D-64C37D2102B1}"/>
    <cellStyle name="Migliaia 6 9 2 2" xfId="29866" xr:uid="{8A1EB2F4-B46A-46A7-BF3D-93CD6257E515}"/>
    <cellStyle name="Migliaia 6 9 2 3" xfId="19576" xr:uid="{ED42A0D1-7241-4BA8-95FD-3A48DADE0CBB}"/>
    <cellStyle name="Migliaia 6 9 3" xfId="10560" xr:uid="{5BA48F70-60AF-4AE0-AE45-03705699E1E3}"/>
    <cellStyle name="Migliaia 6 9 3 3" xfId="22555" xr:uid="{727B5440-31B8-4372-84ED-A94A925DD7C1}"/>
    <cellStyle name="Migliaia 6 9 4" xfId="14139" xr:uid="{B5C7F612-7662-4024-97A9-C8017673AC5B}"/>
    <cellStyle name="Migliaia 6 9 4 3" xfId="24775" xr:uid="{A326C453-9BD4-4E7A-A1CF-EFEACCCC30FA}"/>
    <cellStyle name="Migliaia 6 9 5" xfId="26906" xr:uid="{0EE2E1E1-9D24-44B7-9A01-0067815ADE07}"/>
    <cellStyle name="Migliaia 6 9 6" xfId="16607" xr:uid="{9797AFA1-173D-4D02-8547-D37E9126CED8}"/>
    <cellStyle name="Migliaia 60" xfId="2808" xr:uid="{1F883499-4311-4739-B004-682F7F0653C4}"/>
    <cellStyle name="Migliaia 60 2" xfId="6093" xr:uid="{A95B9CB5-DDD2-4438-BC1F-B091757A7FAC}"/>
    <cellStyle name="Migliaia 60 2 2" xfId="28594" xr:uid="{DC5E46F2-20F4-4E3A-ACA6-762C428DB129}"/>
    <cellStyle name="Migliaia 60 2 3" xfId="18300" xr:uid="{7E5AA7B0-8D06-4DEC-81FA-1EF6E71C8FBA}"/>
    <cellStyle name="Migliaia 60 3" xfId="9284" xr:uid="{79E960F6-1F60-493D-8A55-0579457A7998}"/>
    <cellStyle name="Migliaia 60 3 2" xfId="31554" xr:uid="{3607541C-5872-41C2-9B84-1EDBDECC2411}"/>
    <cellStyle name="Migliaia 60 3 3" xfId="21278" xr:uid="{EE278664-D1FA-44F4-BDE7-1D10F02F483C}"/>
    <cellStyle name="Migliaia 60 4" xfId="25630" xr:uid="{79FB007E-479C-4C99-96EA-110DF00AA3F8}"/>
    <cellStyle name="Migliaia 60 5" xfId="15330" xr:uid="{0898068C-53C6-4441-B5C9-C6616143D552}"/>
    <cellStyle name="Migliaia 61" xfId="2803" xr:uid="{09CC54D2-DA50-4C14-B7CD-CEA4D4CDFDB5}"/>
    <cellStyle name="Migliaia 61 2" xfId="6088" xr:uid="{257BE771-3A34-43A2-97AF-BDFC76E3D187}"/>
    <cellStyle name="Migliaia 61 2 2" xfId="28589" xr:uid="{7AFCC2EB-9FFA-48A4-AF1B-2F2B5407040A}"/>
    <cellStyle name="Migliaia 61 2 3" xfId="18295" xr:uid="{C7112266-019F-44B6-94A8-BFC3D587471E}"/>
    <cellStyle name="Migliaia 61 3" xfId="9279" xr:uid="{8136F979-DB72-4886-BF3C-FD6E02220659}"/>
    <cellStyle name="Migliaia 61 3 2" xfId="31549" xr:uid="{3A60DBC2-CBD9-4F4A-86F9-39B6234C345A}"/>
    <cellStyle name="Migliaia 61 3 3" xfId="21273" xr:uid="{BD8322F5-B636-41A3-89A9-2B25D49AC01E}"/>
    <cellStyle name="Migliaia 61 4" xfId="25625" xr:uid="{1B307A02-F472-48A1-9D96-D775D2C19CC2}"/>
    <cellStyle name="Migliaia 61 5" xfId="15325" xr:uid="{53C22C9C-7660-4786-A490-941758B6938C}"/>
    <cellStyle name="Migliaia 62" xfId="2798" xr:uid="{6B48D688-812A-44F7-AE67-EDC30FABEFAB}"/>
    <cellStyle name="Migliaia 62 2" xfId="6083" xr:uid="{37DB1723-4B2C-4F16-A560-1566B8C09A92}"/>
    <cellStyle name="Migliaia 62 2 2" xfId="28584" xr:uid="{BDB877C8-D166-4071-B5FE-ABD8712FF322}"/>
    <cellStyle name="Migliaia 62 2 3" xfId="18290" xr:uid="{CCC7FD1F-7917-4626-91A3-BEA77FCEE2A0}"/>
    <cellStyle name="Migliaia 62 3" xfId="9274" xr:uid="{2843FF90-C06E-4EB1-9778-68F551103242}"/>
    <cellStyle name="Migliaia 62 3 2" xfId="31544" xr:uid="{B9E35688-076E-4B42-8800-3959AB26C9DB}"/>
    <cellStyle name="Migliaia 62 3 3" xfId="21268" xr:uid="{A66F1631-B1E4-41AA-B9DE-4F0FA7C67C31}"/>
    <cellStyle name="Migliaia 62 4" xfId="25620" xr:uid="{33F66C7B-7064-406A-AAA7-E5C149BBDD55}"/>
    <cellStyle name="Migliaia 62 5" xfId="15320" xr:uid="{D14323AE-9C4D-4780-A21F-091F4E7B902E}"/>
    <cellStyle name="Migliaia 63" xfId="2793" xr:uid="{912773E8-C65D-427E-A41C-E5888ECDE30C}"/>
    <cellStyle name="Migliaia 63 2" xfId="6078" xr:uid="{D16A126F-45EF-4D3C-B215-9784BE01D662}"/>
    <cellStyle name="Migliaia 63 2 2" xfId="28579" xr:uid="{3345C834-3557-4379-A568-FE03A6C3C176}"/>
    <cellStyle name="Migliaia 63 2 3" xfId="18285" xr:uid="{8A30A73B-8EB0-4ADC-BD1E-BE1E26A90881}"/>
    <cellStyle name="Migliaia 63 3" xfId="9269" xr:uid="{F485533C-DF36-4CC5-BDA9-E0D28B1E0E55}"/>
    <cellStyle name="Migliaia 63 3 2" xfId="31539" xr:uid="{3595CA11-9706-4DAF-900C-4FB54CC59CAB}"/>
    <cellStyle name="Migliaia 63 3 3" xfId="21263" xr:uid="{37911D90-19EF-4AF9-B081-FFEC2E330D40}"/>
    <cellStyle name="Migliaia 63 4" xfId="25615" xr:uid="{3537CF31-CE84-47A5-B1FC-38D56B63D2A4}"/>
    <cellStyle name="Migliaia 63 5" xfId="15315" xr:uid="{B6638830-6F96-4D1D-9CB2-283B33B92BF8}"/>
    <cellStyle name="Migliaia 64" xfId="2788" xr:uid="{A78D3D35-C1DA-4AF0-8B79-3366FD1A3FDF}"/>
    <cellStyle name="Migliaia 64 2" xfId="6073" xr:uid="{D0029D4C-058E-4DAB-8B22-9D23BD592155}"/>
    <cellStyle name="Migliaia 64 2 2" xfId="28574" xr:uid="{3DDED4F3-1E6F-401A-BDC1-03F7A0262A89}"/>
    <cellStyle name="Migliaia 64 2 3" xfId="18280" xr:uid="{19D7DC51-E5BE-40B9-AA30-911A32FF48F7}"/>
    <cellStyle name="Migliaia 64 3" xfId="9264" xr:uid="{68D8529A-A199-45FF-BC09-0A701EA742E1}"/>
    <cellStyle name="Migliaia 64 3 2" xfId="31534" xr:uid="{14936E5D-65F3-4915-8D25-51FCAC72BF2F}"/>
    <cellStyle name="Migliaia 64 3 3" xfId="21258" xr:uid="{E2DE596C-CC87-44DC-B570-937FEFF44F24}"/>
    <cellStyle name="Migliaia 64 4" xfId="25610" xr:uid="{ED7B74CF-4391-4388-9E6F-AFCA4F5460E1}"/>
    <cellStyle name="Migliaia 64 5" xfId="15310" xr:uid="{B2BB8DF6-653F-4729-A5CC-E78F4A41326D}"/>
    <cellStyle name="Migliaia 65" xfId="2783" xr:uid="{C4893585-7677-4CA5-97D4-9EF519DBD740}"/>
    <cellStyle name="Migliaia 65 2" xfId="6068" xr:uid="{7BD1B17F-802D-428D-8FA5-A7DE870EFC3D}"/>
    <cellStyle name="Migliaia 65 2 2" xfId="28569" xr:uid="{6B6ACC87-F9AC-40C9-BFB2-EA8F584BD7F2}"/>
    <cellStyle name="Migliaia 65 2 3" xfId="18275" xr:uid="{93F7AC78-5501-448C-B7EC-45B37AABE8A3}"/>
    <cellStyle name="Migliaia 65 3" xfId="9259" xr:uid="{BB93BCF8-7608-4011-9318-DA9E3A37C240}"/>
    <cellStyle name="Migliaia 65 3 2" xfId="31529" xr:uid="{8B731068-08B8-4902-8DA5-D75CFECF6572}"/>
    <cellStyle name="Migliaia 65 3 3" xfId="21253" xr:uid="{396D7F8E-ECBE-49FC-9AC2-B88A7FBE0975}"/>
    <cellStyle name="Migliaia 65 4" xfId="25605" xr:uid="{12434707-0ECD-4813-AEC1-72687187765E}"/>
    <cellStyle name="Migliaia 65 5" xfId="15305" xr:uid="{4F58F465-58F3-4386-808F-2F4A5D43BB53}"/>
    <cellStyle name="Migliaia 66" xfId="2778" xr:uid="{F6ED3692-5D43-4ADB-BD38-AEDB41138944}"/>
    <cellStyle name="Migliaia 66 2" xfId="6063" xr:uid="{22CBA358-EB2E-4596-9160-BCD003E499CC}"/>
    <cellStyle name="Migliaia 66 2 2" xfId="28564" xr:uid="{A0123D84-2B5C-4108-A572-331A9325D8A4}"/>
    <cellStyle name="Migliaia 66 2 3" xfId="18270" xr:uid="{3822965B-CDE9-4FC4-AA32-5776CE6AC840}"/>
    <cellStyle name="Migliaia 66 3" xfId="9254" xr:uid="{0754ABAA-8204-4E31-A44B-C2D45434C17B}"/>
    <cellStyle name="Migliaia 66 3 2" xfId="31524" xr:uid="{C5CB2F8A-24C0-4016-B7D7-3E92CEA2D40A}"/>
    <cellStyle name="Migliaia 66 3 3" xfId="21248" xr:uid="{E7BB1130-C17E-4F2A-B2E4-08318AD42047}"/>
    <cellStyle name="Migliaia 66 4" xfId="25600" xr:uid="{63A6CED9-DCC0-4A3B-A4EC-1E41565A1C39}"/>
    <cellStyle name="Migliaia 66 5" xfId="15300" xr:uid="{12CDB98E-ECDA-4356-A7B1-D5A1E393C606}"/>
    <cellStyle name="Migliaia 67" xfId="2724" xr:uid="{A64C6732-09EA-41F5-A849-E004CB415A84}"/>
    <cellStyle name="Migliaia 67 2" xfId="6010" xr:uid="{FA3F5A24-D4DB-4770-BD4F-34A1B3375710}"/>
    <cellStyle name="Migliaia 67 2 2" xfId="28511" xr:uid="{C36535BB-BBCB-4E83-A78B-7A8E816A087D}"/>
    <cellStyle name="Migliaia 67 2 3" xfId="18217" xr:uid="{118CCB50-C2C5-4E77-A034-DA36361D63F4}"/>
    <cellStyle name="Migliaia 67 3" xfId="9201" xr:uid="{114368B3-C4F0-45F5-975C-0B6CBA2A3B2F}"/>
    <cellStyle name="Migliaia 67 3 2" xfId="31471" xr:uid="{9CBFE66A-E248-460A-AF22-8A679FEEE839}"/>
    <cellStyle name="Migliaia 67 3 3" xfId="21195" xr:uid="{057A5D04-22B4-411E-A0D0-72D71E89C317}"/>
    <cellStyle name="Migliaia 67 4" xfId="25547" xr:uid="{E57F57E0-C69D-4CB7-9BC3-DCBD25524B43}"/>
    <cellStyle name="Migliaia 67 5" xfId="15247" xr:uid="{ACAFB686-585B-4A5E-BE8E-749BB74780BE}"/>
    <cellStyle name="Migliaia 68" xfId="2718" xr:uid="{80F54D24-BCB6-4503-959A-303C5EE8A1EF}"/>
    <cellStyle name="Migliaia 68 2" xfId="6005" xr:uid="{BC8ABA19-B827-4837-9680-20C7DB4D789C}"/>
    <cellStyle name="Migliaia 68 2 2" xfId="28506" xr:uid="{4AEC4188-67E3-4FCE-99BA-B5929D76855D}"/>
    <cellStyle name="Migliaia 68 2 3" xfId="18212" xr:uid="{E93FDDC1-1690-44DA-AD71-415546E07DD1}"/>
    <cellStyle name="Migliaia 68 3" xfId="9196" xr:uid="{FDB7AB59-5B12-4C51-8667-48DAEEE3DC95}"/>
    <cellStyle name="Migliaia 68 3 2" xfId="31466" xr:uid="{B305E1D9-6E28-4441-922C-452C7AB526AC}"/>
    <cellStyle name="Migliaia 68 3 3" xfId="21190" xr:uid="{F1E1486F-410E-4FBC-86FC-5F1B2CD68046}"/>
    <cellStyle name="Migliaia 68 4" xfId="25542" xr:uid="{8070FECF-E203-4871-AAB3-3486524A3980}"/>
    <cellStyle name="Migliaia 68 5" xfId="15242" xr:uid="{78F9F2C7-BC2C-4F2C-834D-B72C281DDCF8}"/>
    <cellStyle name="Migliaia 69" xfId="2713" xr:uid="{2AA27B99-E8C7-4223-B58B-1F3E3F23AAB0}"/>
    <cellStyle name="Migliaia 69 2" xfId="6000" xr:uid="{BDB4E0FC-D957-4133-BA19-822E99293C17}"/>
    <cellStyle name="Migliaia 69 2 2" xfId="28501" xr:uid="{D723D2C2-DD81-4582-976F-C0A73DC4B055}"/>
    <cellStyle name="Migliaia 69 2 3" xfId="18207" xr:uid="{C1377AB7-6D38-44A3-9A2D-AA2F042F77AD}"/>
    <cellStyle name="Migliaia 69 3" xfId="9191" xr:uid="{75830BC6-BF99-43C2-99C4-B7408EDDACED}"/>
    <cellStyle name="Migliaia 69 3 2" xfId="31461" xr:uid="{A74033BC-3DF4-4A8C-A889-9C15779D2016}"/>
    <cellStyle name="Migliaia 69 3 3" xfId="21185" xr:uid="{4FCC7426-5843-4656-9463-DCE5F2F4D4E3}"/>
    <cellStyle name="Migliaia 69 4" xfId="25537" xr:uid="{1E7F5190-4250-4780-ABB6-F1420A489900}"/>
    <cellStyle name="Migliaia 69 5" xfId="15237" xr:uid="{663927D2-12F7-42F9-88CC-05C9486E6445}"/>
    <cellStyle name="Migliaia 7" xfId="103" xr:uid="{0C39313D-12B5-4F7C-B7F8-6037AFAEA484}"/>
    <cellStyle name="Migliaia 7 10" xfId="4106" xr:uid="{F5F59699-B5A8-4E17-B577-1F0A87C49468}"/>
    <cellStyle name="Migliaia 7 10 2" xfId="7281" xr:uid="{60439BF4-FF39-43A9-91D4-ABEE171D4613}"/>
    <cellStyle name="Migliaia 7 10 2 2" xfId="29752" xr:uid="{4FE5D733-CE52-4664-A927-EFB0095CA56F}"/>
    <cellStyle name="Migliaia 7 10 2 3" xfId="19462" xr:uid="{1AF6D9A6-1AB0-4AD8-9F70-07554BF95A7D}"/>
    <cellStyle name="Migliaia 7 10 3" xfId="10446" xr:uid="{4EBDDF96-47E6-41AB-8D68-57D51B2AE33D}"/>
    <cellStyle name="Migliaia 7 10 3 3" xfId="22441" xr:uid="{B7C878D3-6364-4F06-BD30-2D463316A2BC}"/>
    <cellStyle name="Migliaia 7 10 4" xfId="26792" xr:uid="{1669D668-C0EE-47C0-AA5B-926C5BCBFE86}"/>
    <cellStyle name="Migliaia 7 10 5" xfId="16493" xr:uid="{FF204DA5-50CC-4189-8F0A-986124994666}"/>
    <cellStyle name="Migliaia 7 11" xfId="3228" xr:uid="{28C97375-880C-4A18-8744-F9A099B41E8F}"/>
    <cellStyle name="Migliaia 7 11 2" xfId="6583" xr:uid="{CA3AFE2C-3003-4EA0-8A97-FC9634FEC34F}"/>
    <cellStyle name="Migliaia 7 11 2 2" xfId="29083" xr:uid="{78B5A1A6-8497-40EC-86EE-5174D8AB49C5}"/>
    <cellStyle name="Migliaia 7 11 2 3" xfId="18790" xr:uid="{A07F95C5-EB1C-445F-8B01-3FD1C1C77776}"/>
    <cellStyle name="Migliaia 7 11 3" xfId="9774" xr:uid="{42CFB71B-A160-43A2-91EB-F434D4E278F3}"/>
    <cellStyle name="Migliaia 7 11 3 2" xfId="32044" xr:uid="{B33DDA07-DE44-4C48-B380-23A0B6896192}"/>
    <cellStyle name="Migliaia 7 11 3 3" xfId="21768" xr:uid="{97CE51A1-2B5A-409C-8BD7-C2163467A305}"/>
    <cellStyle name="Migliaia 7 11 4" xfId="26120" xr:uid="{9A6CA156-6682-4A7D-BE27-34B5463DEE0A}"/>
    <cellStyle name="Migliaia 7 11 5" xfId="15820" xr:uid="{17BD7390-E349-4A1A-B932-8960D04E9136}"/>
    <cellStyle name="Migliaia 7 12" xfId="3043" xr:uid="{AA7C54F0-1EC4-4AEB-B215-BF26F95A6D45}"/>
    <cellStyle name="Migliaia 7 12 2" xfId="6332" xr:uid="{2CC78660-F003-4744-B20A-A149FB6717BC}"/>
    <cellStyle name="Migliaia 7 12 2 2" xfId="28833" xr:uid="{1499EE54-62D8-47B3-BB9E-FFE88A19B444}"/>
    <cellStyle name="Migliaia 7 12 2 3" xfId="18539" xr:uid="{D43D77C2-58EF-4565-9E0A-CC09EC527CDF}"/>
    <cellStyle name="Migliaia 7 12 3" xfId="9523" xr:uid="{FD115F69-4AB4-4383-82DB-71ABAB2271F0}"/>
    <cellStyle name="Migliaia 7 12 3 2" xfId="31793" xr:uid="{7259C4DE-164F-48A8-8250-6E5344BE6132}"/>
    <cellStyle name="Migliaia 7 12 3 3" xfId="21517" xr:uid="{39B49544-6109-491D-A6BE-1D974F705A4D}"/>
    <cellStyle name="Migliaia 7 12 4" xfId="25869" xr:uid="{0CCAD7DA-6C4D-409E-A0C3-2939031A21BE}"/>
    <cellStyle name="Migliaia 7 12 5" xfId="15569" xr:uid="{2B63B1F7-05BD-4D64-83D1-CAFEFDCC812C}"/>
    <cellStyle name="Migliaia 7 13" xfId="2929" xr:uid="{356AD7A9-3BB0-4444-86A9-815125469F82}"/>
    <cellStyle name="Migliaia 7 13 2" xfId="6221" xr:uid="{044BB08D-F416-4D53-A05A-9A9AE3ADEB62}"/>
    <cellStyle name="Migliaia 7 13 2 2" xfId="28722" xr:uid="{CDC6D850-27F1-4010-B578-80D5CFFA8C0B}"/>
    <cellStyle name="Migliaia 7 13 2 3" xfId="18428" xr:uid="{C982892B-61CD-4D47-9A9D-A8D6B29FBCB8}"/>
    <cellStyle name="Migliaia 7 13 3" xfId="9412" xr:uid="{E8551735-BD4E-4F25-99CD-AF0929C69F09}"/>
    <cellStyle name="Migliaia 7 13 3 2" xfId="31682" xr:uid="{AC40ABA0-F128-4393-9C46-F84EF4B5C2B2}"/>
    <cellStyle name="Migliaia 7 13 3 3" xfId="21406" xr:uid="{2C635133-3016-4DB4-9859-8470586AE95C}"/>
    <cellStyle name="Migliaia 7 13 4" xfId="25758" xr:uid="{0F25D508-770C-4787-88DD-E57CEF60DA9D}"/>
    <cellStyle name="Migliaia 7 13 5" xfId="15458" xr:uid="{9791DD69-5203-4E3C-A23D-71E62E12F5D6}"/>
    <cellStyle name="Migliaia 7 14" xfId="2848" xr:uid="{197BFA78-64D2-42D3-9EB6-4DE6E838206B}"/>
    <cellStyle name="Migliaia 7 14 2" xfId="6134" xr:uid="{B0720176-EBCE-4F07-BF03-21C460547D12}"/>
    <cellStyle name="Migliaia 7 14 2 2" xfId="28635" xr:uid="{FB26D561-A7CA-49DF-816E-BAE2FAA5BD23}"/>
    <cellStyle name="Migliaia 7 14 2 3" xfId="18341" xr:uid="{7F6689D1-5384-466C-81E0-02F106502369}"/>
    <cellStyle name="Migliaia 7 14 3" xfId="9325" xr:uid="{A5E5D5F4-ED84-4CBA-A88E-436BEAF0CAE7}"/>
    <cellStyle name="Migliaia 7 14 3 2" xfId="31595" xr:uid="{3CF64B99-A586-40BA-AF0F-970365E65D78}"/>
    <cellStyle name="Migliaia 7 14 3 3" xfId="21319" xr:uid="{847FF92B-1969-4046-8ECE-9030FDB1F13B}"/>
    <cellStyle name="Migliaia 7 14 4" xfId="25671" xr:uid="{91E3BE2E-025A-4AFC-8FC1-FFD89F61A335}"/>
    <cellStyle name="Migliaia 7 14 5" xfId="15371" xr:uid="{F9FE8077-054F-4523-ADA5-106C8F5A7145}"/>
    <cellStyle name="Migliaia 7 15" xfId="2750" xr:uid="{2DCAF488-3AEF-4B12-A7AD-05994F3548BC}"/>
    <cellStyle name="Migliaia 7 15 2" xfId="6035" xr:uid="{2F90748F-145C-409A-8B0E-F8AB67541527}"/>
    <cellStyle name="Migliaia 7 15 2 2" xfId="28536" xr:uid="{8B07E44C-2EDE-43D2-B0F4-3578DEA731CF}"/>
    <cellStyle name="Migliaia 7 15 2 3" xfId="18242" xr:uid="{7E88EBFB-5840-4595-87A1-FABDFC3275B2}"/>
    <cellStyle name="Migliaia 7 15 3" xfId="9226" xr:uid="{9E90DA79-9385-40D1-9566-38FE54F84C70}"/>
    <cellStyle name="Migliaia 7 15 3 2" xfId="31496" xr:uid="{77611636-D0BC-4D83-92E6-2B01B56449A7}"/>
    <cellStyle name="Migliaia 7 15 3 3" xfId="21220" xr:uid="{44A0FBF2-07A4-4B90-8DE0-0FA0DBFE6467}"/>
    <cellStyle name="Migliaia 7 15 4" xfId="25572" xr:uid="{DEC37FFA-7A8A-44B1-A6B0-80585FAD96D5}"/>
    <cellStyle name="Migliaia 7 15 5" xfId="15272" xr:uid="{2257868B-0E77-4DBC-930D-FF60AD93B807}"/>
    <cellStyle name="Migliaia 7 16" xfId="2178" xr:uid="{7A433EC3-A545-4035-A0D3-1007BCFCC5B8}"/>
    <cellStyle name="Migliaia 7 16 2" xfId="5567" xr:uid="{CA90DDB7-F0B0-4E59-97B7-09E0B45ABE7C}"/>
    <cellStyle name="Migliaia 7 16 2 2" xfId="28084" xr:uid="{D8FA7BE0-A905-4EBA-BA2A-A3CDAEDEDD7A}"/>
    <cellStyle name="Migliaia 7 16 2 3" xfId="17790" xr:uid="{115D057C-84EC-4312-BF3D-DA8E05A1F36E}"/>
    <cellStyle name="Migliaia 7 16 3" xfId="8773" xr:uid="{8C079568-0937-4352-8270-2EA5CEA02B28}"/>
    <cellStyle name="Migliaia 7 16 3 2" xfId="31044" xr:uid="{AE7C1867-7227-4ACE-A63E-72168700794A}"/>
    <cellStyle name="Migliaia 7 16 3 3" xfId="20768" xr:uid="{E7E6FD8A-FA33-4BA8-BAD2-C24DC09B5449}"/>
    <cellStyle name="Migliaia 7 16 4" xfId="25119" xr:uid="{74EBDAAD-2044-4B28-A1A6-5791A9E4DA54}"/>
    <cellStyle name="Migliaia 7 16 5" xfId="14819" xr:uid="{C2C1F0F7-8CFD-4E21-8DE2-569F38FD343D}"/>
    <cellStyle name="Migliaia 7 17" xfId="2083" xr:uid="{4F7B5898-C621-40F2-8715-093AC08712B9}"/>
    <cellStyle name="Migliaia 7 17 2" xfId="5493" xr:uid="{0A1F6EB6-746F-4777-B4A6-2B36CD1C31E1}"/>
    <cellStyle name="Migliaia 7 17 2 2" xfId="28039" xr:uid="{CDA041B1-EB69-4A12-BF17-285BFBF1924E}"/>
    <cellStyle name="Migliaia 7 17 2 3" xfId="17745" xr:uid="{7D30FC9D-C124-40AB-91F0-7C6E711082A9}"/>
    <cellStyle name="Migliaia 7 17 3" xfId="8720" xr:uid="{7F46E162-D73E-497F-BEB5-CAEC051B8861}"/>
    <cellStyle name="Migliaia 7 17 3 2" xfId="30999" xr:uid="{AF12CF7B-4B6D-426F-9CE5-41A04E62E8D9}"/>
    <cellStyle name="Migliaia 7 17 3 3" xfId="20723" xr:uid="{A8AF8269-7C0C-46E6-B523-A2FAF6660C1E}"/>
    <cellStyle name="Migliaia 7 17 4" xfId="25066" xr:uid="{6E46CFB2-B309-44D7-801D-829F096847A8}"/>
    <cellStyle name="Migliaia 7 17 5" xfId="14766" xr:uid="{8CBBF061-E5DD-49C9-852F-B03A57A0D5D0}"/>
    <cellStyle name="Migliaia 7 18" xfId="5386" xr:uid="{144FAB76-1136-4915-8B9A-26FBCAF7665F}"/>
    <cellStyle name="Migliaia 7 18 2" xfId="27819" xr:uid="{39341A43-D1A8-4501-89F3-F4BD2D693728}"/>
    <cellStyle name="Migliaia 7 18 3" xfId="17525" xr:uid="{9D34B0FC-36B8-4B74-9CA8-8EF28CF22F78}"/>
    <cellStyle name="Migliaia 7 19" xfId="8642" xr:uid="{957DE960-C835-484F-8C46-2E2F3C77F635}"/>
    <cellStyle name="Migliaia 7 19 2" xfId="30779" xr:uid="{EB19BB3A-CFB3-4653-83A0-84BF3D05AA2A}"/>
    <cellStyle name="Migliaia 7 19 3" xfId="20493" xr:uid="{A5F5F947-44A8-404B-8C9A-15D512FBB34C}"/>
    <cellStyle name="Migliaia 7 2" xfId="130" xr:uid="{6B55D62B-9670-4996-BCE8-199EB079E682}"/>
    <cellStyle name="Migliaia 7 2 10" xfId="9687" xr:uid="{59E79BBB-B728-4613-AD09-046A83BBE8E6}"/>
    <cellStyle name="Migliaia 7 2 10 2" xfId="31957" xr:uid="{D0FE58F7-717A-48F5-AEEA-621B3AC14C91}"/>
    <cellStyle name="Migliaia 7 2 10 3" xfId="21681" xr:uid="{E758FD37-C555-4F97-96DB-6DEFD4A6014E}"/>
    <cellStyle name="Migliaia 7 2 11" xfId="12807" xr:uid="{BE9231C7-0854-4331-B96F-0E1546F8D27B}"/>
    <cellStyle name="Migliaia 7 2 11 3" xfId="23677" xr:uid="{7C4A7058-CA04-412B-8E1D-4DCEBE48353B}"/>
    <cellStyle name="Migliaia 7 2 12" xfId="14311" xr:uid="{16CC35E0-4138-4244-BC12-8EC28D9EEE23}"/>
    <cellStyle name="Migliaia 7 2 12 2" xfId="26033" xr:uid="{6E1B6581-8F5E-40F1-B5D5-65C06DE79875}"/>
    <cellStyle name="Migliaia 7 2 13" xfId="15733" xr:uid="{0B1A551B-C0A1-42F9-AE7E-4270D1A2B7E4}"/>
    <cellStyle name="Migliaia 7 2 16" xfId="1256" xr:uid="{C969B83E-270F-4CEC-AB46-B843BE2ABE42}"/>
    <cellStyle name="Migliaia 7 2 2" xfId="187" xr:uid="{0EAAD4A4-99A8-4EC6-A453-58F579EF04F9}"/>
    <cellStyle name="Migliaia 7 2 2 10" xfId="1466" xr:uid="{450B2699-23ED-415B-AE4E-63249672EDDD}"/>
    <cellStyle name="Migliaia 7 2 2 2" xfId="1138" xr:uid="{4B5A3B64-C41C-4455-9702-E9193130A444}"/>
    <cellStyle name="Migliaia 7 2 2 2 2" xfId="8280" xr:uid="{618FF051-8D8B-46BF-96DE-64C882367B08}"/>
    <cellStyle name="Migliaia 7 2 2 2 2 2" xfId="30691" xr:uid="{07802F72-AC2C-4B8B-AF00-F1F37C8A2D60}"/>
    <cellStyle name="Migliaia 7 2 2 2 2 3" xfId="20403" xr:uid="{0A4BA568-5DC4-4FC9-B925-2296B2ADE699}"/>
    <cellStyle name="Migliaia 7 2 2 2 3" xfId="11384" xr:uid="{E411631E-8478-48B4-B84C-C2EF798817F0}"/>
    <cellStyle name="Migliaia 7 2 2 2 3 3" xfId="23383" xr:uid="{49C5A01E-A6FD-416C-A6E3-732607ED7F4C}"/>
    <cellStyle name="Migliaia 7 2 2 2 4" xfId="13620" xr:uid="{44ED7BB1-2A25-4EE8-96CC-6FB3211BB19E}"/>
    <cellStyle name="Migliaia 7 2 2 2 4 3" xfId="24257" xr:uid="{2DBD294D-6447-4041-8498-1E28B8BCB381}"/>
    <cellStyle name="Migliaia 7 2 2 2 5" xfId="27729" xr:uid="{A391215F-A721-4F18-A71C-8E43EBDF6EDA}"/>
    <cellStyle name="Migliaia 7 2 2 2 6" xfId="17435" xr:uid="{0F66A8D4-3063-46D2-AE65-6562FD9012F7}"/>
    <cellStyle name="Migliaia 7 2 2 2 7" xfId="33093" xr:uid="{AD025DCD-0724-4B06-8759-9669FEE762D5}"/>
    <cellStyle name="Migliaia 7 2 2 2 8" xfId="5077" xr:uid="{707BE99B-E724-4D5A-AC10-69FEFDBAC482}"/>
    <cellStyle name="Migliaia 7 2 2 3" xfId="7194" xr:uid="{F51FB4A9-DED3-416F-8E46-6E0D2E9BB403}"/>
    <cellStyle name="Migliaia 7 2 2 3 2" xfId="29666" xr:uid="{A0E9A15A-A103-40BD-982E-584BDDED2632}"/>
    <cellStyle name="Migliaia 7 2 2 3 3" xfId="19375" xr:uid="{AC66E1D0-21F8-4F18-AE6E-D4E547A74B59}"/>
    <cellStyle name="Migliaia 7 2 2 4" xfId="10359" xr:uid="{A39F858F-8397-475F-B8DD-BBD465493877}"/>
    <cellStyle name="Migliaia 7 2 2 4 2" xfId="32628" xr:uid="{07B414F7-6853-49CC-913E-C4D660B3E90C}"/>
    <cellStyle name="Migliaia 7 2 2 4 3" xfId="22354" xr:uid="{FCE5AF6C-6B63-401F-A3F6-75F05CB64773}"/>
    <cellStyle name="Migliaia 7 2 2 5" xfId="13016" xr:uid="{E2DEFF44-E095-479C-A52F-11A629E6A466}"/>
    <cellStyle name="Migliaia 7 2 2 5 3" xfId="23840" xr:uid="{45744CBD-9128-4AC0-A1E4-15C9997107E9}"/>
    <cellStyle name="Migliaia 7 2 2 6" xfId="14521" xr:uid="{3120101D-2BAA-4F09-AE97-0F84D0D8F497}"/>
    <cellStyle name="Migliaia 7 2 2 6 2" xfId="26705" xr:uid="{3EE99429-807A-4C87-AB4F-C625E78D49BD}"/>
    <cellStyle name="Migliaia 7 2 2 7" xfId="16406" xr:uid="{AC8EA122-FAA1-4F28-86FD-9765EADCC0F6}"/>
    <cellStyle name="Migliaia 7 2 3" xfId="258" xr:uid="{EEB4F7EB-4610-4095-A28D-EEB9F4FAFBB3}"/>
    <cellStyle name="Migliaia 7 2 3 2" xfId="930" xr:uid="{5D7D024E-B4C5-4913-A65F-21662F9C9254}"/>
    <cellStyle name="Migliaia 7 2 3 2 2" xfId="8048" xr:uid="{8E4C8C67-2318-4F7E-A5C6-E06518B6352B}"/>
    <cellStyle name="Migliaia 7 2 3 2 2 2" xfId="30479" xr:uid="{E8F90DD4-E5B4-4476-B7E3-4B5CA63E9705}"/>
    <cellStyle name="Migliaia 7 2 3 2 2 3" xfId="20189" xr:uid="{7CAAC68E-CF0A-4178-9218-889F1FB58BFE}"/>
    <cellStyle name="Migliaia 7 2 3 2 3" xfId="11171" xr:uid="{DEB0D5FF-30BA-4095-A0F3-3561D15961BC}"/>
    <cellStyle name="Migliaia 7 2 3 2 3 3" xfId="23169" xr:uid="{800E4FCB-3264-4634-9179-36C60D5DB7AC}"/>
    <cellStyle name="Migliaia 7 2 3 2 4" xfId="27520" xr:uid="{FFE40CB6-66FF-40A1-92F9-DF46157AD5D2}"/>
    <cellStyle name="Migliaia 7 2 3 2 5" xfId="17221" xr:uid="{9CC8BEEA-EC4E-405F-826B-D581D1F6EF54}"/>
    <cellStyle name="Migliaia 7 2 3 2 6" xfId="33164" xr:uid="{A2C815E6-A84E-4347-9AED-D806519E82FD}"/>
    <cellStyle name="Migliaia 7 2 3 2 7" xfId="4861" xr:uid="{0A78DE15-D29C-4BD7-851E-BF999380ED0A}"/>
    <cellStyle name="Migliaia 7 2 3 3" xfId="7035" xr:uid="{267DE4F3-FC75-415E-9BD4-EF7B85D06EA5}"/>
    <cellStyle name="Migliaia 7 2 3 3 2" xfId="29506" xr:uid="{5B1F6A82-F014-4C4E-A764-B7C5E79BAF00}"/>
    <cellStyle name="Migliaia 7 2 3 3 3" xfId="19213" xr:uid="{1BD330A7-273D-4A6D-8166-75A4C9575623}"/>
    <cellStyle name="Migliaia 7 2 3 4" xfId="10197" xr:uid="{252C9271-BDB5-4B6C-AB4C-D0E5914290DB}"/>
    <cellStyle name="Migliaia 7 2 3 4 2" xfId="32467" xr:uid="{D0F1DA56-59AD-4902-85B0-ED0AC7000BA9}"/>
    <cellStyle name="Migliaia 7 2 3 4 3" xfId="22192" xr:uid="{F0EB7A33-DBE9-4514-AA35-3AD793048DEF}"/>
    <cellStyle name="Migliaia 7 2 3 5" xfId="13459" xr:uid="{5FE05F9F-D174-41FF-AB50-FBB475C89C80}"/>
    <cellStyle name="Migliaia 7 2 3 5 3" xfId="24096" xr:uid="{5146C9CF-A88E-41A2-B62F-78E2A2063576}"/>
    <cellStyle name="Migliaia 7 2 3 6" xfId="26543" xr:uid="{DDAC399E-803F-49A9-9DF6-7679EA15D5ED}"/>
    <cellStyle name="Migliaia 7 2 3 7" xfId="16244" xr:uid="{5BD42283-267B-40B1-9BA4-567D66CC41CA}"/>
    <cellStyle name="Migliaia 7 2 3 9" xfId="3865" xr:uid="{4B7DBD0A-1F8C-41AE-8206-57E9EE7251DA}"/>
    <cellStyle name="Migliaia 7 2 4" xfId="318" xr:uid="{AC050C81-0E33-4C42-9704-20C06977EC63}"/>
    <cellStyle name="Migliaia 7 2 4 2" xfId="7919" xr:uid="{0B8D8F9A-B1D0-4118-A4AE-9E8135C50010}"/>
    <cellStyle name="Migliaia 7 2 4 2 2" xfId="30347" xr:uid="{BFB2CD76-65E8-489F-BDF2-0951CDECBF0B}"/>
    <cellStyle name="Migliaia 7 2 4 2 3" xfId="20058" xr:uid="{55BD5006-11A5-4FF6-954E-E328E62FC282}"/>
    <cellStyle name="Migliaia 7 2 4 2 4" xfId="33224" xr:uid="{EFA76224-1724-432E-978B-9CF46E1C9EDC}"/>
    <cellStyle name="Migliaia 7 2 4 3" xfId="11042" xr:uid="{8164880B-554F-4C61-8994-D3B50CFD4668}"/>
    <cellStyle name="Migliaia 7 2 4 3 3" xfId="23037" xr:uid="{9058649E-66CE-4BD9-B93B-E2426831A505}"/>
    <cellStyle name="Migliaia 7 2 4 4" xfId="13707" xr:uid="{B6655EF3-1755-4B74-BA57-FDCFB42FDA0D}"/>
    <cellStyle name="Migliaia 7 2 4 4 3" xfId="24345" xr:uid="{0E5EC29E-85A8-40F5-9881-61051F871891}"/>
    <cellStyle name="Migliaia 7 2 4 5" xfId="27388" xr:uid="{80CEA2AC-6A57-4A48-9FBF-7F50CBBE3DB5}"/>
    <cellStyle name="Migliaia 7 2 4 6" xfId="17089" xr:uid="{A25A13CC-C295-4EA9-A5DA-B8CAFD65B129}"/>
    <cellStyle name="Migliaia 7 2 4 8" xfId="4743" xr:uid="{D7078720-E06E-4FD8-AD15-E1D208038AFC}"/>
    <cellStyle name="Migliaia 7 2 5" xfId="4541" xr:uid="{074F5010-AA02-4C0C-9712-0EB3A6FFFA0B}"/>
    <cellStyle name="Migliaia 7 2 5 2" xfId="7717" xr:uid="{FFE9F0C4-4BDB-451C-8D03-F697E9B30FF8}"/>
    <cellStyle name="Migliaia 7 2 5 2 2" xfId="30146" xr:uid="{AD64AD04-8F68-4C6A-95E4-D911750DCB64}"/>
    <cellStyle name="Migliaia 7 2 5 2 3" xfId="19856" xr:uid="{EA2ABCDA-C108-4794-BB1A-57891946E16F}"/>
    <cellStyle name="Migliaia 7 2 5 3" xfId="10840" xr:uid="{01A111CE-E651-425C-8B42-38D16A4D52E1}"/>
    <cellStyle name="Migliaia 7 2 5 3 3" xfId="22835" xr:uid="{C6CC8212-FC14-4676-B161-D288D02D6F44}"/>
    <cellStyle name="Migliaia 7 2 5 4" xfId="14038" xr:uid="{6C310E62-8F0B-4283-9BDB-B5D199F1E9B3}"/>
    <cellStyle name="Migliaia 7 2 5 4 3" xfId="24677" xr:uid="{BF427E00-918C-474E-8C32-7DFE94E7F558}"/>
    <cellStyle name="Migliaia 7 2 5 5" xfId="27186" xr:uid="{54FA2BF3-5E1B-492E-A8E7-8A6BD803CA0E}"/>
    <cellStyle name="Migliaia 7 2 5 6" xfId="16887" xr:uid="{505342FD-D59E-4D45-84B5-8CC364A256D8}"/>
    <cellStyle name="Migliaia 7 2 5 7" xfId="33037" xr:uid="{69EAA508-AC53-4142-96CA-DBA6A1EC6BE5}"/>
    <cellStyle name="Migliaia 7 2 6" xfId="4350" xr:uid="{B22284CB-FB83-4160-B933-753B47A5B510}"/>
    <cellStyle name="Migliaia 7 2 6 2" xfId="7525" xr:uid="{4AF8A136-099F-4182-BC97-0A2E6E53B059}"/>
    <cellStyle name="Migliaia 7 2 6 2 2" xfId="29954" xr:uid="{E6951840-9DCD-459E-B3A2-7DC999975FBF}"/>
    <cellStyle name="Migliaia 7 2 6 2 3" xfId="19664" xr:uid="{AAD37BA4-1752-4B25-8092-D1AF9E45D860}"/>
    <cellStyle name="Migliaia 7 2 6 3" xfId="10648" xr:uid="{21503AF2-57E6-44AA-97B8-034C11E27822}"/>
    <cellStyle name="Migliaia 7 2 6 3 3" xfId="22643" xr:uid="{63721EF5-8AA3-4C38-912A-FFAFF3C1E1DE}"/>
    <cellStyle name="Migliaia 7 2 6 4" xfId="14185" xr:uid="{1079BC1A-5701-4513-BAFB-667EA432D4E4}"/>
    <cellStyle name="Migliaia 7 2 6 4 3" xfId="24821" xr:uid="{449F45AE-3A6D-4808-A7BC-4681CDF69384}"/>
    <cellStyle name="Migliaia 7 2 6 5" xfId="26994" xr:uid="{A5A28F7C-41D2-4573-94E4-5D5D0213F3EA}"/>
    <cellStyle name="Migliaia 7 2 6 6" xfId="16695" xr:uid="{C8443CA9-19C4-42AE-9645-2ED4F270546D}"/>
    <cellStyle name="Migliaia 7 2 7" xfId="4163" xr:uid="{BDFAA1BD-F60A-4649-820B-A980FCA29FE4}"/>
    <cellStyle name="Migliaia 7 2 7 2" xfId="7338" xr:uid="{B44F8F63-1F61-434B-8E63-38292EDAB153}"/>
    <cellStyle name="Migliaia 7 2 7 2 2" xfId="29801" xr:uid="{CA487F9F-3ADC-4684-B791-02687779A334}"/>
    <cellStyle name="Migliaia 7 2 7 2 3" xfId="19511" xr:uid="{B8691D27-A016-478A-B893-53F6968195DC}"/>
    <cellStyle name="Migliaia 7 2 7 3" xfId="10495" xr:uid="{8FDDA19D-9276-44CE-A8AD-86B20221D77B}"/>
    <cellStyle name="Migliaia 7 2 7 3 3" xfId="22490" xr:uid="{A44AC567-1AC3-45DD-9F27-25AC963731C2}"/>
    <cellStyle name="Migliaia 7 2 7 4" xfId="26841" xr:uid="{9B88FACB-E0E8-43F3-8CC6-38A495078C4C}"/>
    <cellStyle name="Migliaia 7 2 7 5" xfId="16542" xr:uid="{BBADD362-1415-4796-933D-482598757792}"/>
    <cellStyle name="Migliaia 7 2 8" xfId="3392" xr:uid="{6DA8DBF2-3E95-4C38-B323-BEEFF0F70FC4}"/>
    <cellStyle name="Migliaia 7 2 8 2" xfId="6749" xr:uid="{79169E3C-0005-493D-8451-511AE845F692}"/>
    <cellStyle name="Migliaia 7 2 8 2 2" xfId="29249" xr:uid="{024F19D4-A899-4707-8773-A352DE76A33C}"/>
    <cellStyle name="Migliaia 7 2 8 2 3" xfId="18956" xr:uid="{F27D0626-1E39-42BE-93D1-FF603D7FB5EB}"/>
    <cellStyle name="Migliaia 7 2 8 3" xfId="9940" xr:uid="{EC62D50B-B621-4C8F-A249-6662F43ECF8C}"/>
    <cellStyle name="Migliaia 7 2 8 3 2" xfId="32210" xr:uid="{FBE1E314-4342-4400-A3A9-6621BC6B89F7}"/>
    <cellStyle name="Migliaia 7 2 8 3 3" xfId="21934" xr:uid="{46FB2869-ED31-49A3-B3E2-1AA768086C27}"/>
    <cellStyle name="Migliaia 7 2 8 4" xfId="26285" xr:uid="{81C2C636-1FEF-4D4F-A521-5DEA25521EFE}"/>
    <cellStyle name="Migliaia 7 2 8 5" xfId="15986" xr:uid="{535E4F58-F529-4A2D-BDE5-17BC1A3894B3}"/>
    <cellStyle name="Migliaia 7 2 9" xfId="6496" xr:uid="{89E01E4E-9B17-4658-A89D-7EDF83EA0679}"/>
    <cellStyle name="Migliaia 7 2 9 2" xfId="28997" xr:uid="{013C800B-8A81-4572-98D5-B7ABD324A244}"/>
    <cellStyle name="Migliaia 7 2 9 3" xfId="18703" xr:uid="{844C0EB4-4E78-4149-AB68-84E5D9535097}"/>
    <cellStyle name="Migliaia 7 20" xfId="12351" xr:uid="{36FB9053-E2D4-433C-B0CD-426DBB0E472A}"/>
    <cellStyle name="Migliaia 7 20 3" xfId="23495" xr:uid="{2411388C-DFF0-4A5E-ACBE-6BEF697EC641}"/>
    <cellStyle name="Migliaia 7 21" xfId="14240" xr:uid="{51215D7F-D164-447E-95FF-F0D295E258E4}"/>
    <cellStyle name="Migliaia 7 21 2" xfId="24988" xr:uid="{921B3F4D-AC50-40B9-9BF3-E73207C6852E}"/>
    <cellStyle name="Migliaia 7 22" xfId="14688" xr:uid="{A0B0E670-B2ED-4289-AB22-C15C90A75F4B}"/>
    <cellStyle name="Migliaia 7 26" xfId="1185" xr:uid="{3D1EFEAE-44E9-4BC9-8BF8-628534D099CA}"/>
    <cellStyle name="Migliaia 7 3" xfId="163" xr:uid="{25BA6223-8CA0-4D1E-BF8F-587C276E87EA}"/>
    <cellStyle name="Migliaia 7 3 13" xfId="1499" xr:uid="{BC84FA65-8D0C-4953-A8E8-D756C9E2B0A0}"/>
    <cellStyle name="Migliaia 7 3 2" xfId="356" xr:uid="{97B63CD6-D537-4A7A-AC66-AC50E3C8AA7E}"/>
    <cellStyle name="Migliaia 7 3 2 2" xfId="5114" xr:uid="{B3633B96-E06E-4230-A094-E119EDB387FD}"/>
    <cellStyle name="Migliaia 7 3 2 2 2" xfId="8321" xr:uid="{0CFE5C0F-D537-4DAE-AF48-A4929621C873}"/>
    <cellStyle name="Migliaia 7 3 2 2 2 2" xfId="30731" xr:uid="{DF1DA342-F8CD-4E10-A39D-15738A939A98}"/>
    <cellStyle name="Migliaia 7 3 2 2 2 3" xfId="20445" xr:uid="{6962C310-BF59-4CF8-9422-429A01ED71DC}"/>
    <cellStyle name="Migliaia 7 3 2 2 3" xfId="11425" xr:uid="{65093347-AE6C-43DF-987F-5CF5E5ACF551}"/>
    <cellStyle name="Migliaia 7 3 2 2 3 3" xfId="23425" xr:uid="{9A075362-15DB-4622-9FAB-4E63BCD33D62}"/>
    <cellStyle name="Migliaia 7 3 2 2 4" xfId="13541" xr:uid="{0D389AEE-4DCA-41BA-8612-72A624720A1D}"/>
    <cellStyle name="Migliaia 7 3 2 2 4 3" xfId="24177" xr:uid="{8BC7710B-0E76-44E4-9AE2-AAF83C155582}"/>
    <cellStyle name="Migliaia 7 3 2 2 5" xfId="27771" xr:uid="{D4CCAC92-17DC-42AD-B617-B10AEE4C49A3}"/>
    <cellStyle name="Migliaia 7 3 2 2 6" xfId="17477" xr:uid="{E37B7DC9-27B3-49B0-8F96-9393E19D2BE7}"/>
    <cellStyle name="Migliaia 7 3 2 3" xfId="7116" xr:uid="{BB7EA501-FA09-4F5E-A484-FB9633FF5702}"/>
    <cellStyle name="Migliaia 7 3 2 3 2" xfId="29586" xr:uid="{00754616-6713-4698-A0C6-A1A272CCEE30}"/>
    <cellStyle name="Migliaia 7 3 2 3 3" xfId="19295" xr:uid="{A36B2BF1-A16F-418C-8BC4-640A90AFF0ED}"/>
    <cellStyle name="Migliaia 7 3 2 4" xfId="10279" xr:uid="{D28A3312-AB5E-4352-9B46-0CAE2007AA58}"/>
    <cellStyle name="Migliaia 7 3 2 4 2" xfId="32549" xr:uid="{ADBF6044-7902-4FE6-9764-AAE758FDB9FD}"/>
    <cellStyle name="Migliaia 7 3 2 4 3" xfId="22274" xr:uid="{F81BCFC8-E359-4230-BE7C-1117FBD201C1}"/>
    <cellStyle name="Migliaia 7 3 2 5" xfId="12939" xr:uid="{695F16F3-0967-493C-8800-8507D5BD0738}"/>
    <cellStyle name="Migliaia 7 3 2 5 3" xfId="23760" xr:uid="{F5BA16BF-E01D-4022-AFF2-B17C46FCCE03}"/>
    <cellStyle name="Migliaia 7 3 2 6" xfId="26625" xr:uid="{A1148BF8-8B97-4A65-8D96-3E9F1A1BE032}"/>
    <cellStyle name="Migliaia 7 3 2 7" xfId="16326" xr:uid="{C39B2448-0F27-4D2C-95BC-E1D88C02B380}"/>
    <cellStyle name="Migliaia 7 3 2 8" xfId="33069" xr:uid="{94544E86-B12F-4694-AFB7-6A9D1562F4F8}"/>
    <cellStyle name="Migliaia 7 3 2 9" xfId="3972" xr:uid="{FD7C8BDB-4D33-44B9-B767-B6C5CBCCF2B9}"/>
    <cellStyle name="Migliaia 7 3 3" xfId="3791" xr:uid="{BC931CAD-691A-4C57-B939-407F2FB286E5}"/>
    <cellStyle name="Migliaia 7 3 3 2" xfId="4912" xr:uid="{5AAE2088-2A89-47B9-8622-B006CDC8D734}"/>
    <cellStyle name="Migliaia 7 3 3 2 2" xfId="8099" xr:uid="{AECE22CA-98C1-4D87-AAA8-EB0B6AA4A21F}"/>
    <cellStyle name="Migliaia 7 3 3 2 2 2" xfId="30522" xr:uid="{AEEC116E-265C-4DCD-969A-4D300D77208B}"/>
    <cellStyle name="Migliaia 7 3 3 2 2 3" xfId="20232" xr:uid="{6E66A6D8-C99F-4FC0-80A7-EDCE6672FD62}"/>
    <cellStyle name="Migliaia 7 3 3 2 3" xfId="11214" xr:uid="{FB861350-C0EC-4B52-9D1E-79FAA898D2C0}"/>
    <cellStyle name="Migliaia 7 3 3 2 3 3" xfId="23212" xr:uid="{B01C518E-0324-4B9F-8860-D89977B98224}"/>
    <cellStyle name="Migliaia 7 3 3 2 4" xfId="27561" xr:uid="{02E9427F-A5BC-4741-A374-95A590064DCD}"/>
    <cellStyle name="Migliaia 7 3 3 2 5" xfId="17264" xr:uid="{6D21EB44-9364-4298-A576-76027E56B5E4}"/>
    <cellStyle name="Migliaia 7 3 3 3" xfId="6953" xr:uid="{4298AECE-9ED6-4A2D-9ED1-E6854094374F}"/>
    <cellStyle name="Migliaia 7 3 3 3 2" xfId="29424" xr:uid="{2CBF1293-7459-43A9-BE53-3ABB9B3BCA11}"/>
    <cellStyle name="Migliaia 7 3 3 3 3" xfId="19131" xr:uid="{EA6CAA10-E3E4-49F9-8F17-98AF2E2A69C1}"/>
    <cellStyle name="Migliaia 7 3 3 4" xfId="10116" xr:uid="{70F95FD9-7DB4-4032-BFCD-E40A3EFCF2C2}"/>
    <cellStyle name="Migliaia 7 3 3 4 2" xfId="32385" xr:uid="{F969173F-406E-4BF5-BDEB-6781DF53B08B}"/>
    <cellStyle name="Migliaia 7 3 3 4 3" xfId="22110" xr:uid="{7C9F3DAA-D616-4DD0-A8A1-B15FC38A0E6E}"/>
    <cellStyle name="Migliaia 7 3 3 5" xfId="13381" xr:uid="{42684D33-5C23-4068-8B5C-AC176FEF8BD5}"/>
    <cellStyle name="Migliaia 7 3 3 5 3" xfId="24017" xr:uid="{8EA60E33-D19F-4451-86EB-431575DDE9E5}"/>
    <cellStyle name="Migliaia 7 3 3 6" xfId="26461" xr:uid="{B92316D8-504A-4198-B67F-F5A287D723D7}"/>
    <cellStyle name="Migliaia 7 3 3 7" xfId="16162" xr:uid="{7E0DEB5A-3149-4579-9F64-991935FBFC58}"/>
    <cellStyle name="Migliaia 7 3 4" xfId="3310" xr:uid="{CE639D92-105F-4E1C-8A38-A6C39E01A72D}"/>
    <cellStyle name="Migliaia 7 3 4 2" xfId="6667" xr:uid="{1BEAFB26-383A-4C58-ADE7-826DB94992C7}"/>
    <cellStyle name="Migliaia 7 3 4 2 2" xfId="29167" xr:uid="{17A8838E-DB71-4AF4-A5B5-1E8DC44051D4}"/>
    <cellStyle name="Migliaia 7 3 4 2 3" xfId="18874" xr:uid="{CC5F91E5-B447-44FD-9197-75668ADEEA10}"/>
    <cellStyle name="Migliaia 7 3 4 3" xfId="9858" xr:uid="{8A15CCB3-F0D3-4F1C-8320-53C50DFA1AF9}"/>
    <cellStyle name="Migliaia 7 3 4 3 2" xfId="32128" xr:uid="{3AC23AB7-7AC5-482E-8395-54E27DBA4D84}"/>
    <cellStyle name="Migliaia 7 3 4 3 3" xfId="21852" xr:uid="{F0A24A7D-67EB-4E7D-9F47-46BC7CD66426}"/>
    <cellStyle name="Migliaia 7 3 4 4" xfId="26203" xr:uid="{70DBE14F-E0A2-469B-846A-4D391809685F}"/>
    <cellStyle name="Migliaia 7 3 4 5" xfId="15904" xr:uid="{9F579000-6F02-4653-95DB-F29BC8EFFA19}"/>
    <cellStyle name="Migliaia 7 3 5" xfId="6414" xr:uid="{2D47320A-72BD-462D-A63A-CADA4060A101}"/>
    <cellStyle name="Migliaia 7 3 5 2" xfId="28915" xr:uid="{EBAC3980-CA08-475E-A29E-804C6BD74120}"/>
    <cellStyle name="Migliaia 7 3 5 3" xfId="18621" xr:uid="{D8E15ADF-5F84-44B0-8124-D2353AEABE77}"/>
    <cellStyle name="Migliaia 7 3 6" xfId="9605" xr:uid="{80E3C001-3B2B-4CEC-B7C7-1FFB6B786577}"/>
    <cellStyle name="Migliaia 7 3 6 2" xfId="31875" xr:uid="{866C3DA1-B4DC-4B11-8827-806DD76FFAA5}"/>
    <cellStyle name="Migliaia 7 3 6 3" xfId="21599" xr:uid="{9A669E59-33C2-4F59-AF5F-F3FCA9F9FEA7}"/>
    <cellStyle name="Migliaia 7 3 7" xfId="12727" xr:uid="{F4A88E72-4611-4062-8433-4CDDD245037E}"/>
    <cellStyle name="Migliaia 7 3 7 3" xfId="23595" xr:uid="{28B476F1-8ED0-4FD4-B88B-16C011B04F78}"/>
    <cellStyle name="Migliaia 7 3 8" xfId="25951" xr:uid="{A226FD31-A55A-4738-80BE-61139FB0C964}"/>
    <cellStyle name="Migliaia 7 3 9" xfId="15651" xr:uid="{DCFD61C1-320D-4ED9-8214-D2230F07361E}"/>
    <cellStyle name="Migliaia 7 4" xfId="230" xr:uid="{FF70986D-05FC-4F0B-956A-1F5ACA66B291}"/>
    <cellStyle name="Migliaia 7 4 2" xfId="5000" xr:uid="{43A9DD8C-BFDC-4612-9CC4-27354B3393B5}"/>
    <cellStyle name="Migliaia 7 4 2 2" xfId="8198" xr:uid="{14C3C991-76A4-4742-BC2A-DF8293F2283E}"/>
    <cellStyle name="Migliaia 7 4 2 2 2" xfId="30610" xr:uid="{2CAFD9CE-4859-4BEF-BDE0-EBBCB92A34B7}"/>
    <cellStyle name="Migliaia 7 4 2 2 3" xfId="20321" xr:uid="{97139903-0B17-445A-9972-DC3F02C422BF}"/>
    <cellStyle name="Migliaia 7 4 2 3" xfId="11303" xr:uid="{94B5BC37-FF9B-406C-A6C1-409F783CECF8}"/>
    <cellStyle name="Migliaia 7 4 2 3 3" xfId="23301" xr:uid="{CFEEE734-E694-4BBB-8ADE-460C62959A53}"/>
    <cellStyle name="Migliaia 7 4 2 4" xfId="27648" xr:uid="{DA133833-74C8-4BA0-B7F1-502955F2A737}"/>
    <cellStyle name="Migliaia 7 4 2 5" xfId="17353" xr:uid="{F1223E12-31E5-4A3F-9C17-89A6EE094224}"/>
    <cellStyle name="Migliaia 7 4 2 6" xfId="33136" xr:uid="{325BA659-005B-447F-8540-4CF9AC1B16ED}"/>
    <cellStyle name="Migliaia 7 4 3" xfId="6839" xr:uid="{CE8E0309-B0CE-443E-BC1B-536E32C0E51C}"/>
    <cellStyle name="Migliaia 7 4 3 2" xfId="29324" xr:uid="{725EC3A0-BF82-437F-9A9C-7B9B5C1F26A7}"/>
    <cellStyle name="Migliaia 7 4 3 3" xfId="19031" xr:uid="{CC08BEBD-27A3-4218-BFB5-FEEB4FAB245B}"/>
    <cellStyle name="Migliaia 7 4 4" xfId="10016" xr:uid="{98A1AC91-6481-46C6-8D5C-64230C3BB592}"/>
    <cellStyle name="Migliaia 7 4 4 2" xfId="32285" xr:uid="{F8E98363-1FB6-4E22-A9F3-1C9A5AB6B796}"/>
    <cellStyle name="Migliaia 7 4 4 3" xfId="22010" xr:uid="{33DDE4CD-8894-4A92-A4E7-56913A122DA0}"/>
    <cellStyle name="Migliaia 7 4 5" xfId="13094" xr:uid="{ED232EC8-65B5-4D86-884D-922942DF9F32}"/>
    <cellStyle name="Migliaia 7 4 5 3" xfId="23917" xr:uid="{27648B15-4FE1-417D-B168-6639C8863B8D}"/>
    <cellStyle name="Migliaia 7 4 6" xfId="26361" xr:uid="{C9C7B3A9-5ACC-416A-8113-C6EBB351FA71}"/>
    <cellStyle name="Migliaia 7 4 7" xfId="16062" xr:uid="{2F1A1286-1588-48A7-8F30-AF899FB44596}"/>
    <cellStyle name="Migliaia 7 4 9" xfId="3466" xr:uid="{B94A28F7-07DE-49F0-BC0F-DE6137C0D8B7}"/>
    <cellStyle name="Migliaia 7 5" xfId="291" xr:uid="{2793396A-2BD1-4214-AA87-4FCBC9BA224A}"/>
    <cellStyle name="Migliaia 7 5 2" xfId="7971" xr:uid="{C324C575-D24C-45BA-865F-B7B46ECBC943}"/>
    <cellStyle name="Migliaia 7 5 2 2" xfId="30401" xr:uid="{4A2921E3-761A-4A2F-BAED-9DA98BFC882D}"/>
    <cellStyle name="Migliaia 7 5 2 3" xfId="20111" xr:uid="{11E039CC-D756-4C0E-A8B1-E0BAF13A5ECC}"/>
    <cellStyle name="Migliaia 7 5 2 4" xfId="33197" xr:uid="{D3D2DFD5-0BE1-48B7-B4FC-190FBFE444EB}"/>
    <cellStyle name="Migliaia 7 5 3" xfId="11093" xr:uid="{07A433F2-6E15-4251-8303-BB1DC3B0B124}"/>
    <cellStyle name="Migliaia 7 5 3 3" xfId="23091" xr:uid="{13595C91-671F-4516-9291-4EDCFB961DB2}"/>
    <cellStyle name="Migliaia 7 5 4" xfId="13832" xr:uid="{89057D28-8DC5-41E4-89D6-F7FCB75FEF17}"/>
    <cellStyle name="Migliaia 7 5 4 3" xfId="24471" xr:uid="{841DD169-A11D-4304-A8C4-3883C89D7461}"/>
    <cellStyle name="Migliaia 7 5 5" xfId="27442" xr:uid="{8B177AA3-BB66-4906-AC50-ACD555E5D001}"/>
    <cellStyle name="Migliaia 7 5 6" xfId="17143" xr:uid="{7CA83FC6-4ACF-4A89-9786-98414D367DF6}"/>
    <cellStyle name="Migliaia 7 6" xfId="4665" xr:uid="{92BBEA42-94A0-47D8-869B-292243FDC7CE}"/>
    <cellStyle name="Migliaia 7 6 2" xfId="7841" xr:uid="{5FAB1D6F-470B-4E11-877E-B64A1D0ADAE5}"/>
    <cellStyle name="Migliaia 7 6 2 2" xfId="30269" xr:uid="{0800986B-4E80-40F5-89F0-C1072F6CF628}"/>
    <cellStyle name="Migliaia 7 6 2 3" xfId="19980" xr:uid="{4FE3B000-B0D9-4549-9046-AC1114A9820F}"/>
    <cellStyle name="Migliaia 7 6 3" xfId="10964" xr:uid="{41A58D69-5713-427B-BED7-EA478A04D925}"/>
    <cellStyle name="Migliaia 7 6 3 3" xfId="22959" xr:uid="{21407A3E-486F-42D2-96F8-A1A041F253B1}"/>
    <cellStyle name="Migliaia 7 6 4" xfId="13764" xr:uid="{5B86CF65-E74A-4425-A357-0B7684E3F4F0}"/>
    <cellStyle name="Migliaia 7 6 4 3" xfId="24403" xr:uid="{6D11416B-54CA-48A4-B910-F3C2231C4B74}"/>
    <cellStyle name="Migliaia 7 6 5" xfId="27310" xr:uid="{F4402BDA-BB86-4B97-BF58-CC4C0D4CE1C5}"/>
    <cellStyle name="Migliaia 7 6 6" xfId="17011" xr:uid="{DA3858F9-CB37-40A2-A27F-CE0EDDCD2E39}"/>
    <cellStyle name="Migliaia 7 6 7" xfId="33010" xr:uid="{E5BFD51B-EC47-4E6B-8F33-67890BD87920}"/>
    <cellStyle name="Migliaia 7 7" xfId="4597" xr:uid="{02DB3467-75F3-4D43-8ACA-0D5ECBA0B98B}"/>
    <cellStyle name="Migliaia 7 7 2" xfId="7773" xr:uid="{39B03258-DDA2-4839-ADEB-3F3ADE4EBE92}"/>
    <cellStyle name="Migliaia 7 7 2 2" xfId="30202" xr:uid="{2F482FDF-05A5-41F9-AEB5-0A8B6F230947}"/>
    <cellStyle name="Migliaia 7 7 2 3" xfId="19912" xr:uid="{F49D3F72-BD97-4220-A2DD-54EDF0475146}"/>
    <cellStyle name="Migliaia 7 7 3" xfId="10896" xr:uid="{BDA48E6E-E458-48EC-8C28-E6D90A1A2D24}"/>
    <cellStyle name="Migliaia 7 7 3 3" xfId="22891" xr:uid="{862AE190-C516-410E-AC8D-65EE00C5D441}"/>
    <cellStyle name="Migliaia 7 7 4" xfId="14010" xr:uid="{B940A163-5FCD-4773-A922-219913FA8D75}"/>
    <cellStyle name="Migliaia 7 7 4 3" xfId="24649" xr:uid="{DCA50AE4-FDB2-4B93-B207-D45495387097}"/>
    <cellStyle name="Migliaia 7 7 5" xfId="27242" xr:uid="{B3BE72F8-AFDD-46BB-A3CA-59B09D4F28AD}"/>
    <cellStyle name="Migliaia 7 7 6" xfId="16943" xr:uid="{57DDA2D2-D410-467E-87D1-5587FED53C1D}"/>
    <cellStyle name="Migliaia 7 8" xfId="4462" xr:uid="{C3A354DC-4AC2-4EA3-ACDB-22967058A6A2}"/>
    <cellStyle name="Migliaia 7 8 2" xfId="7638" xr:uid="{1865A510-50D1-4EF5-86E6-EDF07DBC260A}"/>
    <cellStyle name="Migliaia 7 8 2 2" xfId="30067" xr:uid="{27E45145-7B9C-4862-B62A-FC81E6BE7C12}"/>
    <cellStyle name="Migliaia 7 8 2 3" xfId="19777" xr:uid="{A5C9E851-A8A6-4623-9C12-B19165E6B517}"/>
    <cellStyle name="Migliaia 7 8 3" xfId="10761" xr:uid="{AA145AD1-44A8-4540-AFF4-6F74A00B9667}"/>
    <cellStyle name="Migliaia 7 8 3 3" xfId="22756" xr:uid="{EFB6A6D0-07F6-42A0-940A-DF44DE402D60}"/>
    <cellStyle name="Migliaia 7 8 4" xfId="14029" xr:uid="{837D453E-6513-4005-B5F4-CF4926AEC30C}"/>
    <cellStyle name="Migliaia 7 8 4 3" xfId="24668" xr:uid="{B7271CC1-8157-4312-99AD-B02F11F6DE54}"/>
    <cellStyle name="Migliaia 7 8 5" xfId="27107" xr:uid="{3F032586-4525-4257-AB22-522A03407E4A}"/>
    <cellStyle name="Migliaia 7 8 6" xfId="16808" xr:uid="{0CD2A0C7-D2D2-425C-A06B-0F89F38BFAE2}"/>
    <cellStyle name="Migliaia 7 9" xfId="4259" xr:uid="{44A02524-D26B-417C-B176-A29E717E4A57}"/>
    <cellStyle name="Migliaia 7 9 2" xfId="7434" xr:uid="{92247588-B3AA-4662-A564-CC4F88F687E5}"/>
    <cellStyle name="Migliaia 7 9 2 2" xfId="29877" xr:uid="{BBC8BDE2-94F5-4E45-96F6-65A98C7122B4}"/>
    <cellStyle name="Migliaia 7 9 2 3" xfId="19587" xr:uid="{A7B00806-4801-449C-9733-82D94CFBB563}"/>
    <cellStyle name="Migliaia 7 9 3" xfId="10571" xr:uid="{85711C25-86A9-49F1-B5D3-72351F1EB596}"/>
    <cellStyle name="Migliaia 7 9 3 3" xfId="22566" xr:uid="{1841FA5D-9E3C-45DF-8015-EBCE2DB64655}"/>
    <cellStyle name="Migliaia 7 9 4" xfId="14124" xr:uid="{5C719DBA-BEDC-43D6-A95E-F8E79AE1A8E6}"/>
    <cellStyle name="Migliaia 7 9 4 3" xfId="24760" xr:uid="{DBB87206-84C0-43F0-AF45-966E9142C982}"/>
    <cellStyle name="Migliaia 7 9 5" xfId="26917" xr:uid="{3115FDA7-5B2C-4BF3-9F4E-542BC2DD0A96}"/>
    <cellStyle name="Migliaia 7 9 6" xfId="16618" xr:uid="{7CB51713-2C19-468C-8B44-218580A1F93E}"/>
    <cellStyle name="Migliaia 70" xfId="2656" xr:uid="{58C33FCD-E9B0-45AB-B109-B1C9215CA188}"/>
    <cellStyle name="Migliaia 70 2" xfId="5968" xr:uid="{023FDBC1-7BC7-4861-9ABA-9C1129AE180E}"/>
    <cellStyle name="Migliaia 70 2 2" xfId="28476" xr:uid="{DB0C56F8-5124-4EB1-A3A5-2B37667A0DF2}"/>
    <cellStyle name="Migliaia 70 2 3" xfId="18182" xr:uid="{EF363FE5-E5D4-4295-BE89-1BB804F587DD}"/>
    <cellStyle name="Migliaia 70 3" xfId="9166" xr:uid="{FA7DBD9A-9004-4853-B621-F788A15B151B}"/>
    <cellStyle name="Migliaia 70 3 2" xfId="31436" xr:uid="{4BAC64D2-DF6C-4891-83D2-168063B91F7E}"/>
    <cellStyle name="Migliaia 70 3 3" xfId="21160" xr:uid="{BAD2B82C-B0A2-4C2F-A80E-B3E30553508B}"/>
    <cellStyle name="Migliaia 70 4" xfId="25512" xr:uid="{23B6D61D-2CC2-415D-BDE3-DA108A4E3C86}"/>
    <cellStyle name="Migliaia 70 5" xfId="15212" xr:uid="{7C0D028E-C7DA-4C74-9C49-83BCE6B3B1B7}"/>
    <cellStyle name="Migliaia 71" xfId="5165" xr:uid="{0B990CB9-0B35-4E83-A018-B0DC2F60741F}"/>
    <cellStyle name="Migliaia 71 2" xfId="8359" xr:uid="{7178DFDB-2DE2-404E-B5FA-40609E11E6CC}"/>
    <cellStyle name="Migliaia 71 2 2" xfId="30768" xr:uid="{A151F756-1DB3-4F0C-8918-51794D21E490}"/>
    <cellStyle name="Migliaia 71 2 3" xfId="20482" xr:uid="{5A834C3A-3D5E-418A-8B56-167D5E8B1063}"/>
    <cellStyle name="Migliaia 71 3" xfId="11462" xr:uid="{F1CEDD57-73FB-4BA7-89F3-4F21135ECC0F}"/>
    <cellStyle name="Migliaia 71 3 3" xfId="23462" xr:uid="{D6806178-061F-4035-AB57-CE0D3FE9593A}"/>
    <cellStyle name="Migliaia 71 4" xfId="27808" xr:uid="{E5631B01-0445-4820-9004-42E3977786EF}"/>
    <cellStyle name="Migliaia 71 5" xfId="17514" xr:uid="{525F601C-878B-42B0-A5D7-EA7F1949E132}"/>
    <cellStyle name="Migliaia 72" xfId="2646" xr:uid="{52AFD290-B425-43DD-8778-8FC909064C76}"/>
    <cellStyle name="Migliaia 72 2" xfId="5959" xr:uid="{5009DB34-0576-4361-A5F6-FCDB71B2C776}"/>
    <cellStyle name="Migliaia 72 2 2" xfId="28467" xr:uid="{8855F937-B5CF-4911-AC84-0F5A82BE6898}"/>
    <cellStyle name="Migliaia 72 2 3" xfId="18173" xr:uid="{75259329-1E02-4ED5-AF2B-1B2220B7802E}"/>
    <cellStyle name="Migliaia 72 3" xfId="9157" xr:uid="{C5845B93-4431-4E52-8E35-D38986F2AE61}"/>
    <cellStyle name="Migliaia 72 3 2" xfId="31427" xr:uid="{A242E348-52D6-46A1-A809-807D5621AD49}"/>
    <cellStyle name="Migliaia 72 3 3" xfId="21151" xr:uid="{D7FF048A-919E-4EC7-BE5F-66F4EABEA75A}"/>
    <cellStyle name="Migliaia 72 4" xfId="25503" xr:uid="{3B1C1CFE-5FD9-48DA-8BCC-5EBB3B87235C}"/>
    <cellStyle name="Migliaia 72 5" xfId="15203" xr:uid="{37CDE064-F79F-4214-A836-BC16F9F7A1AA}"/>
    <cellStyle name="Migliaia 73" xfId="2641" xr:uid="{E95700DB-3386-4399-A423-166CE8A12318}"/>
    <cellStyle name="Migliaia 73 2" xfId="5954" xr:uid="{42D63B54-3D2E-4859-B458-1341D0D7B255}"/>
    <cellStyle name="Migliaia 73 2 2" xfId="28462" xr:uid="{96FA1503-ACFA-4A09-98ED-5E862059FF86}"/>
    <cellStyle name="Migliaia 73 2 3" xfId="18168" xr:uid="{ABBD27B5-53ED-46FB-A2EE-83456A1672CC}"/>
    <cellStyle name="Migliaia 73 3" xfId="9152" xr:uid="{15808FED-CD9E-4278-BAB5-82879258E4C4}"/>
    <cellStyle name="Migliaia 73 3 2" xfId="31422" xr:uid="{01040682-E371-42E1-A5F4-242AB667B85B}"/>
    <cellStyle name="Migliaia 73 3 3" xfId="21146" xr:uid="{1919B1C6-1112-4C52-A20E-78DE67E3BBD9}"/>
    <cellStyle name="Migliaia 73 4" xfId="25498" xr:uid="{E485429C-2998-4F09-B8E2-80B2BD45FBBF}"/>
    <cellStyle name="Migliaia 73 5" xfId="15198" xr:uid="{2428650D-2E33-4A5C-BCDF-1BE4DF8FDB7E}"/>
    <cellStyle name="Migliaia 74" xfId="2629" xr:uid="{6BF3DEB4-BBC5-4CE7-B0B8-AFAA6BE34FFA}"/>
    <cellStyle name="Migliaia 74 2" xfId="5943" xr:uid="{12F67DC7-A1D0-4AE0-B260-E49F6F0FA619}"/>
    <cellStyle name="Migliaia 74 2 2" xfId="28451" xr:uid="{06E18BE6-6E52-42AE-B234-A7DF40D8DD06}"/>
    <cellStyle name="Migliaia 74 2 3" xfId="18157" xr:uid="{D0E77718-6DF3-406E-A4DB-EB695B70F138}"/>
    <cellStyle name="Migliaia 74 3" xfId="9141" xr:uid="{682F7906-EAB1-4085-9AD6-5F9D8742B1A1}"/>
    <cellStyle name="Migliaia 74 3 2" xfId="31411" xr:uid="{64FC4969-A998-4884-BAF0-25F22DDE90A4}"/>
    <cellStyle name="Migliaia 74 3 3" xfId="21135" xr:uid="{30CD4716-BACE-4AD8-A98F-7B74B2E747F1}"/>
    <cellStyle name="Migliaia 74 4" xfId="25487" xr:uid="{A1CE2796-007C-4FF6-980F-945FD41B7C4B}"/>
    <cellStyle name="Migliaia 74 5" xfId="15187" xr:uid="{8F66323C-1D19-480E-9516-FFC817AA83E3}"/>
    <cellStyle name="Migliaia 75" xfId="2584" xr:uid="{1913A7AB-6EC9-4B64-BD94-32A6FE09AD1F}"/>
    <cellStyle name="Migliaia 75 2" xfId="5898" xr:uid="{F6F4EF7C-4541-49B4-A651-67B209C603ED}"/>
    <cellStyle name="Migliaia 75 2 2" xfId="28406" xr:uid="{712D7726-FB7E-49B9-9F87-8EE49EC19B98}"/>
    <cellStyle name="Migliaia 75 2 3" xfId="18112" xr:uid="{4973EAEE-F16C-4BAE-9A09-3F7D34DC3CA1}"/>
    <cellStyle name="Migliaia 75 3" xfId="9096" xr:uid="{AFA845C9-E8B7-458C-BA58-D44B36BA1AA7}"/>
    <cellStyle name="Migliaia 75 3 2" xfId="31366" xr:uid="{298C5847-E982-4126-B415-DFE979D698C8}"/>
    <cellStyle name="Migliaia 75 3 3" xfId="21090" xr:uid="{B31CE915-F9FB-4C94-ACC0-EFD8E06A95BA}"/>
    <cellStyle name="Migliaia 75 4" xfId="25442" xr:uid="{3EF13019-75A7-478C-92B4-02B1F98C17A6}"/>
    <cellStyle name="Migliaia 75 5" xfId="15142" xr:uid="{626CBED9-9E39-43E2-AC08-8C0ABA194686}"/>
    <cellStyle name="Migliaia 76" xfId="2492" xr:uid="{4BEF5AE8-4925-4423-AFA1-48A85C58EEEE}"/>
    <cellStyle name="Migliaia 76 2" xfId="5836" xr:uid="{6C3816EC-829E-4A60-B4F6-0AB575297290}"/>
    <cellStyle name="Migliaia 76 2 2" xfId="28352" xr:uid="{77B66450-52B8-47A9-BE7A-8DD2C819F2A0}"/>
    <cellStyle name="Migliaia 76 2 3" xfId="18058" xr:uid="{3F9D2741-2B7D-4BAF-9119-E7E00BE5FFB1}"/>
    <cellStyle name="Migliaia 76 3" xfId="9042" xr:uid="{637D7ACB-740C-4A9E-ACE1-9F495A089DAA}"/>
    <cellStyle name="Migliaia 76 3 2" xfId="31312" xr:uid="{28F6E5C2-2BAC-46F1-98D8-A8F718E58F42}"/>
    <cellStyle name="Migliaia 76 3 3" xfId="21036" xr:uid="{21CE7113-5EF2-4C62-9DB2-79C32AB5149C}"/>
    <cellStyle name="Migliaia 76 4" xfId="25388" xr:uid="{3A53D335-9AF9-4A90-A784-A5D9C509F4A7}"/>
    <cellStyle name="Migliaia 76 5" xfId="15088" xr:uid="{4CC94D39-1AA9-43A7-A325-387EFC8FCE54}"/>
    <cellStyle name="Migliaia 77" xfId="2451" xr:uid="{E096E0B5-7E93-43C5-961E-2480CC8E384E}"/>
    <cellStyle name="Migliaia 77 2" xfId="5796" xr:uid="{3F99AE8F-1AF8-498F-8D03-82B281619321}"/>
    <cellStyle name="Migliaia 77 2 2" xfId="28312" xr:uid="{D361575A-42CF-458F-BA1D-96E2E3E320CD}"/>
    <cellStyle name="Migliaia 77 2 3" xfId="18018" xr:uid="{523DED20-F485-4F72-9A5A-5A9BEA3FD2B0}"/>
    <cellStyle name="Migliaia 77 3" xfId="9002" xr:uid="{5F8D4B2A-74C9-466E-BD33-56FF52FC2E7A}"/>
    <cellStyle name="Migliaia 77 3 2" xfId="31272" xr:uid="{961767C0-2BBE-46E8-B64F-B2F20A148249}"/>
    <cellStyle name="Migliaia 77 3 3" xfId="20996" xr:uid="{CF5ADF2D-05FD-4C81-8626-298D923FC627}"/>
    <cellStyle name="Migliaia 77 4" xfId="25348" xr:uid="{1E6E4335-AFE4-482C-97FD-20A173C9D0B8}"/>
    <cellStyle name="Migliaia 77 5" xfId="15048" xr:uid="{43AA420B-112B-4028-94A1-4313760D3518}"/>
    <cellStyle name="Migliaia 78" xfId="2441" xr:uid="{881F6629-2AE9-4CE6-A4A2-E744363A17BD}"/>
    <cellStyle name="Migliaia 78 2" xfId="5787" xr:uid="{6BACBD84-92DC-404D-950D-6442FAB69AF3}"/>
    <cellStyle name="Migliaia 78 2 2" xfId="28303" xr:uid="{F39C3F22-6F4D-4D20-94CA-7EC47D917B0C}"/>
    <cellStyle name="Migliaia 78 2 3" xfId="18009" xr:uid="{6E2CADA2-A1AA-48C2-A402-D3F89D3CCA8C}"/>
    <cellStyle name="Migliaia 78 3" xfId="8993" xr:uid="{CB4EF2C9-15E7-4C7D-A014-C182C34BC337}"/>
    <cellStyle name="Migliaia 78 3 2" xfId="31263" xr:uid="{699CBEB9-3B54-4448-94B5-4A5F862D908A}"/>
    <cellStyle name="Migliaia 78 3 3" xfId="20987" xr:uid="{1ACA58A6-B355-4A0B-BCC8-4DA673FD0E73}"/>
    <cellStyle name="Migliaia 78 4" xfId="25339" xr:uid="{F58C3104-0736-4232-A546-11535A286FF6}"/>
    <cellStyle name="Migliaia 78 5" xfId="15039" xr:uid="{920C8A49-8C7C-4CD2-A07E-83A73832F15B}"/>
    <cellStyle name="Migliaia 79" xfId="2427" xr:uid="{E4EE9C9A-34B1-43DC-803E-3BBF5C3374CA}"/>
    <cellStyle name="Migliaia 79 2" xfId="5774" xr:uid="{D9BA15A2-D697-460B-B8BE-536B35CFB742}"/>
    <cellStyle name="Migliaia 79 2 2" xfId="28290" xr:uid="{9ACF4B41-775F-4FF6-9C6A-615B2F5FBC42}"/>
    <cellStyle name="Migliaia 79 2 3" xfId="17996" xr:uid="{269E9E34-DE94-47B4-89FF-3639EFF46EDB}"/>
    <cellStyle name="Migliaia 79 3" xfId="8980" xr:uid="{78D089F8-BFFF-4CB0-8C4F-9F67903C555F}"/>
    <cellStyle name="Migliaia 79 3 2" xfId="31250" xr:uid="{5965E5DB-7543-4AB9-981A-5F2BB91236FB}"/>
    <cellStyle name="Migliaia 79 3 3" xfId="20974" xr:uid="{EBCC0C63-ABBF-4C31-8D89-116D5A5BE06E}"/>
    <cellStyle name="Migliaia 79 4" xfId="25326" xr:uid="{6A9FDA39-9D93-472C-A633-FF00EF4C30AC}"/>
    <cellStyle name="Migliaia 79 5" xfId="15026" xr:uid="{16C33109-735F-44E6-BCDC-9BDE850E352C}"/>
    <cellStyle name="Migliaia 8" xfId="69" xr:uid="{355FE1D8-0145-4412-8DEF-ED8C99E42E1A}"/>
    <cellStyle name="Migliaia 8 10" xfId="4121" xr:uid="{AD10DC5F-989D-40E9-8A9C-D6BCB498C300}"/>
    <cellStyle name="Migliaia 8 10 2" xfId="7296" xr:uid="{178AB02F-A877-4842-9CFB-E9C52C5602E7}"/>
    <cellStyle name="Migliaia 8 10 2 2" xfId="29767" xr:uid="{B5E1CDA7-209C-4D24-A1B8-D0D51A8B5CDA}"/>
    <cellStyle name="Migliaia 8 10 2 3" xfId="19477" xr:uid="{2EA26AFA-C5E5-4540-B13A-A8D45241DD1C}"/>
    <cellStyle name="Migliaia 8 10 3" xfId="10461" xr:uid="{7AAD196C-8519-40A6-8774-470EB2BD1B98}"/>
    <cellStyle name="Migliaia 8 10 3 3" xfId="22456" xr:uid="{A24FC57A-FF30-43E7-9670-E0B5505EDE5F}"/>
    <cellStyle name="Migliaia 8 10 4" xfId="26807" xr:uid="{FA7AC923-E468-43FB-9CEE-7FB56FB40CBA}"/>
    <cellStyle name="Migliaia 8 10 5" xfId="16508" xr:uid="{246EE9EF-0C05-4177-B5BB-8925A57E637C}"/>
    <cellStyle name="Migliaia 8 11" xfId="3243" xr:uid="{C205B44F-C76C-4436-BB56-05F827E4EC09}"/>
    <cellStyle name="Migliaia 8 11 2" xfId="6598" xr:uid="{6CA0A80C-9127-416F-A88B-8615AD7C86E9}"/>
    <cellStyle name="Migliaia 8 11 2 2" xfId="29098" xr:uid="{337E2C52-20B7-461D-8343-830918607CFC}"/>
    <cellStyle name="Migliaia 8 11 2 3" xfId="18805" xr:uid="{815A90FC-9E4B-479F-BB42-055BFD9F8CDF}"/>
    <cellStyle name="Migliaia 8 11 3" xfId="9789" xr:uid="{4A65489A-CD7D-42A1-ACB9-285D175C1C94}"/>
    <cellStyle name="Migliaia 8 11 3 2" xfId="32059" xr:uid="{823F0260-3D49-4FD9-B8CD-16DCA1CFE70E}"/>
    <cellStyle name="Migliaia 8 11 3 3" xfId="21783" xr:uid="{8BEC1C79-C20D-46E1-8309-05B6FA3C0955}"/>
    <cellStyle name="Migliaia 8 11 4" xfId="26135" xr:uid="{7FD7D596-7717-4E73-B6B8-4863870B4213}"/>
    <cellStyle name="Migliaia 8 11 5" xfId="15835" xr:uid="{2C574F9F-F6E3-472E-A963-F378B926C1A9}"/>
    <cellStyle name="Migliaia 8 12" xfId="3058" xr:uid="{6D852D2E-54D9-454D-A25D-568323BE980B}"/>
    <cellStyle name="Migliaia 8 12 2" xfId="6347" xr:uid="{5136C7C5-0B1F-4165-9D0E-77A45D455508}"/>
    <cellStyle name="Migliaia 8 12 2 2" xfId="28848" xr:uid="{7B879BA4-5041-49E0-B3F0-0ED6171EF61A}"/>
    <cellStyle name="Migliaia 8 12 2 3" xfId="18554" xr:uid="{FB7ACF53-C27F-4544-AC39-C86F8E4833BF}"/>
    <cellStyle name="Migliaia 8 12 3" xfId="9538" xr:uid="{135089FC-54D8-4353-B328-48B7B62F1C29}"/>
    <cellStyle name="Migliaia 8 12 3 2" xfId="31808" xr:uid="{3C6C6FC4-6B2D-4D05-801C-3653F1B5A5FD}"/>
    <cellStyle name="Migliaia 8 12 3 3" xfId="21532" xr:uid="{1CA43054-24CC-4FD7-B9B9-A0AA7B8B82AA}"/>
    <cellStyle name="Migliaia 8 12 4" xfId="25884" xr:uid="{6CEB6B0E-2AAB-44B6-B3C3-0A102F592DAD}"/>
    <cellStyle name="Migliaia 8 12 5" xfId="15584" xr:uid="{40CE98DB-3A09-4F01-A58A-B728DDEB618D}"/>
    <cellStyle name="Migliaia 8 13" xfId="2944" xr:uid="{BD69159A-259E-456B-B284-E4A6EB2BA5AF}"/>
    <cellStyle name="Migliaia 8 13 2" xfId="6236" xr:uid="{6D8CE789-F992-46D3-842F-AA8D89FBAA07}"/>
    <cellStyle name="Migliaia 8 13 2 2" xfId="28737" xr:uid="{F6283AAD-CCDD-461C-A5C7-1E9B9015CC5D}"/>
    <cellStyle name="Migliaia 8 13 2 3" xfId="18443" xr:uid="{0915248B-B7F9-453D-AD7B-4B95FB4E0C96}"/>
    <cellStyle name="Migliaia 8 13 3" xfId="9427" xr:uid="{83861CC0-A707-4C48-B5CE-5781996FA574}"/>
    <cellStyle name="Migliaia 8 13 3 2" xfId="31697" xr:uid="{514584D4-B55F-423F-AA34-F024ECA8D75A}"/>
    <cellStyle name="Migliaia 8 13 3 3" xfId="21421" xr:uid="{476D6E94-A666-4681-B2A0-FF11F52BFAB4}"/>
    <cellStyle name="Migliaia 8 13 4" xfId="25773" xr:uid="{1CC5746C-CBD8-4E06-9AAE-283174A3C7EB}"/>
    <cellStyle name="Migliaia 8 13 5" xfId="15473" xr:uid="{24256AB6-F696-4689-AF45-342724B6B93D}"/>
    <cellStyle name="Migliaia 8 14" xfId="2863" xr:uid="{C682B77F-FC32-480F-A34A-E3F625698ED5}"/>
    <cellStyle name="Migliaia 8 14 2" xfId="6149" xr:uid="{AFF17EFB-CC13-436F-8B5C-535DBBF00813}"/>
    <cellStyle name="Migliaia 8 14 2 2" xfId="28650" xr:uid="{A16E144A-3C92-4742-9184-23889DB9FD40}"/>
    <cellStyle name="Migliaia 8 14 2 3" xfId="18356" xr:uid="{D2D76E8E-B71A-4382-A818-85A324EDF467}"/>
    <cellStyle name="Migliaia 8 14 3" xfId="9340" xr:uid="{C9165F6B-014C-442A-948C-7E6174BB38E6}"/>
    <cellStyle name="Migliaia 8 14 3 2" xfId="31610" xr:uid="{7911202F-7065-47E9-88AA-94D7B0AE1838}"/>
    <cellStyle name="Migliaia 8 14 3 3" xfId="21334" xr:uid="{931F8C4F-B0FF-4C3F-97BE-F553E3785A5B}"/>
    <cellStyle name="Migliaia 8 14 4" xfId="25686" xr:uid="{62D6BE08-F217-4005-ACBC-891B12F2B5DD}"/>
    <cellStyle name="Migliaia 8 14 5" xfId="15386" xr:uid="{11B8B1FE-1DD2-4CFA-9B35-84EF442EDBC9}"/>
    <cellStyle name="Migliaia 8 15" xfId="2765" xr:uid="{C6747122-FB3C-450D-92E6-194EF0EC49DE}"/>
    <cellStyle name="Migliaia 8 15 2" xfId="6050" xr:uid="{72461795-00CD-4AE0-988B-FA167ECAEBB6}"/>
    <cellStyle name="Migliaia 8 15 2 2" xfId="28551" xr:uid="{98C22C39-A81B-4FC0-A271-27B2951591C7}"/>
    <cellStyle name="Migliaia 8 15 2 3" xfId="18257" xr:uid="{9A0B4BF6-34B7-4616-A68B-B6F5A3B8E23F}"/>
    <cellStyle name="Migliaia 8 15 3" xfId="9241" xr:uid="{E84AE356-33D6-47A7-AA75-E443B0AFDE16}"/>
    <cellStyle name="Migliaia 8 15 3 2" xfId="31511" xr:uid="{E6C9F312-CF0A-4AF3-99CE-314611D3C77A}"/>
    <cellStyle name="Migliaia 8 15 3 3" xfId="21235" xr:uid="{BDD24249-D368-4116-91B8-3BAA61D5C7CC}"/>
    <cellStyle name="Migliaia 8 15 4" xfId="25587" xr:uid="{08A7DD5A-B677-40B8-8C4D-623AA63819A1}"/>
    <cellStyle name="Migliaia 8 15 5" xfId="15287" xr:uid="{010FB67F-1B76-42DF-BE8B-83CA61435BB8}"/>
    <cellStyle name="Migliaia 8 16" xfId="2238" xr:uid="{E4A5A85E-A204-461F-B37B-64260F47CE49}"/>
    <cellStyle name="Migliaia 8 16 2" xfId="5582" xr:uid="{E670B729-6FE6-41CC-8315-3CFDAA01F949}"/>
    <cellStyle name="Migliaia 8 16 2 2" xfId="28099" xr:uid="{A8448B21-4F6F-4EA6-9B07-8186E19D61FC}"/>
    <cellStyle name="Migliaia 8 16 2 3" xfId="17805" xr:uid="{67F14C46-7A60-4664-A111-4E737728D762}"/>
    <cellStyle name="Migliaia 8 16 3" xfId="8788" xr:uid="{A7F285FD-73B9-4949-95E7-7D33B751D6BF}"/>
    <cellStyle name="Migliaia 8 16 3 2" xfId="31059" xr:uid="{0D221322-DEDD-47AA-BE89-9DD5A7759556}"/>
    <cellStyle name="Migliaia 8 16 3 3" xfId="20783" xr:uid="{411DC3BA-2F17-4802-8851-59CF8191F86C}"/>
    <cellStyle name="Migliaia 8 16 4" xfId="25134" xr:uid="{BC268273-5034-4C32-B381-13E314BD2673}"/>
    <cellStyle name="Migliaia 8 16 5" xfId="14834" xr:uid="{A940FA9C-25E3-472F-9254-654E6B428CB8}"/>
    <cellStyle name="Migliaia 8 17" xfId="5494" xr:uid="{212B7E5B-6341-43AD-904D-4E899D386667}"/>
    <cellStyle name="Migliaia 8 17 2" xfId="28040" xr:uid="{CA97F1CF-2ECA-4060-A4AE-4F110804AEB6}"/>
    <cellStyle name="Migliaia 8 17 3" xfId="17746" xr:uid="{4C078996-C4C0-44F2-BE83-04151E3EAD0C}"/>
    <cellStyle name="Migliaia 8 18" xfId="8721" xr:uid="{13A7EE17-1914-49C6-ABD2-DD34F868C730}"/>
    <cellStyle name="Migliaia 8 18 2" xfId="31000" xr:uid="{B9CF7FA1-96DF-4BF3-84B7-FD6EDE480C95}"/>
    <cellStyle name="Migliaia 8 18 3" xfId="20724" xr:uid="{FC93B3A6-1042-458E-BA87-D010A37DC53F}"/>
    <cellStyle name="Migliaia 8 19" xfId="12410" xr:uid="{32DA0C06-687A-47AA-AAE8-E6EAD38D92C8}"/>
    <cellStyle name="Migliaia 8 19 3" xfId="23510" xr:uid="{C8D583ED-0238-40CC-A007-9EC667BD186A}"/>
    <cellStyle name="Migliaia 8 2" xfId="141" xr:uid="{939B0AB8-8F42-46B2-ADAE-B3421319512A}"/>
    <cellStyle name="Migliaia 8 2 10" xfId="9702" xr:uid="{FD218BC1-2E48-440C-B7C3-29854D42A0C4}"/>
    <cellStyle name="Migliaia 8 2 10 2" xfId="31972" xr:uid="{46B43500-1060-4DD0-BD7D-85327AE28C08}"/>
    <cellStyle name="Migliaia 8 2 10 3" xfId="21696" xr:uid="{AEE998E9-7D22-4642-937E-722C2AFFA0CC}"/>
    <cellStyle name="Migliaia 8 2 11" xfId="12821" xr:uid="{3BBA66AB-80F8-482E-AA5F-D897A3B9721B}"/>
    <cellStyle name="Migliaia 8 2 11 3" xfId="23692" xr:uid="{D831FC14-F370-4484-9635-0FA76A9642C3}"/>
    <cellStyle name="Migliaia 8 2 12" xfId="14319" xr:uid="{41EBCD6C-BCB5-487B-B145-E5F530744E12}"/>
    <cellStyle name="Migliaia 8 2 12 2" xfId="26048" xr:uid="{56ABCFA2-1D11-4449-A104-67BEB18940F6}"/>
    <cellStyle name="Migliaia 8 2 13" xfId="15748" xr:uid="{06E6A79A-6E6B-423F-893C-0B031B56819A}"/>
    <cellStyle name="Migliaia 8 2 16" xfId="1264" xr:uid="{C942A990-8FA5-49CF-8AFC-39059D26383F}"/>
    <cellStyle name="Migliaia 8 2 19" xfId="32847" xr:uid="{B35EC8A0-4795-4F56-B482-C4013A2380CD}"/>
    <cellStyle name="Migliaia 8 2 2" xfId="196" xr:uid="{AB83681E-FCC4-43F0-AE11-F6625F84758F}"/>
    <cellStyle name="Migliaia 8 2 2 10" xfId="1448" xr:uid="{161EDC3E-76F1-4CBB-B08E-305BAEB5BDE5}"/>
    <cellStyle name="Migliaia 8 2 2 2" xfId="360" xr:uid="{F2F82B3B-97C6-490B-B904-0806FEB2F1BD}"/>
    <cellStyle name="Migliaia 8 2 2 2 2" xfId="8295" xr:uid="{44F9D938-1F6D-4BD6-94A4-38E191F9FC06}"/>
    <cellStyle name="Migliaia 8 2 2 2 2 2" xfId="30705" xr:uid="{42A712D9-1083-4072-B42D-9AAE2CBA2F15}"/>
    <cellStyle name="Migliaia 8 2 2 2 2 3" xfId="20418" xr:uid="{18D85426-BCC7-49AD-B945-2D1BC25200A4}"/>
    <cellStyle name="Migliaia 8 2 2 2 3" xfId="11399" xr:uid="{870FA848-F7DA-4828-9FD9-1EE63A0957D0}"/>
    <cellStyle name="Migliaia 8 2 2 2 3 3" xfId="23398" xr:uid="{8C59CFE5-C75F-43DA-8589-A389C614A1CA}"/>
    <cellStyle name="Migliaia 8 2 2 2 4" xfId="13634" xr:uid="{85B9C1AA-2821-4785-A837-64298C3FB1CC}"/>
    <cellStyle name="Migliaia 8 2 2 2 4 3" xfId="24272" xr:uid="{D2EEBFC5-8A5B-4DB4-AFA2-838CCD185F6D}"/>
    <cellStyle name="Migliaia 8 2 2 2 5" xfId="27744" xr:uid="{24ACEC5B-E17C-4DB5-9F21-B60893B14BFC}"/>
    <cellStyle name="Migliaia 8 2 2 2 6" xfId="17450" xr:uid="{4D7904F6-44FE-471E-8FA0-E4F456A1726A}"/>
    <cellStyle name="Migliaia 8 2 2 2 7" xfId="33102" xr:uid="{0A16D4BE-2660-43EF-BBB9-63572F420D90}"/>
    <cellStyle name="Migliaia 8 2 2 2 8" xfId="5091" xr:uid="{047B80FF-BCD1-4BD3-B836-02DED19DD3D6}"/>
    <cellStyle name="Migliaia 8 2 2 3" xfId="7208" xr:uid="{34223AFA-BFEC-4E50-9DF7-761663279D33}"/>
    <cellStyle name="Migliaia 8 2 2 3 2" xfId="29681" xr:uid="{C489A5A6-F3C9-45CE-BF17-0D253529EE32}"/>
    <cellStyle name="Migliaia 8 2 2 3 3" xfId="19390" xr:uid="{44FD8DEB-826B-444A-80B5-4A358D3B1133}"/>
    <cellStyle name="Migliaia 8 2 2 3 4" xfId="32940" xr:uid="{5B25CB51-FBA7-4825-BA13-27C2ADF91C32}"/>
    <cellStyle name="Migliaia 8 2 2 4" xfId="10374" xr:uid="{41BEAAF6-F86D-4AF7-8D90-A551D9EB7D39}"/>
    <cellStyle name="Migliaia 8 2 2 4 2" xfId="32643" xr:uid="{99D7113D-7BF9-4137-B37B-6E785D7FB2E0}"/>
    <cellStyle name="Migliaia 8 2 2 4 3" xfId="22369" xr:uid="{65F2AFE2-94A5-4746-8EDE-7E74E3E418BD}"/>
    <cellStyle name="Migliaia 8 2 2 5" xfId="13030" xr:uid="{73C16C7B-6760-4366-8043-DE67C477DBA8}"/>
    <cellStyle name="Migliaia 8 2 2 5 3" xfId="23855" xr:uid="{9D17809D-C1AD-4718-9BD9-CEED65152172}"/>
    <cellStyle name="Migliaia 8 2 2 6" xfId="14503" xr:uid="{44983382-6F2A-4A3E-8928-B9C96FC5710E}"/>
    <cellStyle name="Migliaia 8 2 2 6 2" xfId="26720" xr:uid="{D5400AA8-9018-4741-9DBA-934CF3B4A92F}"/>
    <cellStyle name="Migliaia 8 2 2 7" xfId="16421" xr:uid="{47F25E36-77DC-4531-8E09-E76F29BA5F81}"/>
    <cellStyle name="Migliaia 8 2 3" xfId="427" xr:uid="{B3F38ED6-1B9A-4DA1-AAD7-E62551C85A58}"/>
    <cellStyle name="Migliaia 8 2 3 2" xfId="938" xr:uid="{DDE4C3D3-E61E-494F-A3F0-30FF34EF8EB6}"/>
    <cellStyle name="Migliaia 8 2 3 2 2" xfId="8063" xr:uid="{A4B496B7-2123-4869-BA12-261C747A61EE}"/>
    <cellStyle name="Migliaia 8 2 3 2 2 2" xfId="30494" xr:uid="{5611125F-67CE-43F6-ACB8-4738671694F0}"/>
    <cellStyle name="Migliaia 8 2 3 2 2 3" xfId="20204" xr:uid="{5306E359-9AD3-4C5E-A857-5C5CA9EC99E9}"/>
    <cellStyle name="Migliaia 8 2 3 2 3" xfId="11186" xr:uid="{3E3EB6E1-FAE0-4387-8285-EECECF3F1D68}"/>
    <cellStyle name="Migliaia 8 2 3 2 3 3" xfId="23184" xr:uid="{0B6A2B0A-363A-4A53-9C7A-07788B449185}"/>
    <cellStyle name="Migliaia 8 2 3 2 4" xfId="27534" xr:uid="{912319DF-07FE-4C69-B1CC-1B7300846A55}"/>
    <cellStyle name="Migliaia 8 2 3 2 5" xfId="17236" xr:uid="{DBD4F191-01E3-4D81-B6D2-751DF3A64A58}"/>
    <cellStyle name="Migliaia 8 2 3 2 7" xfId="4876" xr:uid="{78A72881-5011-4D0F-997C-ABFFFA76DD3C}"/>
    <cellStyle name="Migliaia 8 2 3 3" xfId="7050" xr:uid="{5B61ABA0-67ED-412B-83E1-0A66282D1232}"/>
    <cellStyle name="Migliaia 8 2 3 3 2" xfId="29520" xr:uid="{AC7177EE-0FA3-463B-983D-170FA6A47BCD}"/>
    <cellStyle name="Migliaia 8 2 3 3 3" xfId="19228" xr:uid="{5B9B643F-6965-48FA-878E-DD3E3F4E104D}"/>
    <cellStyle name="Migliaia 8 2 3 4" xfId="10212" xr:uid="{9D4A5CDD-B16B-4886-8CAA-BD97DFB53747}"/>
    <cellStyle name="Migliaia 8 2 3 4 2" xfId="32482" xr:uid="{30833145-5A8C-4BCA-A316-1AAB84A5B5BF}"/>
    <cellStyle name="Migliaia 8 2 3 4 3" xfId="22207" xr:uid="{41D3FDDD-938B-4BB3-B9A9-7B0666742291}"/>
    <cellStyle name="Migliaia 8 2 3 5" xfId="13472" xr:uid="{D345E82C-EFBA-499E-BB5D-CE9E9A7C7A5F}"/>
    <cellStyle name="Migliaia 8 2 3 5 3" xfId="24110" xr:uid="{EA0C73E6-D8C3-436D-ABF6-F91F94F85AB5}"/>
    <cellStyle name="Migliaia 8 2 3 6" xfId="26558" xr:uid="{14EC8C12-4B13-4A04-B03A-AC61A6A253A0}"/>
    <cellStyle name="Migliaia 8 2 3 7" xfId="16259" xr:uid="{4A852E78-D595-4051-A269-CAA5CCB99E70}"/>
    <cellStyle name="Migliaia 8 2 3 8" xfId="33047" xr:uid="{FDE7CE7F-3A51-4176-AAC1-DE5325F40A05}"/>
    <cellStyle name="Migliaia 8 2 3 9" xfId="3880" xr:uid="{AB0473E8-911F-4153-9A1C-52E457B80008}"/>
    <cellStyle name="Migliaia 8 2 4" xfId="789" xr:uid="{969DFC02-1C92-49B3-9AAA-A15C3B462F0A}"/>
    <cellStyle name="Migliaia 8 2 4 2" xfId="7934" xr:uid="{690B7C10-6766-4817-9A6A-D40624407F39}"/>
    <cellStyle name="Migliaia 8 2 4 2 2" xfId="30362" xr:uid="{4C6FAB9D-DDE0-41FB-B7C3-899091D3E307}"/>
    <cellStyle name="Migliaia 8 2 4 2 3" xfId="20073" xr:uid="{2E6E9E13-43D8-4CD9-A49E-97A7283C12D7}"/>
    <cellStyle name="Migliaia 8 2 4 3" xfId="11057" xr:uid="{6130CBB1-B6BD-44A6-88DA-8D0CC3566D8D}"/>
    <cellStyle name="Migliaia 8 2 4 3 3" xfId="23052" xr:uid="{B866773F-2226-4233-9902-D0FB0E1FDF9D}"/>
    <cellStyle name="Migliaia 8 2 4 4" xfId="13942" xr:uid="{17225986-C510-4212-A814-C626A99273DE}"/>
    <cellStyle name="Migliaia 8 2 4 4 3" xfId="24582" xr:uid="{B1FDFC96-DBC3-4C9D-95FD-AA189EA15D22}"/>
    <cellStyle name="Migliaia 8 2 4 5" xfId="27403" xr:uid="{9DE2F107-FE8B-414F-AE73-301A9873910B}"/>
    <cellStyle name="Migliaia 8 2 4 6" xfId="17104" xr:uid="{85B59D9C-A87C-4D17-8BD8-63BBA87D38B4}"/>
    <cellStyle name="Migliaia 8 2 4 8" xfId="4757" xr:uid="{7DB37BD6-B02C-4B32-8642-53F631F083E8}"/>
    <cellStyle name="Migliaia 8 2 5" xfId="4556" xr:uid="{BE38A572-0DB3-4B32-B7B1-3319E2EBDD98}"/>
    <cellStyle name="Migliaia 8 2 5 2" xfId="7732" xr:uid="{052BD686-91EA-41C2-A5CA-A297DF4F4F1F}"/>
    <cellStyle name="Migliaia 8 2 5 2 2" xfId="30161" xr:uid="{256D4D2E-64A9-45B7-9BA2-4833ED6086A7}"/>
    <cellStyle name="Migliaia 8 2 5 2 3" xfId="19871" xr:uid="{C95F0E71-41A4-4406-BBFA-9A7D382CAFF4}"/>
    <cellStyle name="Migliaia 8 2 5 3" xfId="10855" xr:uid="{3669665F-077D-4AB1-A9E0-20A724856AD8}"/>
    <cellStyle name="Migliaia 8 2 5 3 3" xfId="22850" xr:uid="{69137964-E6A6-42E8-B432-75E4A5459C4F}"/>
    <cellStyle name="Migliaia 8 2 5 4" xfId="13947" xr:uid="{86613364-59B1-4CA1-889F-E77141A28F9A}"/>
    <cellStyle name="Migliaia 8 2 5 4 3" xfId="24587" xr:uid="{2B48A4B4-E674-4251-8505-C3192B0A15EB}"/>
    <cellStyle name="Migliaia 8 2 5 5" xfId="27201" xr:uid="{A8A9372F-1300-416A-9CB3-142F21544AB7}"/>
    <cellStyle name="Migliaia 8 2 5 6" xfId="16902" xr:uid="{16C76C24-C3C7-4E7E-838A-52FBE84BA47F}"/>
    <cellStyle name="Migliaia 8 2 6" xfId="4365" xr:uid="{B50D1C92-B9A7-40EB-A665-E62C7C83CE4D}"/>
    <cellStyle name="Migliaia 8 2 6 2" xfId="7540" xr:uid="{46D775D1-19CC-4C37-ADF5-0E1A3E1A81F9}"/>
    <cellStyle name="Migliaia 8 2 6 2 2" xfId="29969" xr:uid="{62404967-7B91-4010-8D9D-C9C94F337894}"/>
    <cellStyle name="Migliaia 8 2 6 2 3" xfId="19679" xr:uid="{4F10ADAA-BC7B-4336-88BA-5C519E8EA841}"/>
    <cellStyle name="Migliaia 8 2 6 3" xfId="10663" xr:uid="{9E4D0CCA-C009-44FF-898B-DC4A853343AD}"/>
    <cellStyle name="Migliaia 8 2 6 3 3" xfId="22658" xr:uid="{5A1B372E-1172-4E1A-8660-547C2DCFA6A8}"/>
    <cellStyle name="Migliaia 8 2 6 4" xfId="14180" xr:uid="{8CEE540C-343D-4D81-8AFB-4631E4EE3A51}"/>
    <cellStyle name="Migliaia 8 2 6 4 3" xfId="24816" xr:uid="{73B53B53-F498-42CD-B29D-F57A268C4DEC}"/>
    <cellStyle name="Migliaia 8 2 6 5" xfId="27009" xr:uid="{6B9AE911-6C3A-4DC4-BBBD-2CAEBAFA010C}"/>
    <cellStyle name="Migliaia 8 2 6 6" xfId="16710" xr:uid="{D98E4C37-CB59-4298-BF8B-21D49B395AC0}"/>
    <cellStyle name="Migliaia 8 2 7" xfId="4178" xr:uid="{1C3B7312-586E-470E-9AEB-2A1BEFE11E7C}"/>
    <cellStyle name="Migliaia 8 2 7 2" xfId="7353" xr:uid="{A4419351-FAF0-4B74-9E41-F18E856683EF}"/>
    <cellStyle name="Migliaia 8 2 7 2 2" xfId="29816" xr:uid="{58F3DF9B-D971-4094-BD00-788F8DF54A82}"/>
    <cellStyle name="Migliaia 8 2 7 2 3" xfId="19526" xr:uid="{00BF808E-9BBF-42AD-95D5-2A6B3D41A45C}"/>
    <cellStyle name="Migliaia 8 2 7 3" xfId="10510" xr:uid="{6A4DF98C-211F-4975-B253-9F9666667E3D}"/>
    <cellStyle name="Migliaia 8 2 7 3 3" xfId="22505" xr:uid="{AEEE9AB6-8FD0-4DD9-9637-2A2660A3E316}"/>
    <cellStyle name="Migliaia 8 2 7 4" xfId="26856" xr:uid="{1BE5E4BE-E149-4EA7-B206-E86D8DDF26E9}"/>
    <cellStyle name="Migliaia 8 2 7 5" xfId="16557" xr:uid="{7ABA11AE-4D23-41FB-B748-4A004896856A}"/>
    <cellStyle name="Migliaia 8 2 8" xfId="3407" xr:uid="{AF78B646-BE6D-4DA3-8AE1-77BD0A6CBF1A}"/>
    <cellStyle name="Migliaia 8 2 8 2" xfId="6764" xr:uid="{BED6180B-318D-4EE1-BA12-E9C8C33CE31E}"/>
    <cellStyle name="Migliaia 8 2 8 2 2" xfId="29264" xr:uid="{72C66364-1D1D-43B8-86A9-9C753FCB58E8}"/>
    <cellStyle name="Migliaia 8 2 8 2 3" xfId="18971" xr:uid="{8A6389DA-912E-4DD3-BC9A-18BED5CFAD3D}"/>
    <cellStyle name="Migliaia 8 2 8 3" xfId="9955" xr:uid="{56A81A24-CE12-412A-8D21-CCDC76896494}"/>
    <cellStyle name="Migliaia 8 2 8 3 2" xfId="32225" xr:uid="{A2905C85-A6D9-489D-9E8E-E7B0143F42A8}"/>
    <cellStyle name="Migliaia 8 2 8 3 3" xfId="21949" xr:uid="{FD1D93A3-3D52-4D2C-B70E-DD76ED9EA1DD}"/>
    <cellStyle name="Migliaia 8 2 8 4" xfId="26300" xr:uid="{67D8DBA3-865F-4F40-8BAF-57145AE81729}"/>
    <cellStyle name="Migliaia 8 2 8 5" xfId="16001" xr:uid="{C86190CB-B753-4FE1-A0B7-B94D4F89ABD0}"/>
    <cellStyle name="Migliaia 8 2 9" xfId="6511" xr:uid="{C5682460-DE17-445B-9381-D04C8DE29232}"/>
    <cellStyle name="Migliaia 8 2 9 2" xfId="29012" xr:uid="{107D4C85-6BF5-4B52-B7C3-E8D6526BBD3E}"/>
    <cellStyle name="Migliaia 8 2 9 3" xfId="18718" xr:uid="{E3289F07-6754-40D1-B91C-D4EE045FC2C6}"/>
    <cellStyle name="Migliaia 8 20" xfId="14225" xr:uid="{18DB93A3-301B-40CA-B776-99B1335B1E86}"/>
    <cellStyle name="Migliaia 8 20 2" xfId="25067" xr:uid="{EBC5940B-5A9F-4CF3-8B3A-855809ADA296}"/>
    <cellStyle name="Migliaia 8 21" xfId="14767" xr:uid="{23D6F1E7-4E68-4399-9A95-83DAA858078D}"/>
    <cellStyle name="Migliaia 8 25" xfId="1170" xr:uid="{B818BF72-4787-4133-B479-8F7C7D585145}"/>
    <cellStyle name="Migliaia 8 28" xfId="32850" xr:uid="{2565241E-7904-4ADE-9570-FEB06631B25A}"/>
    <cellStyle name="Migliaia 8 3" xfId="239" xr:uid="{901B2966-FFDC-48C0-82D0-9979C062B43A}"/>
    <cellStyle name="Migliaia 8 3 13" xfId="1487" xr:uid="{819EEDF3-A18F-4219-B6E2-8426228B3C22}"/>
    <cellStyle name="Migliaia 8 3 2" xfId="868" xr:uid="{C069534F-BCBB-4EDA-91DD-66EC4C877E81}"/>
    <cellStyle name="Migliaia 8 3 2 2" xfId="5109" xr:uid="{463E1CAF-F3D0-4A13-97A1-83455B248AFB}"/>
    <cellStyle name="Migliaia 8 3 2 2 2" xfId="8316" xr:uid="{C4D93B30-7096-4029-B4AB-3D877EEFBB89}"/>
    <cellStyle name="Migliaia 8 3 2 2 2 2" xfId="30726" xr:uid="{B08C996E-35D2-48BE-A9CD-A4902C8EB7C2}"/>
    <cellStyle name="Migliaia 8 3 2 2 2 3" xfId="20440" xr:uid="{C0A648A4-DEDF-4777-88C2-1BEE34440728}"/>
    <cellStyle name="Migliaia 8 3 2 2 3" xfId="11420" xr:uid="{D9CB11A7-1446-449B-B19D-5E034427147B}"/>
    <cellStyle name="Migliaia 8 3 2 2 3 3" xfId="23420" xr:uid="{A9F45D71-5F45-4F0B-9C94-E1A9D2B4C68E}"/>
    <cellStyle name="Migliaia 8 3 2 2 4" xfId="13556" xr:uid="{8298E20A-0B6B-4FF3-BA5D-B5FBEF20447C}"/>
    <cellStyle name="Migliaia 8 3 2 2 4 3" xfId="24192" xr:uid="{3EC68AC8-758C-4DBA-A1C6-6AB8EF234B22}"/>
    <cellStyle name="Migliaia 8 3 2 2 5" xfId="27766" xr:uid="{206622F5-28E1-4D9B-9EBE-B4CC1A34AB57}"/>
    <cellStyle name="Migliaia 8 3 2 2 6" xfId="17472" xr:uid="{9BABFA81-B270-45F7-A76D-29D4EF581191}"/>
    <cellStyle name="Migliaia 8 3 2 3" xfId="7130" xr:uid="{B69DDD61-81A6-40A0-9535-90902A0F2EE5}"/>
    <cellStyle name="Migliaia 8 3 2 3 2" xfId="29601" xr:uid="{6ABE64E1-3DD9-4462-9B9E-7B5575F7A538}"/>
    <cellStyle name="Migliaia 8 3 2 3 3" xfId="19310" xr:uid="{E4D30ABE-781E-4170-88B6-ED76A05A86DD}"/>
    <cellStyle name="Migliaia 8 3 2 4" xfId="10294" xr:uid="{943D64BB-EC75-4163-8670-68B8866B2B90}"/>
    <cellStyle name="Migliaia 8 3 2 4 2" xfId="32563" xr:uid="{072819B7-FA00-4806-91B1-081C5C280F9A}"/>
    <cellStyle name="Migliaia 8 3 2 4 3" xfId="22289" xr:uid="{BC3AF9E0-722D-40C9-AC99-CADE1F01014A}"/>
    <cellStyle name="Migliaia 8 3 2 5" xfId="12953" xr:uid="{7949B1F2-6248-4E88-9966-950726FF40D4}"/>
    <cellStyle name="Migliaia 8 3 2 5 3" xfId="23775" xr:uid="{298AF73E-0C0F-4C9C-8E06-84F5FABDF82D}"/>
    <cellStyle name="Migliaia 8 3 2 6" xfId="26640" xr:uid="{DB3270C7-CCEE-4B51-B15D-1689BBA60AEE}"/>
    <cellStyle name="Migliaia 8 3 2 7" xfId="16341" xr:uid="{D10A6CCC-52B5-4E8D-A9CC-B1E17EE3402E}"/>
    <cellStyle name="Migliaia 8 3 2 8" xfId="33145" xr:uid="{DBD72910-D510-4AE7-98DE-E8BB20F8036B}"/>
    <cellStyle name="Migliaia 8 3 2 9" xfId="1497" xr:uid="{CAEDEF0C-5B93-4B37-878C-B1DE94F6BC52}"/>
    <cellStyle name="Migliaia 8 3 3" xfId="3805" xr:uid="{0FE17C90-9EB3-46CA-9FB4-FEB3A2A8D012}"/>
    <cellStyle name="Migliaia 8 3 3 2" xfId="4926" xr:uid="{7B2E9B17-7687-4F4C-8945-DBFE8051B537}"/>
    <cellStyle name="Migliaia 8 3 3 2 2" xfId="8114" xr:uid="{D0C7AF48-A96E-4520-9FFB-BC077E4DE7A2}"/>
    <cellStyle name="Migliaia 8 3 3 2 2 2" xfId="30537" xr:uid="{801AF731-5B2D-418E-85F0-DEFBA32BC03A}"/>
    <cellStyle name="Migliaia 8 3 3 2 2 3" xfId="20247" xr:uid="{BDF4474F-470B-42F5-BC13-12E445CC716A}"/>
    <cellStyle name="Migliaia 8 3 3 2 3" xfId="11229" xr:uid="{25D9AE37-0CC0-4939-83CE-957A6FF0D713}"/>
    <cellStyle name="Migliaia 8 3 3 2 3 3" xfId="23227" xr:uid="{71584228-E534-447A-94AC-026C642742AE}"/>
    <cellStyle name="Migliaia 8 3 3 2 4" xfId="27576" xr:uid="{9FC22FC6-4EDA-4B2B-A02F-E334D1A6EDC6}"/>
    <cellStyle name="Migliaia 8 3 3 2 5" xfId="17279" xr:uid="{28948FD3-B948-477A-B0DA-5A3150CF36AD}"/>
    <cellStyle name="Migliaia 8 3 3 3" xfId="6968" xr:uid="{6DB4C6BE-9A6D-4195-8BEB-2416A426F1E1}"/>
    <cellStyle name="Migliaia 8 3 3 3 2" xfId="29439" xr:uid="{5E4F4FC0-14DC-4F93-83C4-106C6EB3AD18}"/>
    <cellStyle name="Migliaia 8 3 3 3 3" xfId="19146" xr:uid="{BC658697-BD26-48C9-B8F2-D85E66A8D8FA}"/>
    <cellStyle name="Migliaia 8 3 3 4" xfId="10131" xr:uid="{47284131-F2C1-4CB5-9FED-C446A3D7AA77}"/>
    <cellStyle name="Migliaia 8 3 3 4 2" xfId="32400" xr:uid="{E728235E-13C3-456F-B3FB-9DAC11C34575}"/>
    <cellStyle name="Migliaia 8 3 3 4 3" xfId="22125" xr:uid="{EF45D322-8492-4C94-B6A8-C3E04BE2D55E}"/>
    <cellStyle name="Migliaia 8 3 3 5" xfId="13396" xr:uid="{E11EB8B7-DFDA-44B7-B2EA-3D0353EF5ABF}"/>
    <cellStyle name="Migliaia 8 3 3 5 3" xfId="24032" xr:uid="{AE922189-0EB6-4C57-A60E-567800EBE253}"/>
    <cellStyle name="Migliaia 8 3 3 6" xfId="26476" xr:uid="{727A17C3-A404-462F-85CA-499117BD1048}"/>
    <cellStyle name="Migliaia 8 3 3 7" xfId="16177" xr:uid="{E95E4940-A087-4B7C-A780-A01544BFEE76}"/>
    <cellStyle name="Migliaia 8 3 4" xfId="3325" xr:uid="{ACBA988F-16A9-4E41-94A7-80258ECF5E7A}"/>
    <cellStyle name="Migliaia 8 3 4 2" xfId="6682" xr:uid="{E7DCAD99-730C-43D1-ACCC-E906BC22940A}"/>
    <cellStyle name="Migliaia 8 3 4 2 2" xfId="29182" xr:uid="{CE1CF024-0561-4411-9ED8-B81EFE1F6124}"/>
    <cellStyle name="Migliaia 8 3 4 2 3" xfId="18889" xr:uid="{88E07730-D82F-4FE2-B522-686B6305FD89}"/>
    <cellStyle name="Migliaia 8 3 4 3" xfId="9873" xr:uid="{E97C9225-4BB6-441A-ACF7-335797941061}"/>
    <cellStyle name="Migliaia 8 3 4 3 2" xfId="32143" xr:uid="{FC86FB8B-6A1D-476E-9AC2-FAE5DD5CF3E2}"/>
    <cellStyle name="Migliaia 8 3 4 3 3" xfId="21867" xr:uid="{9DDE3491-D032-4573-81B7-416FA35B6660}"/>
    <cellStyle name="Migliaia 8 3 4 4" xfId="26218" xr:uid="{24D17D18-D24F-487F-924C-DA7E6A504C17}"/>
    <cellStyle name="Migliaia 8 3 4 5" xfId="15919" xr:uid="{68D35356-840B-4CC3-B78B-43C25C7FF74F}"/>
    <cellStyle name="Migliaia 8 3 5" xfId="6429" xr:uid="{C7B6A3FA-5574-47B2-ABC4-F969DB6D4122}"/>
    <cellStyle name="Migliaia 8 3 5 2" xfId="28930" xr:uid="{66BF15E2-8BF9-4590-8564-3A11AFB58388}"/>
    <cellStyle name="Migliaia 8 3 5 3" xfId="18636" xr:uid="{DB4CA509-6CCC-4E0A-A976-909B26337C8F}"/>
    <cellStyle name="Migliaia 8 3 6" xfId="9620" xr:uid="{F5BF5952-EE7D-46FF-BE56-2EF0EFE18BE5}"/>
    <cellStyle name="Migliaia 8 3 6 2" xfId="31890" xr:uid="{412B9820-7DB1-47DE-8381-A5EF1C918827}"/>
    <cellStyle name="Migliaia 8 3 6 3" xfId="21614" xr:uid="{CE1060BC-27FB-48CE-8E42-358F2D7C7C55}"/>
    <cellStyle name="Migliaia 8 3 7" xfId="12741" xr:uid="{9C63008A-0767-4B59-BBD5-D53F44EBEADC}"/>
    <cellStyle name="Migliaia 8 3 7 3" xfId="23610" xr:uid="{0E2BFE10-0B5F-4143-801D-E3E5E78BF9BA}"/>
    <cellStyle name="Migliaia 8 3 8" xfId="25966" xr:uid="{E8EBD650-44AA-4458-A016-88655676A3D0}"/>
    <cellStyle name="Migliaia 8 3 9" xfId="15666" xr:uid="{2261CAC0-F327-4238-826E-5EA7414A07AF}"/>
    <cellStyle name="Migliaia 8 4" xfId="299" xr:uid="{BC9E784A-E5E1-4A23-97EA-AAF15D34B585}"/>
    <cellStyle name="Migliaia 8 4 2" xfId="5015" xr:uid="{3F848E97-84F0-421A-B30F-D9FB2260732E}"/>
    <cellStyle name="Migliaia 8 4 2 2" xfId="8213" xr:uid="{39F301B9-410A-4FCB-B4B4-A362FDD58C65}"/>
    <cellStyle name="Migliaia 8 4 2 2 2" xfId="30625" xr:uid="{FAFD2963-6D05-42D8-8717-37FD3D95F5D6}"/>
    <cellStyle name="Migliaia 8 4 2 2 3" xfId="20336" xr:uid="{AD99BCE9-C7C2-4922-A24B-4B7BA6C69D68}"/>
    <cellStyle name="Migliaia 8 4 2 3" xfId="11318" xr:uid="{EA6968E9-F49E-474A-BD6B-CF9900C82F92}"/>
    <cellStyle name="Migliaia 8 4 2 3 3" xfId="23316" xr:uid="{E111AAD6-3CE6-4A08-B00A-D893BB47AE84}"/>
    <cellStyle name="Migliaia 8 4 2 4" xfId="27662" xr:uid="{223DE92D-3C0E-47CC-A175-BBC40B98395D}"/>
    <cellStyle name="Migliaia 8 4 2 5" xfId="17368" xr:uid="{20F3FF55-85D1-4346-B735-8CF041A5CC7D}"/>
    <cellStyle name="Migliaia 8 4 2 6" xfId="33205" xr:uid="{9A4A3F94-91E0-4951-BE3B-687DE0C7658A}"/>
    <cellStyle name="Migliaia 8 4 3" xfId="6853" xr:uid="{15D252CC-7A60-4243-80CB-A3CB97970D29}"/>
    <cellStyle name="Migliaia 8 4 3 2" xfId="29339" xr:uid="{7E3BB97B-0182-459B-8DA0-C446B327076E}"/>
    <cellStyle name="Migliaia 8 4 3 3" xfId="19046" xr:uid="{47267646-E6CD-4246-8E47-0D1C04F6DBC8}"/>
    <cellStyle name="Migliaia 8 4 4" xfId="10031" xr:uid="{1FB19CF9-C5FC-41F8-A631-10037CA1F82A}"/>
    <cellStyle name="Migliaia 8 4 4 2" xfId="32300" xr:uid="{2E7643FA-ED70-4008-A1C5-4EAA3ACD6B48}"/>
    <cellStyle name="Migliaia 8 4 4 3" xfId="22025" xr:uid="{0C2F7E1E-0945-4D02-9237-2DEF29B587F9}"/>
    <cellStyle name="Migliaia 8 4 5" xfId="13108" xr:uid="{FAC4A6B8-39AF-44E4-8ABD-C5CCA1A574FF}"/>
    <cellStyle name="Migliaia 8 4 5 3" xfId="23932" xr:uid="{1EDA666A-5075-4928-B318-823EA0B642CF}"/>
    <cellStyle name="Migliaia 8 4 6" xfId="26376" xr:uid="{30B11126-F297-43C8-8A0C-3CE1193FC7A9}"/>
    <cellStyle name="Migliaia 8 4 7" xfId="16077" xr:uid="{CD8BE408-EF47-4A3E-9C4E-0282E709736D}"/>
    <cellStyle name="Migliaia 8 4 9" xfId="3479" xr:uid="{99D6BF1F-508F-4206-B1D1-DF95C94952BB}"/>
    <cellStyle name="Migliaia 8 5" xfId="4800" xr:uid="{4A81F8CA-9B82-48F4-862E-48E4000C3A5D}"/>
    <cellStyle name="Migliaia 8 5 2" xfId="7986" xr:uid="{4936491D-08F3-4AF8-B947-6371545E280B}"/>
    <cellStyle name="Migliaia 8 5 2 2" xfId="30416" xr:uid="{2130097B-8CD8-418E-B13E-754833E5A1DC}"/>
    <cellStyle name="Migliaia 8 5 2 3" xfId="20126" xr:uid="{946181A8-10E6-44F7-9C73-4E03C01785F4}"/>
    <cellStyle name="Migliaia 8 5 3" xfId="11108" xr:uid="{0C01A142-1BA7-442B-9457-D59D5901B963}"/>
    <cellStyle name="Migliaia 8 5 3 3" xfId="23106" xr:uid="{0A3A2853-E20F-459C-9AD6-405E274EE6D1}"/>
    <cellStyle name="Migliaia 8 5 4" xfId="13846" xr:uid="{5BC6F740-A90A-4B4A-AE96-79FF3113A905}"/>
    <cellStyle name="Migliaia 8 5 4 3" xfId="24486" xr:uid="{D60DC0D8-2E74-4ADB-9EFF-DE6D5E248EEC}"/>
    <cellStyle name="Migliaia 8 5 5" xfId="27457" xr:uid="{5367B5EF-4472-4577-9CEB-CE004F601ECA}"/>
    <cellStyle name="Migliaia 8 5 6" xfId="17158" xr:uid="{FD3CB7F2-7D73-4514-993E-B94F26066894}"/>
    <cellStyle name="Migliaia 8 5 7" xfId="33018" xr:uid="{D5E2C123-9972-4000-B452-F1CD7744CC19}"/>
    <cellStyle name="Migliaia 8 6" xfId="4680" xr:uid="{60075D94-F9AD-412F-B3FB-06373F550853}"/>
    <cellStyle name="Migliaia 8 6 2" xfId="7856" xr:uid="{EBB478DD-6A87-42D0-BC5E-F7E7A1C20E7A}"/>
    <cellStyle name="Migliaia 8 6 2 2" xfId="30284" xr:uid="{6719155E-7F0B-446C-9F68-7D38D3432D33}"/>
    <cellStyle name="Migliaia 8 6 2 3" xfId="19995" xr:uid="{48E4AF8D-B887-4444-B354-5B4CB793B3DB}"/>
    <cellStyle name="Migliaia 8 6 3" xfId="10979" xr:uid="{8F5B9916-0C26-4E5F-83AF-87C94A6C29C2}"/>
    <cellStyle name="Migliaia 8 6 3 3" xfId="22974" xr:uid="{4A51D17B-B6BB-424F-86C1-1A1D672EC467}"/>
    <cellStyle name="Migliaia 8 6 4" xfId="13937" xr:uid="{9934D5D0-A763-49FF-A73D-660900309B73}"/>
    <cellStyle name="Migliaia 8 6 4 3" xfId="24577" xr:uid="{04E724B3-FF78-455C-8B15-37B52F51B636}"/>
    <cellStyle name="Migliaia 8 6 5" xfId="27325" xr:uid="{07946EAE-18B0-4249-AB7F-2BE33CD17C4E}"/>
    <cellStyle name="Migliaia 8 6 6" xfId="17026" xr:uid="{35CBAABF-F217-4FC7-85E3-85FDB584BE63}"/>
    <cellStyle name="Migliaia 8 7" xfId="4612" xr:uid="{3CF75D93-015F-4C00-849B-62F13D455B8A}"/>
    <cellStyle name="Migliaia 8 7 2" xfId="7788" xr:uid="{45DFB995-C094-43A5-A716-42E8A701FC53}"/>
    <cellStyle name="Migliaia 8 7 2 2" xfId="30217" xr:uid="{87511B17-7D50-4E2C-A865-B17003C55AEC}"/>
    <cellStyle name="Migliaia 8 7 2 3" xfId="19927" xr:uid="{15E7988C-8FE9-4FAC-84D3-D9830FC60483}"/>
    <cellStyle name="Migliaia 8 7 3" xfId="10911" xr:uid="{B61CF063-0807-4BB7-9281-0AF9BEBBB4E5}"/>
    <cellStyle name="Migliaia 8 7 3 3" xfId="22906" xr:uid="{2D8B406B-B4C5-4850-97FA-4E0EEC8A8D9F}"/>
    <cellStyle name="Migliaia 8 7 4" xfId="14021" xr:uid="{E5EFBFC7-5CE6-4E7B-897D-864CEA2B49F9}"/>
    <cellStyle name="Migliaia 8 7 4 3" xfId="24660" xr:uid="{EF119BBF-B111-4DFE-A076-69504AE4393C}"/>
    <cellStyle name="Migliaia 8 7 5" xfId="27257" xr:uid="{D6C0C2B9-3DD3-4580-9D3A-C68E9EE9E55F}"/>
    <cellStyle name="Migliaia 8 7 6" xfId="16958" xr:uid="{D9E73310-5E13-4B41-A2B4-6E5821808B8A}"/>
    <cellStyle name="Migliaia 8 8" xfId="4477" xr:uid="{C0C11558-841A-498B-BE60-3F5E3EEE556E}"/>
    <cellStyle name="Migliaia 8 8 2" xfId="7653" xr:uid="{3D8F6799-19D4-4F2A-8A70-FAB4F02ED64E}"/>
    <cellStyle name="Migliaia 8 8 2 2" xfId="30082" xr:uid="{461A24DB-F115-42A3-8A0A-9B006D911010}"/>
    <cellStyle name="Migliaia 8 8 2 3" xfId="19792" xr:uid="{1579B6F5-29BD-43A9-AF63-29D828376F08}"/>
    <cellStyle name="Migliaia 8 8 3" xfId="10776" xr:uid="{9C3C1E71-E7F4-41B4-AFA3-901C7E094C26}"/>
    <cellStyle name="Migliaia 8 8 3 3" xfId="22771" xr:uid="{D81610A9-4DB5-4CD5-9730-1D14775259BD}"/>
    <cellStyle name="Migliaia 8 8 4" xfId="13929" xr:uid="{2A351327-64C5-4279-BFDE-CBFDEDE551C5}"/>
    <cellStyle name="Migliaia 8 8 4 3" xfId="24569" xr:uid="{2BC18817-722A-47E5-A4C9-BC3ED6434AA0}"/>
    <cellStyle name="Migliaia 8 8 5" xfId="27122" xr:uid="{B65B09E1-4548-417D-B81E-000399831169}"/>
    <cellStyle name="Migliaia 8 8 6" xfId="16823" xr:uid="{EE940149-8915-4CB8-B085-2FC5562B9434}"/>
    <cellStyle name="Migliaia 8 9" xfId="4274" xr:uid="{D78D2E4A-965B-4124-A5C4-4A49E63BFFE1}"/>
    <cellStyle name="Migliaia 8 9 2" xfId="7449" xr:uid="{6A86834E-C722-4609-B0C0-F4AF0B6B48A0}"/>
    <cellStyle name="Migliaia 8 9 2 2" xfId="29892" xr:uid="{71224586-E600-416B-B851-0C6901C2AF59}"/>
    <cellStyle name="Migliaia 8 9 2 3" xfId="19602" xr:uid="{29A2713C-F5E5-4C8D-B446-F863C3807F39}"/>
    <cellStyle name="Migliaia 8 9 3" xfId="10586" xr:uid="{8C820FC3-583A-43FE-8E9B-EB740F5BA3A4}"/>
    <cellStyle name="Migliaia 8 9 3 3" xfId="22581" xr:uid="{BBEE9C88-231D-48DA-B581-FE24666F83C0}"/>
    <cellStyle name="Migliaia 8 9 4" xfId="14119" xr:uid="{E4E75F07-B73A-49C8-8497-FAF189A1B4B1}"/>
    <cellStyle name="Migliaia 8 9 4 3" xfId="24755" xr:uid="{984661C7-4506-42FF-A73E-F7B0E2EC92D6}"/>
    <cellStyle name="Migliaia 8 9 5" xfId="26932" xr:uid="{7C0AD730-D046-4B22-B77B-0D303EC91FCF}"/>
    <cellStyle name="Migliaia 8 9 6" xfId="16633" xr:uid="{85F583C3-DF22-4B24-B8DA-0F64B2E30A9C}"/>
    <cellStyle name="Migliaia 80" xfId="2405" xr:uid="{DD467063-38A7-4A86-BD6C-61373038E0BD}"/>
    <cellStyle name="Migliaia 80 2" xfId="5752" xr:uid="{CE484D7D-FE5C-4BEF-A26F-6359E1A9B941}"/>
    <cellStyle name="Migliaia 80 2 2" xfId="28268" xr:uid="{F6B0C324-84D1-4748-8261-9F5E712FBB81}"/>
    <cellStyle name="Migliaia 80 2 3" xfId="17974" xr:uid="{0B3B154C-FFB6-445E-8B2C-29F95C04683D}"/>
    <cellStyle name="Migliaia 80 3" xfId="8958" xr:uid="{45019B7B-F98F-4174-9D7B-55D76F2F7C0C}"/>
    <cellStyle name="Migliaia 80 3 2" xfId="31228" xr:uid="{7A0FC717-F902-4092-94FE-3CE36BD79FFE}"/>
    <cellStyle name="Migliaia 80 3 3" xfId="20952" xr:uid="{8D9CA9C0-2B11-4D71-8019-C22171A8036C}"/>
    <cellStyle name="Migliaia 80 4" xfId="25304" xr:uid="{D64F8826-D1BD-4A3E-BA57-C46F8D4D0E3D}"/>
    <cellStyle name="Migliaia 80 5" xfId="15004" xr:uid="{B378DA39-C715-4570-AAEF-8DB0ACBDF9A1}"/>
    <cellStyle name="Migliaia 81" xfId="2349" xr:uid="{1137D898-13DB-4B88-912A-7C241C9BEE15}"/>
    <cellStyle name="Migliaia 81 2" xfId="5696" xr:uid="{8E6FB9C8-51C6-460A-A1FF-EC0A7990B50D}"/>
    <cellStyle name="Migliaia 81 2 2" xfId="28212" xr:uid="{CF80336E-29D7-4CDF-B595-0BC25BA98C1E}"/>
    <cellStyle name="Migliaia 81 2 3" xfId="17918" xr:uid="{F8C2F466-4CC0-4E91-9F9F-9701AB21E4A5}"/>
    <cellStyle name="Migliaia 81 3" xfId="8902" xr:uid="{B039FDB0-4587-42AC-BA7B-0FB219B01D1F}"/>
    <cellStyle name="Migliaia 81 3 2" xfId="31172" xr:uid="{5B09FD00-5239-4C8F-AB78-A7709B0C8DFE}"/>
    <cellStyle name="Migliaia 81 3 3" xfId="20896" xr:uid="{2D942779-6239-4BC8-87C9-041E3F4442F5}"/>
    <cellStyle name="Migliaia 81 4" xfId="25248" xr:uid="{1EE053DA-D949-425C-B867-E3764CCAB13A}"/>
    <cellStyle name="Migliaia 81 5" xfId="14948" xr:uid="{7841433E-4C38-4409-8C28-AE0ACE3FA68B}"/>
    <cellStyle name="Migliaia 82" xfId="2287" xr:uid="{18777F62-E935-474F-BD2E-EDE7BC1146BC}"/>
    <cellStyle name="Migliaia 82 2" xfId="5634" xr:uid="{9F625ABD-0B45-4FBF-9E5C-30FB255EE1F7}"/>
    <cellStyle name="Migliaia 82 2 2" xfId="28150" xr:uid="{17CAF4DC-B726-4C91-8934-29829488D2BA}"/>
    <cellStyle name="Migliaia 82 2 3" xfId="17856" xr:uid="{0C8CB8A6-0FD5-49D5-A23C-C1694F50FFFA}"/>
    <cellStyle name="Migliaia 82 3" xfId="8840" xr:uid="{DAAE2CDE-88F2-4BEC-A6CD-84B848AC5DDC}"/>
    <cellStyle name="Migliaia 82 3 2" xfId="31110" xr:uid="{F26B1CC1-5143-443D-A04E-6A7B9B04B33D}"/>
    <cellStyle name="Migliaia 82 3 3" xfId="20834" xr:uid="{EB91A4E1-1140-4ADF-8440-06A4C7D463CD}"/>
    <cellStyle name="Migliaia 82 4" xfId="25186" xr:uid="{6AFAE81B-4D2B-423F-AF59-52A37CFDD37A}"/>
    <cellStyle name="Migliaia 82 5" xfId="14886" xr:uid="{172BBD20-53F0-47B5-811A-F03E2E293601}"/>
    <cellStyle name="Migliaia 83" xfId="2099" xr:uid="{A2957498-09BF-406F-B58C-6AADD0319488}"/>
    <cellStyle name="Migliaia 83 2" xfId="5510" xr:uid="{A2D531D4-07A9-4FB9-A42F-E11F1F97D726}"/>
    <cellStyle name="Migliaia 83 2 2" xfId="28056" xr:uid="{CBD2F42E-42A0-404E-9667-CC8C724F31DB}"/>
    <cellStyle name="Migliaia 83 2 3" xfId="17762" xr:uid="{D6F4D629-BDE7-4E8E-8EF3-070716730A1C}"/>
    <cellStyle name="Migliaia 83 3" xfId="8737" xr:uid="{1480FBF5-DD2A-4EAF-AD82-1F0EBEACC689}"/>
    <cellStyle name="Migliaia 83 3 2" xfId="31016" xr:uid="{816D74BB-2495-4439-86A7-2D4D794BB38D}"/>
    <cellStyle name="Migliaia 83 3 3" xfId="20740" xr:uid="{D283CFFB-BA08-48A5-A01C-A1E3F3BC30A8}"/>
    <cellStyle name="Migliaia 83 4" xfId="25083" xr:uid="{0E673B79-D0C0-45A2-8E42-8E1A643FA542}"/>
    <cellStyle name="Migliaia 83 5" xfId="14783" xr:uid="{FC631D18-B1F2-4B35-B6BF-46653AA1475A}"/>
    <cellStyle name="Migliaia 84" xfId="1928" xr:uid="{857F0148-55B8-426E-BE44-9CB78FFCFE06}"/>
    <cellStyle name="Migliaia 84 2" xfId="5464" xr:uid="{291F62C4-E17C-4DE7-92DB-1F53B817009C}"/>
    <cellStyle name="Migliaia 84 2 2" xfId="28025" xr:uid="{71962713-BA4C-4B18-8C70-7C38DAAC9127}"/>
    <cellStyle name="Migliaia 84 2 3" xfId="17731" xr:uid="{CEE69315-F900-4C16-A365-E154E1A4B743}"/>
    <cellStyle name="Migliaia 84 3" xfId="8706" xr:uid="{5C8C4B9A-6CC9-4FC4-AD66-2186D219F0F0}"/>
    <cellStyle name="Migliaia 84 3 2" xfId="30985" xr:uid="{AFB65670-85BD-4070-AA70-C1532A016038}"/>
    <cellStyle name="Migliaia 84 3 3" xfId="20709" xr:uid="{3C044D0E-D273-4C23-8176-D3C586C286AD}"/>
    <cellStyle name="Migliaia 84 4" xfId="25052" xr:uid="{9127F189-7B3F-47E6-9966-D5D9354B350D}"/>
    <cellStyle name="Migliaia 84 5" xfId="14752" xr:uid="{22139EE6-DD81-466A-B736-0B56410968AE}"/>
    <cellStyle name="Migliaia 85" xfId="2091" xr:uid="{3C85B8BA-C29F-4089-941A-B37631884D14}"/>
    <cellStyle name="Migliaia 85 2" xfId="5502" xr:uid="{A54596D3-CC9F-423C-909E-2C68AD390A12}"/>
    <cellStyle name="Migliaia 85 2 2" xfId="28048" xr:uid="{FBDCD5A6-FB10-49A0-9CFB-EFD38CE17AA4}"/>
    <cellStyle name="Migliaia 85 2 3" xfId="17754" xr:uid="{505D83EF-D1EB-4A88-B27B-C2E13E83A8C0}"/>
    <cellStyle name="Migliaia 85 3" xfId="8729" xr:uid="{0DDBF5E2-6593-4A48-8214-E1647D26674E}"/>
    <cellStyle name="Migliaia 85 3 2" xfId="31008" xr:uid="{F6447440-76D0-420A-9D0A-7EFD85100418}"/>
    <cellStyle name="Migliaia 85 3 3" xfId="20732" xr:uid="{FA0C865E-176A-46D2-91DE-3B2138C72A02}"/>
    <cellStyle name="Migliaia 85 4" xfId="25075" xr:uid="{ED30132F-2360-4E2F-8694-3574B616331D}"/>
    <cellStyle name="Migliaia 85 5" xfId="14775" xr:uid="{D89290B5-0DB6-49F2-91F8-F36C8CEF5FC2}"/>
    <cellStyle name="Migliaia 86" xfId="1925" xr:uid="{50F60323-13A4-43EA-B32F-209E7373024E}"/>
    <cellStyle name="Migliaia 86 2" xfId="5461" xr:uid="{1FF58E56-8EEC-4813-86DC-733797A1184A}"/>
    <cellStyle name="Migliaia 86 2 2" xfId="28022" xr:uid="{D00BF31A-7945-4C9C-AF7E-59A04087126A}"/>
    <cellStyle name="Migliaia 86 2 3" xfId="17728" xr:uid="{A69EA2BF-2B86-4BAF-A81A-F75C83655E68}"/>
    <cellStyle name="Migliaia 86 3" xfId="8703" xr:uid="{72731B0F-6A8A-4081-8D2C-C1F6A73FCB59}"/>
    <cellStyle name="Migliaia 86 3 2" xfId="30982" xr:uid="{1F837312-2E09-4C77-B9B7-2890EC756BA6}"/>
    <cellStyle name="Migliaia 86 3 3" xfId="20706" xr:uid="{D40AD28E-4067-4B47-B4AA-B2A65EC23789}"/>
    <cellStyle name="Migliaia 86 4" xfId="25049" xr:uid="{AD9F8543-1582-444C-AC0C-3713C97FF473}"/>
    <cellStyle name="Migliaia 86 5" xfId="14749" xr:uid="{30B50DCB-432D-48D3-BE9D-0347D20CC326}"/>
    <cellStyle name="Migliaia 87" xfId="1919" xr:uid="{2EF8B3B4-8A6B-4FB2-918D-578387419B0B}"/>
    <cellStyle name="Migliaia 87 2" xfId="5456" xr:uid="{6039B5E9-EF2C-454E-B500-1CC4BA59BE3A}"/>
    <cellStyle name="Migliaia 87 2 2" xfId="28017" xr:uid="{6B8342DD-364A-4BF3-A1AB-38A03E788873}"/>
    <cellStyle name="Migliaia 87 2 3" xfId="17723" xr:uid="{22D90CCA-01CD-4D0D-B894-A14AB3B71AA9}"/>
    <cellStyle name="Migliaia 87 3" xfId="8698" xr:uid="{1BB8F5D7-537E-4742-A0C9-32993F2849E8}"/>
    <cellStyle name="Migliaia 87 3 2" xfId="30977" xr:uid="{2D397D9F-83A8-41A1-9644-AF7B445CAADA}"/>
    <cellStyle name="Migliaia 87 3 3" xfId="20701" xr:uid="{8DF00FB8-9C40-4C64-8BCE-E71D4FF4C842}"/>
    <cellStyle name="Migliaia 87 4" xfId="25044" xr:uid="{98909328-D9C2-4DC6-B715-C2B6D1988AF6}"/>
    <cellStyle name="Migliaia 87 5" xfId="14744" xr:uid="{0C355031-571D-4C50-8C29-B7DBFCECFFE5}"/>
    <cellStyle name="Migliaia 88" xfId="1825" xr:uid="{4B7AABE2-0A0E-4D11-AD32-EB3CC66085F2}"/>
    <cellStyle name="Migliaia 88 2" xfId="5422" xr:uid="{038BF0BF-EE3D-403A-B1C5-06318DA330D6}"/>
    <cellStyle name="Migliaia 88 2 2" xfId="27996" xr:uid="{749E1982-1495-476B-8BEB-FE79788C3673}"/>
    <cellStyle name="Migliaia 88 2 3" xfId="17702" xr:uid="{4317CC31-041F-45BF-ADFD-79DBD6A3BBBD}"/>
    <cellStyle name="Migliaia 88 3" xfId="8677" xr:uid="{BB551585-A7E6-473D-A658-5CD5B010F570}"/>
    <cellStyle name="Migliaia 88 3 2" xfId="30956" xr:uid="{0FE9B93E-26C3-4E42-9AE3-066A1F954AF4}"/>
    <cellStyle name="Migliaia 88 3 3" xfId="20680" xr:uid="{75B63D71-9AB9-4CD1-AE7A-C13C97A3855D}"/>
    <cellStyle name="Migliaia 88 4" xfId="25023" xr:uid="{14864B81-68E9-458D-AAAD-77296F861A8A}"/>
    <cellStyle name="Migliaia 88 5" xfId="14723" xr:uid="{D12C0636-0AAE-4B0E-9896-753415922926}"/>
    <cellStyle name="Migliaia 89" xfId="1805" xr:uid="{02514A0E-D983-4CF8-953D-671FD58DAEE0}"/>
    <cellStyle name="Migliaia 89 2" xfId="5408" xr:uid="{F0C8F4B6-872B-4A53-B239-A376D4EAE9CF}"/>
    <cellStyle name="Migliaia 89 2 2" xfId="27983" xr:uid="{D9132EA8-C53A-4221-BF97-3D0E3691247A}"/>
    <cellStyle name="Migliaia 89 2 3" xfId="17689" xr:uid="{C1F61956-42C1-4CDA-95F3-644FCFA84C7A}"/>
    <cellStyle name="Migliaia 89 3" xfId="8664" xr:uid="{F9CCE361-5F7D-4207-952E-E08381010874}"/>
    <cellStyle name="Migliaia 89 3 2" xfId="30943" xr:uid="{4682AE02-9A0F-4FE0-9DC1-8036BD854800}"/>
    <cellStyle name="Migliaia 89 3 3" xfId="20667" xr:uid="{7832EDE5-26F2-4E0E-B29C-8F451A758DAA}"/>
    <cellStyle name="Migliaia 89 4" xfId="25010" xr:uid="{DDB670D8-7CB7-4EAA-8780-7D40EE9A968D}"/>
    <cellStyle name="Migliaia 89 5" xfId="14710" xr:uid="{AF003B3D-9761-41BF-A068-6A2550487FCE}"/>
    <cellStyle name="Migliaia 9" xfId="138" xr:uid="{59E30062-3336-4192-9B53-276EB29C961B}"/>
    <cellStyle name="Migliaia 9 10" xfId="4113" xr:uid="{23C92302-0981-4E24-B0BE-DDD3A0F83ED2}"/>
    <cellStyle name="Migliaia 9 10 2" xfId="7288" xr:uid="{76B6869A-CEB7-41CA-9905-12D2E512F729}"/>
    <cellStyle name="Migliaia 9 10 2 2" xfId="29759" xr:uid="{466E2F4E-09D9-4571-9D26-847958DD379E}"/>
    <cellStyle name="Migliaia 9 10 2 3" xfId="19469" xr:uid="{DFDF817B-4DEA-467C-A3EE-569C6B971BB3}"/>
    <cellStyle name="Migliaia 9 10 3" xfId="10453" xr:uid="{3CF9CBCA-A397-4225-AFF0-8557F59D2432}"/>
    <cellStyle name="Migliaia 9 10 3 3" xfId="22448" xr:uid="{6CE23F69-958E-44C0-B308-3C6B5E7F66F3}"/>
    <cellStyle name="Migliaia 9 10 4" xfId="26799" xr:uid="{29D37AE9-19EA-49D1-B80A-A68686A89317}"/>
    <cellStyle name="Migliaia 9 10 5" xfId="16500" xr:uid="{9DF0CBF7-D59E-4955-811E-FDB73780E79F}"/>
    <cellStyle name="Migliaia 9 11" xfId="3235" xr:uid="{835D3481-1F0A-460F-A5E4-C685FDD61D8C}"/>
    <cellStyle name="Migliaia 9 11 2" xfId="6590" xr:uid="{C722378A-9719-41C2-B092-249FFE11C85A}"/>
    <cellStyle name="Migliaia 9 11 2 2" xfId="29090" xr:uid="{A765EF4B-0FF6-4265-A2AC-7308B5D98C8B}"/>
    <cellStyle name="Migliaia 9 11 2 3" xfId="18797" xr:uid="{C42E6F58-8B2D-40D9-8536-A2CC010ED366}"/>
    <cellStyle name="Migliaia 9 11 3" xfId="9781" xr:uid="{A4664869-3F11-41B8-B8AF-5021DA0D0EB2}"/>
    <cellStyle name="Migliaia 9 11 3 2" xfId="32051" xr:uid="{C43D077A-3968-4591-8ACA-9B84EF697602}"/>
    <cellStyle name="Migliaia 9 11 3 3" xfId="21775" xr:uid="{40FE6A0C-1E00-44E6-9738-78E3443E492C}"/>
    <cellStyle name="Migliaia 9 11 4" xfId="26127" xr:uid="{3453DB0C-8837-40B9-A770-A2AFA927EAC4}"/>
    <cellStyle name="Migliaia 9 11 5" xfId="15827" xr:uid="{EA74340D-0A2A-46A6-B390-9916E9A632D6}"/>
    <cellStyle name="Migliaia 9 12" xfId="3050" xr:uid="{0A46663C-6ADD-4D0C-B80E-BDB80EC2DCCF}"/>
    <cellStyle name="Migliaia 9 12 2" xfId="6339" xr:uid="{81B805C4-DCC4-4124-82FF-87590CB768D8}"/>
    <cellStyle name="Migliaia 9 12 2 2" xfId="28840" xr:uid="{3FE20642-C684-44C1-8CC8-4E69BCFAFAA2}"/>
    <cellStyle name="Migliaia 9 12 2 3" xfId="18546" xr:uid="{B74CF58F-4E8D-409B-A34D-A37B9C5A0D35}"/>
    <cellStyle name="Migliaia 9 12 3" xfId="9530" xr:uid="{2B203096-0107-4D58-B561-BC822C574B2D}"/>
    <cellStyle name="Migliaia 9 12 3 2" xfId="31800" xr:uid="{3BEB8289-2069-4A34-8526-E27B464B39E9}"/>
    <cellStyle name="Migliaia 9 12 3 3" xfId="21524" xr:uid="{A84B688D-2E2A-4C22-84A0-A0F56CFDC016}"/>
    <cellStyle name="Migliaia 9 12 4" xfId="25876" xr:uid="{7C30319A-F587-4425-B592-22D77AB8BBF8}"/>
    <cellStyle name="Migliaia 9 12 5" xfId="15576" xr:uid="{6ECCA233-6D42-469E-906B-4C7B9FC35D16}"/>
    <cellStyle name="Migliaia 9 13" xfId="2936" xr:uid="{98E1DC81-BE46-498D-AD13-A9A8C56974DD}"/>
    <cellStyle name="Migliaia 9 13 2" xfId="6228" xr:uid="{9C384A28-4453-43D5-93C9-4EA35C63431E}"/>
    <cellStyle name="Migliaia 9 13 2 2" xfId="28729" xr:uid="{4F87C7F1-EB65-4998-8FF7-7A76C7302FCC}"/>
    <cellStyle name="Migliaia 9 13 2 3" xfId="18435" xr:uid="{47E613F9-2BA3-45E6-AC93-E9D0BAFBE28C}"/>
    <cellStyle name="Migliaia 9 13 3" xfId="9419" xr:uid="{EE3B2405-8F2D-4A2A-A863-47B46695B300}"/>
    <cellStyle name="Migliaia 9 13 3 2" xfId="31689" xr:uid="{0CA2FC0E-A6F1-4C69-8D76-5F387D29250D}"/>
    <cellStyle name="Migliaia 9 13 3 3" xfId="21413" xr:uid="{5BEA487D-A66E-45E6-9CA8-7053E841912E}"/>
    <cellStyle name="Migliaia 9 13 4" xfId="25765" xr:uid="{8FA08196-A662-4EE9-8649-83A2CAD2DEC0}"/>
    <cellStyle name="Migliaia 9 13 5" xfId="15465" xr:uid="{4826FF99-9301-46F3-B9C0-FF3FDC040D16}"/>
    <cellStyle name="Migliaia 9 14" xfId="2855" xr:uid="{0ECA9F46-4021-4AFC-9A85-13BD56AFA369}"/>
    <cellStyle name="Migliaia 9 14 2" xfId="6141" xr:uid="{141FC889-7151-4616-9571-84FB18B799E0}"/>
    <cellStyle name="Migliaia 9 14 2 2" xfId="28642" xr:uid="{7C595504-0193-468B-9DAF-022AF05AAD42}"/>
    <cellStyle name="Migliaia 9 14 2 3" xfId="18348" xr:uid="{6A38300F-BEE7-48B3-BEB0-462CE1CB7833}"/>
    <cellStyle name="Migliaia 9 14 3" xfId="9332" xr:uid="{DFFD6EEC-7964-45FD-ADBB-334A2FF4A80A}"/>
    <cellStyle name="Migliaia 9 14 3 2" xfId="31602" xr:uid="{175F0D98-B109-4C38-9046-C8BB9019F315}"/>
    <cellStyle name="Migliaia 9 14 3 3" xfId="21326" xr:uid="{579D842D-9FF0-4314-A2B2-959D9250640F}"/>
    <cellStyle name="Migliaia 9 14 4" xfId="25678" xr:uid="{2E484551-2D3A-466D-A008-FEC1F1BE7D37}"/>
    <cellStyle name="Migliaia 9 14 5" xfId="15378" xr:uid="{E191C623-E823-4846-81AB-2B91F38E682D}"/>
    <cellStyle name="Migliaia 9 15" xfId="2757" xr:uid="{6290A5CA-8157-4CCC-8AAB-CF9E71644876}"/>
    <cellStyle name="Migliaia 9 15 2" xfId="6042" xr:uid="{5D9265C1-B2D9-4766-BF88-83BCBFBBC108}"/>
    <cellStyle name="Migliaia 9 15 2 2" xfId="28543" xr:uid="{04189CFB-2779-4D60-8CF2-A8A76495A9E4}"/>
    <cellStyle name="Migliaia 9 15 2 3" xfId="18249" xr:uid="{D2C96267-D3AA-4201-9AA3-4B31300152C7}"/>
    <cellStyle name="Migliaia 9 15 3" xfId="9233" xr:uid="{4146AA2C-3C5E-4250-8AC8-A0C96600D97A}"/>
    <cellStyle name="Migliaia 9 15 3 2" xfId="31503" xr:uid="{1971B79F-BD3A-4B1E-9292-A28E8CB2D440}"/>
    <cellStyle name="Migliaia 9 15 3 3" xfId="21227" xr:uid="{EAC7DC11-A8B2-4ED5-8B26-14FFA5A00C7C}"/>
    <cellStyle name="Migliaia 9 15 4" xfId="25579" xr:uid="{A64301EB-1A09-40B0-A189-65B8D0AE68EA}"/>
    <cellStyle name="Migliaia 9 15 5" xfId="15279" xr:uid="{4B720E54-D27E-4528-AC78-63FDF8D925DC}"/>
    <cellStyle name="Migliaia 9 16" xfId="2185" xr:uid="{1F5E3D41-7163-421D-A54F-0045F42AB989}"/>
    <cellStyle name="Migliaia 9 16 2" xfId="5574" xr:uid="{BF012E42-80AC-42AB-A984-530788E0518D}"/>
    <cellStyle name="Migliaia 9 16 2 2" xfId="28091" xr:uid="{50DEEC34-0EF4-4CE7-888E-0EA5B86B8C36}"/>
    <cellStyle name="Migliaia 9 16 2 3" xfId="17797" xr:uid="{701EC5E0-8879-4F63-AE70-0B13444CC3B7}"/>
    <cellStyle name="Migliaia 9 16 3" xfId="8780" xr:uid="{22447C68-93F0-4535-9ACF-736E81FD400E}"/>
    <cellStyle name="Migliaia 9 16 3 2" xfId="31051" xr:uid="{5B3AFD70-2389-4ED9-94DA-585FEF381ED2}"/>
    <cellStyle name="Migliaia 9 16 3 3" xfId="20775" xr:uid="{ADD8A59D-112F-4DE8-8A54-49550CB582B5}"/>
    <cellStyle name="Migliaia 9 16 4" xfId="25126" xr:uid="{B0E04FEA-4143-4FDB-882A-5997F066781A}"/>
    <cellStyle name="Migliaia 9 16 5" xfId="14826" xr:uid="{FCD5DF13-C941-45CB-8B50-E78C6E2604BD}"/>
    <cellStyle name="Migliaia 9 17" xfId="5495" xr:uid="{29386895-4313-450D-BECB-64C47E966BD8}"/>
    <cellStyle name="Migliaia 9 17 2" xfId="28041" xr:uid="{D35C233B-52B1-49E7-A5BC-BAB6590BC45D}"/>
    <cellStyle name="Migliaia 9 17 3" xfId="17747" xr:uid="{66D30D21-DD50-4DEB-9654-CDD0D35F78B2}"/>
    <cellStyle name="Migliaia 9 18" xfId="8722" xr:uid="{8DE9A786-7F6D-4370-BC9D-28A7EFF3CC6B}"/>
    <cellStyle name="Migliaia 9 18 2" xfId="31001" xr:uid="{732DEAEF-DE48-4D33-8DF3-AB23FF7901DD}"/>
    <cellStyle name="Migliaia 9 18 3" xfId="20725" xr:uid="{4A4ABF7A-C6CF-430F-ACC4-140D77DBDC4E}"/>
    <cellStyle name="Migliaia 9 19" xfId="12356" xr:uid="{1401CD51-B807-462A-86D1-F9637578FA02}"/>
    <cellStyle name="Migliaia 9 19 3" xfId="23502" xr:uid="{BE5A7713-7F9C-4600-8623-8CE2DD26C888}"/>
    <cellStyle name="Migliaia 9 2" xfId="339" xr:uid="{E0FCE41A-94A2-4D28-A1C4-0ADB4F1747BE}"/>
    <cellStyle name="Migliaia 9 2 10" xfId="9694" xr:uid="{DE784B6E-717A-422D-A0BA-0636790163DA}"/>
    <cellStyle name="Migliaia 9 2 10 2" xfId="31964" xr:uid="{817AED69-0518-4981-A2A0-8C0E6FE2C813}"/>
    <cellStyle name="Migliaia 9 2 10 3" xfId="21688" xr:uid="{C88D9E87-C304-417A-88BF-4A01EB8DDCC4}"/>
    <cellStyle name="Migliaia 9 2 11" xfId="12813" xr:uid="{B404ABC1-7093-4947-B2AA-59FA5121A9BB}"/>
    <cellStyle name="Migliaia 9 2 11 3" xfId="23684" xr:uid="{016D3921-0C2C-498E-BB91-CEFE4ABDDDC0}"/>
    <cellStyle name="Migliaia 9 2 12" xfId="14348" xr:uid="{DD591E4B-A927-4C7A-B052-2331854147F7}"/>
    <cellStyle name="Migliaia 9 2 12 2" xfId="26040" xr:uid="{A639A07D-C28E-43C0-818B-CC98FF8E8F08}"/>
    <cellStyle name="Migliaia 9 2 13" xfId="15740" xr:uid="{FD53A38F-E308-4AA2-92F3-AEEFC3CBF8E3}"/>
    <cellStyle name="Migliaia 9 2 16" xfId="1293" xr:uid="{96571BD7-CCC7-42D5-BCDC-AE293865DF1D}"/>
    <cellStyle name="Migliaia 9 2 2" xfId="558" xr:uid="{829696DF-1FF5-4D75-8929-79BABD838714}"/>
    <cellStyle name="Migliaia 9 2 2 10" xfId="1427" xr:uid="{E5196533-5BD1-4CC2-9328-F193BDB2D625}"/>
    <cellStyle name="Migliaia 9 2 2 2" xfId="1100" xr:uid="{5AF0FDBB-3D15-445E-B447-EB5574B5286B}"/>
    <cellStyle name="Migliaia 9 2 2 2 2" xfId="8287" xr:uid="{F618C748-DB61-47E9-AE6E-1B87832C852B}"/>
    <cellStyle name="Migliaia 9 2 2 2 2 2" xfId="30697" xr:uid="{48AA7AAB-D636-484D-82ED-26C0D9841392}"/>
    <cellStyle name="Migliaia 9 2 2 2 2 3" xfId="20410" xr:uid="{44E778FC-CD1C-4B09-9E98-35420535E912}"/>
    <cellStyle name="Migliaia 9 2 2 2 3" xfId="11391" xr:uid="{A5EAF5CC-BD87-4EEC-961E-FD4AD02CAA6C}"/>
    <cellStyle name="Migliaia 9 2 2 2 3 3" xfId="23390" xr:uid="{D34740BC-3329-447B-B8B4-CC954BE9AE4F}"/>
    <cellStyle name="Migliaia 9 2 2 2 4" xfId="13626" xr:uid="{28E609B9-6B2D-482D-B1EF-1B27BC11580A}"/>
    <cellStyle name="Migliaia 9 2 2 2 4 3" xfId="24264" xr:uid="{A77D3FF9-8CA8-4542-9B20-235144E6DE92}"/>
    <cellStyle name="Migliaia 9 2 2 2 5" xfId="27736" xr:uid="{149A07B4-B8FD-4365-930F-2A5C4F8046AE}"/>
    <cellStyle name="Migliaia 9 2 2 2 6" xfId="17442" xr:uid="{318C5F23-4E81-4E87-9947-8208E5D1169C}"/>
    <cellStyle name="Migliaia 9 2 2 2 8" xfId="5083" xr:uid="{FF92D07A-B10A-465C-885A-A3AC980D5EED}"/>
    <cellStyle name="Migliaia 9 2 2 3" xfId="7200" xr:uid="{55596169-F060-46FE-8412-F8B5AF3C1317}"/>
    <cellStyle name="Migliaia 9 2 2 3 2" xfId="29673" xr:uid="{5AE08039-1B8F-46BD-B0A0-ACDC32B5EB7D}"/>
    <cellStyle name="Migliaia 9 2 2 3 3" xfId="19382" xr:uid="{7ED0B155-C78A-4139-902E-B155BC7C93E2}"/>
    <cellStyle name="Migliaia 9 2 2 4" xfId="10366" xr:uid="{456EAB5E-73D1-4571-A1C2-DEBA105C9A73}"/>
    <cellStyle name="Migliaia 9 2 2 4 2" xfId="32635" xr:uid="{1ABC832E-0CE5-4980-BA46-12845F7AF9DD}"/>
    <cellStyle name="Migliaia 9 2 2 4 3" xfId="22361" xr:uid="{D0036A23-93CA-4E15-85E9-88236099616A}"/>
    <cellStyle name="Migliaia 9 2 2 5" xfId="13022" xr:uid="{5F3F6CC3-616F-4F10-A48F-3923F652CA4A}"/>
    <cellStyle name="Migliaia 9 2 2 5 3" xfId="23847" xr:uid="{615D8CFC-DCC7-4DA4-BACA-F0D5204198BF}"/>
    <cellStyle name="Migliaia 9 2 2 6" xfId="14482" xr:uid="{AEF231B7-E48C-4AF8-B7B4-EFD193E12DEF}"/>
    <cellStyle name="Migliaia 9 2 2 6 2" xfId="26712" xr:uid="{D81DFF70-E6BF-47F2-85A7-7CE55C27A577}"/>
    <cellStyle name="Migliaia 9 2 2 7" xfId="16413" xr:uid="{74BD0008-C9AD-4F40-9A9A-2783791E5ECD}"/>
    <cellStyle name="Migliaia 9 2 3" xfId="456" xr:uid="{68B9505C-D7D5-4364-BA91-03165E392EE9}"/>
    <cellStyle name="Migliaia 9 2 3 2" xfId="967" xr:uid="{DD8C1D02-236C-46A6-97DA-62FF9972681A}"/>
    <cellStyle name="Migliaia 9 2 3 2 2" xfId="8055" xr:uid="{25081E64-2FEF-4738-B601-50DBE79649A3}"/>
    <cellStyle name="Migliaia 9 2 3 2 2 2" xfId="30486" xr:uid="{E5307FE7-447D-495F-B401-D6A2D8CE6B0F}"/>
    <cellStyle name="Migliaia 9 2 3 2 2 3" xfId="20196" xr:uid="{F5CCE5DF-AA17-46E1-AB94-964112C53760}"/>
    <cellStyle name="Migliaia 9 2 3 2 3" xfId="11178" xr:uid="{E0B6D9C5-303F-4144-B47E-E686021A7F52}"/>
    <cellStyle name="Migliaia 9 2 3 2 3 3" xfId="23176" xr:uid="{176AB812-39DB-4A10-BF1B-4C87928E7616}"/>
    <cellStyle name="Migliaia 9 2 3 2 4" xfId="27526" xr:uid="{BA190A87-AAA6-4384-B922-C88B978F15FF}"/>
    <cellStyle name="Migliaia 9 2 3 2 5" xfId="17228" xr:uid="{10BE84E9-33FC-4AD8-AC2C-9FF02281ED7C}"/>
    <cellStyle name="Migliaia 9 2 3 2 7" xfId="4868" xr:uid="{77CB9EB3-85D5-4214-9DCB-B0E74F264CF1}"/>
    <cellStyle name="Migliaia 9 2 3 3" xfId="7042" xr:uid="{A01AA6D4-3EB7-4189-8406-9310DB40AEF1}"/>
    <cellStyle name="Migliaia 9 2 3 3 2" xfId="29512" xr:uid="{49DEC87E-4C3B-487B-A1D0-C59D8A66D96D}"/>
    <cellStyle name="Migliaia 9 2 3 3 3" xfId="19220" xr:uid="{A882BE98-2108-40D3-9FFB-991EFDFA804B}"/>
    <cellStyle name="Migliaia 9 2 3 4" xfId="10204" xr:uid="{06584ECB-B484-47A6-85FA-666E8ECDB069}"/>
    <cellStyle name="Migliaia 9 2 3 4 2" xfId="32474" xr:uid="{4CEB32D4-95ED-47FC-AD8C-171A61B30C0C}"/>
    <cellStyle name="Migliaia 9 2 3 4 3" xfId="22199" xr:uid="{892D9C19-1690-4DDC-AE17-EC9D22677EB4}"/>
    <cellStyle name="Migliaia 9 2 3 5" xfId="13464" xr:uid="{6D21A42B-AC37-4A27-8442-8F4A8FAF1ACD}"/>
    <cellStyle name="Migliaia 9 2 3 5 3" xfId="24102" xr:uid="{FFEFCE6E-E2C6-4344-A16F-BFD668888090}"/>
    <cellStyle name="Migliaia 9 2 3 6" xfId="26550" xr:uid="{27791F06-AB92-42A6-B222-DD59D1AACECA}"/>
    <cellStyle name="Migliaia 9 2 3 7" xfId="16251" xr:uid="{26E9AFC8-7FF8-43BD-91F0-FF315878BB65}"/>
    <cellStyle name="Migliaia 9 2 3 9" xfId="3872" xr:uid="{A44BFC21-6F85-4345-B98E-A3474BEE70CF}"/>
    <cellStyle name="Migliaia 9 2 4" xfId="818" xr:uid="{6605C737-C294-431C-9664-C92FA53351FD}"/>
    <cellStyle name="Migliaia 9 2 4 2" xfId="7926" xr:uid="{6B965FD8-D264-475D-A331-A44470AFB7A6}"/>
    <cellStyle name="Migliaia 9 2 4 2 2" xfId="30354" xr:uid="{E1214AA0-381B-453F-9C36-A3625FCD4B2A}"/>
    <cellStyle name="Migliaia 9 2 4 2 3" xfId="20065" xr:uid="{32DF9F6E-FA7B-4522-A358-5DEF844283E3}"/>
    <cellStyle name="Migliaia 9 2 4 3" xfId="11049" xr:uid="{7889D2A0-8CF2-4A9F-990D-093905525FCC}"/>
    <cellStyle name="Migliaia 9 2 4 3 3" xfId="23044" xr:uid="{472AB527-D59E-47F2-B9F7-956BCD6F2063}"/>
    <cellStyle name="Migliaia 9 2 4 4" xfId="13694" xr:uid="{3355BB51-77C5-4988-B087-16E163A76C6B}"/>
    <cellStyle name="Migliaia 9 2 4 4 3" xfId="24332" xr:uid="{A3508E96-F000-443B-A87E-B7D4CBC689B6}"/>
    <cellStyle name="Migliaia 9 2 4 5" xfId="27395" xr:uid="{3813D854-E691-4F35-BDFE-8CAF8AE9D495}"/>
    <cellStyle name="Migliaia 9 2 4 6" xfId="17096" xr:uid="{0730E0B7-56CB-4DA6-8686-3C880BD0F36C}"/>
    <cellStyle name="Migliaia 9 2 4 8" xfId="4749" xr:uid="{41E924A0-8CA8-4BC4-B7E3-F5FF501BD8DB}"/>
    <cellStyle name="Migliaia 9 2 5" xfId="4548" xr:uid="{22AE23B9-5C5D-471A-B8D4-416953229ECA}"/>
    <cellStyle name="Migliaia 9 2 5 2" xfId="7724" xr:uid="{83518A57-DF8C-472E-86A4-10A392556263}"/>
    <cellStyle name="Migliaia 9 2 5 2 2" xfId="30153" xr:uid="{B5E9AF2B-87F3-4DD5-A07E-4220074CCFD8}"/>
    <cellStyle name="Migliaia 9 2 5 2 3" xfId="19863" xr:uid="{41B07EF6-703F-4D2D-B783-B33C8319EF01}"/>
    <cellStyle name="Migliaia 9 2 5 3" xfId="10847" xr:uid="{6397211C-F2FF-43AD-9163-FC35AC10C36E}"/>
    <cellStyle name="Migliaia 9 2 5 3 3" xfId="22842" xr:uid="{CA167A8F-EF2C-407D-AA5A-C80BCAEDEB7B}"/>
    <cellStyle name="Migliaia 9 2 5 4" xfId="13803" xr:uid="{1DC0EE0F-F997-4942-889C-3C5825F8EA8A}"/>
    <cellStyle name="Migliaia 9 2 5 4 3" xfId="24442" xr:uid="{BBFC20C5-2259-46BD-961A-B47D51AD47CC}"/>
    <cellStyle name="Migliaia 9 2 5 5" xfId="27193" xr:uid="{B759D993-7EE8-49E0-B72D-501DC5341A0D}"/>
    <cellStyle name="Migliaia 9 2 5 6" xfId="16894" xr:uid="{C37881C2-1A24-4A66-9B43-8A236C707B82}"/>
    <cellStyle name="Migliaia 9 2 6" xfId="4357" xr:uid="{60248529-496E-433C-B8CA-3819075B6A4B}"/>
    <cellStyle name="Migliaia 9 2 6 2" xfId="7532" xr:uid="{9B829C4E-7530-4D5E-86CB-DB98C4D8A74D}"/>
    <cellStyle name="Migliaia 9 2 6 2 2" xfId="29961" xr:uid="{65AF2919-6168-4F8B-B156-F7AEE1FED32C}"/>
    <cellStyle name="Migliaia 9 2 6 2 3" xfId="19671" xr:uid="{E37223C5-E26B-4568-9328-955AEB2A3FC9}"/>
    <cellStyle name="Migliaia 9 2 6 3" xfId="10655" xr:uid="{B3F91F2E-CF1F-454F-A48E-5BBB6317004E}"/>
    <cellStyle name="Migliaia 9 2 6 3 3" xfId="22650" xr:uid="{35BDBA6B-BEF8-4B8F-A7A4-D0B4DAE6A723}"/>
    <cellStyle name="Migliaia 9 2 6 4" xfId="14175" xr:uid="{FCB27494-E89C-4487-BF9A-950B1D6E7DA9}"/>
    <cellStyle name="Migliaia 9 2 6 4 3" xfId="24811" xr:uid="{CD97D901-0EA1-40CB-A070-1414B32ED1CF}"/>
    <cellStyle name="Migliaia 9 2 6 5" xfId="27001" xr:uid="{1B227D80-A2B0-4827-A332-A6A1ECCBB263}"/>
    <cellStyle name="Migliaia 9 2 6 6" xfId="16702" xr:uid="{E1BD0B46-5083-4B38-9116-84E83EFF607B}"/>
    <cellStyle name="Migliaia 9 2 7" xfId="4170" xr:uid="{8484DA75-F4FA-4919-ACE4-D736F6F792CE}"/>
    <cellStyle name="Migliaia 9 2 7 2" xfId="7345" xr:uid="{52C5D798-7783-4D4F-A6B5-8B76773C0536}"/>
    <cellStyle name="Migliaia 9 2 7 2 2" xfId="29808" xr:uid="{1B3736E8-B133-4030-9386-64105D4E3E7D}"/>
    <cellStyle name="Migliaia 9 2 7 2 3" xfId="19518" xr:uid="{05E27E2D-C429-4547-B46E-7A6D974ECADE}"/>
    <cellStyle name="Migliaia 9 2 7 3" xfId="10502" xr:uid="{0F282CAB-4936-4522-BA6B-2DA1BA5D0800}"/>
    <cellStyle name="Migliaia 9 2 7 3 3" xfId="22497" xr:uid="{16E2AED4-77BD-4BAE-948E-C76DCBEF40C9}"/>
    <cellStyle name="Migliaia 9 2 7 4" xfId="26848" xr:uid="{0667D595-D6C8-4E44-986D-F4C03A30C3BC}"/>
    <cellStyle name="Migliaia 9 2 7 5" xfId="16549" xr:uid="{95E0FA0A-C85B-4F84-9352-933ABC7D651A}"/>
    <cellStyle name="Migliaia 9 2 8" xfId="3399" xr:uid="{B676089A-360D-402E-A42A-532C9C40E885}"/>
    <cellStyle name="Migliaia 9 2 8 2" xfId="6756" xr:uid="{896ABB49-EBF2-4CBD-8491-335B2A717E87}"/>
    <cellStyle name="Migliaia 9 2 8 2 2" xfId="29256" xr:uid="{3210F7BB-E935-4CCF-BB2F-AFDF3BF93497}"/>
    <cellStyle name="Migliaia 9 2 8 2 3" xfId="18963" xr:uid="{03C0FBB2-8281-49E9-9F31-EEED1B990A5C}"/>
    <cellStyle name="Migliaia 9 2 8 3" xfId="9947" xr:uid="{27E3188A-5143-4D15-BB75-4D719E1E2573}"/>
    <cellStyle name="Migliaia 9 2 8 3 2" xfId="32217" xr:uid="{A67C2E1D-81EC-4AA8-B299-73A05EFB231D}"/>
    <cellStyle name="Migliaia 9 2 8 3 3" xfId="21941" xr:uid="{56411F5E-5E43-428C-A2E8-1AC8D497B072}"/>
    <cellStyle name="Migliaia 9 2 8 4" xfId="26292" xr:uid="{713478B8-915A-4696-BA47-B2E5569B235E}"/>
    <cellStyle name="Migliaia 9 2 8 5" xfId="15993" xr:uid="{84EA94C2-B082-4B6E-A56F-A1AF65F06302}"/>
    <cellStyle name="Migliaia 9 2 9" xfId="6503" xr:uid="{4E081FA4-942F-4835-A53E-0A89560441B8}"/>
    <cellStyle name="Migliaia 9 2 9 2" xfId="29004" xr:uid="{740FDA7D-ADFC-4D6B-84FE-457049669E8E}"/>
    <cellStyle name="Migliaia 9 2 9 3" xfId="18710" xr:uid="{795C5565-A001-452E-A089-D946BA07728C}"/>
    <cellStyle name="Migliaia 9 20" xfId="14280" xr:uid="{DAC08F10-3208-4F16-A74E-113E3657DFEB}"/>
    <cellStyle name="Migliaia 9 20 2" xfId="25068" xr:uid="{59660A24-2672-4C50-BBEC-5A48F9B4FA7A}"/>
    <cellStyle name="Migliaia 9 21" xfId="14768" xr:uid="{EEC33699-7FAD-4E9E-8121-209B98A992FE}"/>
    <cellStyle name="Migliaia 9 25" xfId="1225" xr:uid="{14AE5546-0DE0-4466-BC22-EB366F43618C}"/>
    <cellStyle name="Migliaia 9 3" xfId="328" xr:uid="{F8B27CC7-48A1-4232-B217-904739363EB5}"/>
    <cellStyle name="Migliaia 9 3 13" xfId="3114" xr:uid="{D7ED54CF-73DE-44CD-B1D5-925094B284AD}"/>
    <cellStyle name="Migliaia 9 3 2" xfId="899" xr:uid="{3D87ED0F-68C6-4CF7-BAC4-6B23653B7CF2}"/>
    <cellStyle name="Migliaia 9 3 2 2" xfId="4918" xr:uid="{20661495-06C2-4EC7-B26B-159A375AC3BE}"/>
    <cellStyle name="Migliaia 9 3 2 2 2" xfId="8106" xr:uid="{0623AAE7-3873-42FD-AA80-34EE0CFD0F2E}"/>
    <cellStyle name="Migliaia 9 3 2 2 2 2" xfId="30529" xr:uid="{0778C310-B54E-4B89-A075-03BCA7390A94}"/>
    <cellStyle name="Migliaia 9 3 2 2 2 3" xfId="20239" xr:uid="{68DA7771-DC3F-4481-BB9A-39A41D39EBEF}"/>
    <cellStyle name="Migliaia 9 3 2 2 3" xfId="11221" xr:uid="{C68BD861-B612-4971-BFCA-38D599AD79EC}"/>
    <cellStyle name="Migliaia 9 3 2 2 3 3" xfId="23219" xr:uid="{8DD99626-A361-4594-9484-DC8C4EB6F6CA}"/>
    <cellStyle name="Migliaia 9 3 2 2 4" xfId="13548" xr:uid="{857BFF29-D573-4873-AD10-904BBD9F325B}"/>
    <cellStyle name="Migliaia 9 3 2 2 4 3" xfId="24184" xr:uid="{23C1A8D8-E5E5-43F6-8004-607A912CC4C9}"/>
    <cellStyle name="Migliaia 9 3 2 2 5" xfId="27568" xr:uid="{4D5FB620-CFDC-4392-895C-D3AC69E94108}"/>
    <cellStyle name="Migliaia 9 3 2 2 6" xfId="17271" xr:uid="{D37BC6FF-2167-44C7-98CC-7667BDD2F2D7}"/>
    <cellStyle name="Migliaia 9 3 2 3" xfId="7122" xr:uid="{8CA3EA02-92B3-46E9-9038-222417397BD5}"/>
    <cellStyle name="Migliaia 9 3 2 3 2" xfId="29593" xr:uid="{EC326710-558A-4382-A57F-B075243A27A1}"/>
    <cellStyle name="Migliaia 9 3 2 3 3" xfId="19302" xr:uid="{B9230A51-2332-47FE-B33C-080FACBBD2F5}"/>
    <cellStyle name="Migliaia 9 3 2 4" xfId="10286" xr:uid="{B9C82A56-9301-453F-A336-3BA246CC2F53}"/>
    <cellStyle name="Migliaia 9 3 2 4 2" xfId="32555" xr:uid="{A094D976-AF5A-4719-ABEB-53F453896E90}"/>
    <cellStyle name="Migliaia 9 3 2 4 3" xfId="22281" xr:uid="{C0D77C95-8645-4A76-8DDD-5EACF4A1C6B0}"/>
    <cellStyle name="Migliaia 9 3 2 5" xfId="12945" xr:uid="{38CF83D7-4004-4C2C-94BA-E3F1B0BB817E}"/>
    <cellStyle name="Migliaia 9 3 2 5 3" xfId="23767" xr:uid="{2E07EB2D-AFEF-4678-A45A-5102A915A129}"/>
    <cellStyle name="Migliaia 9 3 2 6" xfId="26632" xr:uid="{44C6DBAC-F12C-46A8-8383-2CA3BC0E8449}"/>
    <cellStyle name="Migliaia 9 3 2 7" xfId="16333" xr:uid="{67FFA32F-AE7D-4EF3-B36D-2419DAC20358}"/>
    <cellStyle name="Migliaia 9 3 2 9" xfId="3977" xr:uid="{C3B287B2-7D5C-463F-A34C-FE2EB9EA14E5}"/>
    <cellStyle name="Migliaia 9 3 3" xfId="3797" xr:uid="{7C0C25D2-8643-468A-ACFF-D20C8B5DC415}"/>
    <cellStyle name="Migliaia 9 3 3 2" xfId="6960" xr:uid="{68C7A1CA-293D-4778-979E-7E35344089C5}"/>
    <cellStyle name="Migliaia 9 3 3 2 2" xfId="29431" xr:uid="{79E2365A-CB9E-4B96-88CF-76399C38C187}"/>
    <cellStyle name="Migliaia 9 3 3 2 3" xfId="19138" xr:uid="{17656DBF-EA2F-45A8-9C70-662D613215E4}"/>
    <cellStyle name="Migliaia 9 3 3 3" xfId="10123" xr:uid="{25442F48-2408-4DA6-92CF-2FBE44B44EEE}"/>
    <cellStyle name="Migliaia 9 3 3 3 2" xfId="32392" xr:uid="{4462EB2D-F6EA-4BE5-8EA7-CA83DD5D0346}"/>
    <cellStyle name="Migliaia 9 3 3 3 3" xfId="22117" xr:uid="{A8394D4F-AE38-42CA-A38B-75EFC0C9DFD6}"/>
    <cellStyle name="Migliaia 9 3 3 4" xfId="13388" xr:uid="{47D78001-AA27-4C8F-9F89-2113ED26F7DA}"/>
    <cellStyle name="Migliaia 9 3 3 4 3" xfId="24024" xr:uid="{0C18C77F-FD73-47FF-84F9-B9BDF4DBFADF}"/>
    <cellStyle name="Migliaia 9 3 3 5" xfId="26468" xr:uid="{041BC92F-1714-47EC-B425-662088D70B41}"/>
    <cellStyle name="Migliaia 9 3 3 6" xfId="16169" xr:uid="{EF88513F-BC32-4506-8D74-563BC048418D}"/>
    <cellStyle name="Migliaia 9 3 4" xfId="3317" xr:uid="{AE01B9AD-55B9-4147-876E-6E1D90431060}"/>
    <cellStyle name="Migliaia 9 3 4 2" xfId="6674" xr:uid="{3E07718F-BA27-4206-96B1-3B49EA598296}"/>
    <cellStyle name="Migliaia 9 3 4 2 2" xfId="29174" xr:uid="{E8DFAC3A-9292-40EE-886E-90AF728EBDB4}"/>
    <cellStyle name="Migliaia 9 3 4 2 3" xfId="18881" xr:uid="{D28F0AE5-A9E7-48B6-83D7-D0246464AF07}"/>
    <cellStyle name="Migliaia 9 3 4 3" xfId="9865" xr:uid="{24CDC2C7-A6A6-4857-8C1A-39A306F99B28}"/>
    <cellStyle name="Migliaia 9 3 4 3 2" xfId="32135" xr:uid="{BBB1CD2F-365B-4F36-9265-DAB0184C5A03}"/>
    <cellStyle name="Migliaia 9 3 4 3 3" xfId="21859" xr:uid="{8042859C-1F6B-4090-887E-DE1E05DC325E}"/>
    <cellStyle name="Migliaia 9 3 4 4" xfId="26210" xr:uid="{28E5DF31-17F0-4B40-9BC3-06F38B978864}"/>
    <cellStyle name="Migliaia 9 3 4 5" xfId="15911" xr:uid="{C6ACA8D0-989E-4874-9472-98E1DEAF8036}"/>
    <cellStyle name="Migliaia 9 3 5" xfId="6421" xr:uid="{2A20B8B4-F6C9-4A84-81D7-6A797CB8C70F}"/>
    <cellStyle name="Migliaia 9 3 5 2" xfId="28922" xr:uid="{AE5A5FBB-0447-404D-89C7-FFB11325121A}"/>
    <cellStyle name="Migliaia 9 3 5 3" xfId="18628" xr:uid="{711CAEB7-7E0B-4192-A16A-FA3B90C26763}"/>
    <cellStyle name="Migliaia 9 3 6" xfId="9612" xr:uid="{3AFC2441-6ADF-4637-B085-84DF8B4DC708}"/>
    <cellStyle name="Migliaia 9 3 6 2" xfId="31882" xr:uid="{4685D8C9-8BE2-468B-8B11-2B9DEAFAD50D}"/>
    <cellStyle name="Migliaia 9 3 6 3" xfId="21606" xr:uid="{C4B91D42-A798-4DC5-8781-DA73A46C56B6}"/>
    <cellStyle name="Migliaia 9 3 7" xfId="12733" xr:uid="{894B79D3-3578-4E30-93B0-18EE98171A6D}"/>
    <cellStyle name="Migliaia 9 3 7 3" xfId="23602" xr:uid="{851A6568-A22F-4E93-B8A0-020FF7C89DEF}"/>
    <cellStyle name="Migliaia 9 3 8" xfId="25958" xr:uid="{0226C6F4-F35C-446A-9B36-8976DA1AE779}"/>
    <cellStyle name="Migliaia 9 3 9" xfId="15658" xr:uid="{F2D0E66C-A116-47CD-B110-4479A154A17F}"/>
    <cellStyle name="Migliaia 9 4" xfId="761" xr:uid="{28D7E590-969A-4198-A33B-7B04B26D7868}"/>
    <cellStyle name="Migliaia 9 4 10" xfId="3471" xr:uid="{AFFA1ED5-8F79-41F3-AE88-E4E0A833782D}"/>
    <cellStyle name="Migliaia 9 4 2" xfId="5007" xr:uid="{4298A932-626A-461A-B64E-7F62AE1B3FA1}"/>
    <cellStyle name="Migliaia 9 4 2 2" xfId="8205" xr:uid="{D42B1990-18CA-43E0-83BF-341F990177B9}"/>
    <cellStyle name="Migliaia 9 4 2 2 2" xfId="30617" xr:uid="{73973900-881C-4CD7-A91B-87A4569C614E}"/>
    <cellStyle name="Migliaia 9 4 2 2 3" xfId="20328" xr:uid="{C1E177F3-0822-47B6-B27B-6E27BD492F84}"/>
    <cellStyle name="Migliaia 9 4 2 3" xfId="11310" xr:uid="{EA97E04B-9BCB-4C40-8995-CD9416451069}"/>
    <cellStyle name="Migliaia 9 4 2 3 3" xfId="23308" xr:uid="{ABA7FD49-AD56-4FF8-B33E-4A5A2DAE7CAA}"/>
    <cellStyle name="Migliaia 9 4 2 4" xfId="27654" xr:uid="{D6489E39-0DB1-40D0-BC76-BAEB1F1D6282}"/>
    <cellStyle name="Migliaia 9 4 2 5" xfId="17360" xr:uid="{813248D5-2DBD-463E-9258-AE0606075390}"/>
    <cellStyle name="Migliaia 9 4 3" xfId="6845" xr:uid="{1F05BEE5-2A68-4269-A1E1-229E9F28B563}"/>
    <cellStyle name="Migliaia 9 4 3 2" xfId="29331" xr:uid="{00C4AD5C-A95C-4169-9B73-B40FD3CCAE36}"/>
    <cellStyle name="Migliaia 9 4 3 3" xfId="19038" xr:uid="{EB34BB3F-8CA4-4FDE-9132-641902481D80}"/>
    <cellStyle name="Migliaia 9 4 4" xfId="10023" xr:uid="{FDB71AD0-1045-4A95-ADBD-1066D4EF8C76}"/>
    <cellStyle name="Migliaia 9 4 4 2" xfId="32292" xr:uid="{5D6E8878-9908-4B42-878C-B10F97AECD17}"/>
    <cellStyle name="Migliaia 9 4 4 3" xfId="22017" xr:uid="{A944BE6F-ACF5-437B-97F8-2CC93DA631C2}"/>
    <cellStyle name="Migliaia 9 4 5" xfId="13100" xr:uid="{AA3FD873-C334-42C1-94DE-723ED467E082}"/>
    <cellStyle name="Migliaia 9 4 5 3" xfId="23924" xr:uid="{2B71110C-F334-4324-A040-1D0B3ADE5633}"/>
    <cellStyle name="Migliaia 9 4 6" xfId="26368" xr:uid="{CA2048E0-670A-4A36-9E57-8C4DACBEEF9C}"/>
    <cellStyle name="Migliaia 9 4 7" xfId="16069" xr:uid="{8F6BCB2B-0134-4C57-A6B0-1296A27E0545}"/>
    <cellStyle name="Migliaia 9 5" xfId="4792" xr:uid="{5FD346B0-1006-449E-9A54-B7EFFFC09E6C}"/>
    <cellStyle name="Migliaia 9 5 2" xfId="7978" xr:uid="{46899C3C-4B33-4939-B93F-54A59F6C358A}"/>
    <cellStyle name="Migliaia 9 5 2 2" xfId="30408" xr:uid="{6410835D-5116-4622-8CD2-2EB1A6096156}"/>
    <cellStyle name="Migliaia 9 5 2 3" xfId="20118" xr:uid="{F5D52A30-ABED-452D-B5B2-18BC0859EBD6}"/>
    <cellStyle name="Migliaia 9 5 3" xfId="11100" xr:uid="{21524C15-8328-45C3-8D45-41C86DD8727A}"/>
    <cellStyle name="Migliaia 9 5 3 3" xfId="23098" xr:uid="{77918FAF-790F-4948-BE1D-90AE45ED1CAF}"/>
    <cellStyle name="Migliaia 9 5 4" xfId="13838" xr:uid="{708CCDDB-5876-46C7-88E7-91B3D0B865D4}"/>
    <cellStyle name="Migliaia 9 5 4 3" xfId="24478" xr:uid="{BD1A1C84-5AA0-4F43-926E-E681BF5F6DA0}"/>
    <cellStyle name="Migliaia 9 5 5" xfId="27449" xr:uid="{7EA462C3-80C1-40BF-8352-5187D3F58F13}"/>
    <cellStyle name="Migliaia 9 5 6" xfId="17150" xr:uid="{5F2E9D50-A8A5-4E83-8A13-5A3220BAAE0A}"/>
    <cellStyle name="Migliaia 9 6" xfId="4672" xr:uid="{EF1F2278-BEA3-46E1-8681-D868CEE4056B}"/>
    <cellStyle name="Migliaia 9 6 2" xfId="7848" xr:uid="{9DDCE743-CDDC-4EA9-BEBD-099CF660EDBA}"/>
    <cellStyle name="Migliaia 9 6 2 2" xfId="30276" xr:uid="{6518FB55-D1FF-438E-A20D-282B709F45CC}"/>
    <cellStyle name="Migliaia 9 6 2 3" xfId="19987" xr:uid="{79732E3E-E22D-4268-A326-6EF915671CBC}"/>
    <cellStyle name="Migliaia 9 6 3" xfId="10971" xr:uid="{9DB22AA5-3F07-49C7-BDF3-B3A17A356AB6}"/>
    <cellStyle name="Migliaia 9 6 3 3" xfId="22966" xr:uid="{228F648E-9CE1-4CD4-9048-BB2D582A514D}"/>
    <cellStyle name="Migliaia 9 6 4" xfId="14068" xr:uid="{C9C7AF8F-8224-4303-ACED-1ED4F1C25241}"/>
    <cellStyle name="Migliaia 9 6 4 3" xfId="24707" xr:uid="{1DA07554-D6CD-47CB-B49C-EA7DEAC76A17}"/>
    <cellStyle name="Migliaia 9 6 5" xfId="27317" xr:uid="{B2D2D59A-E6E7-4515-B761-DE2D48B502B5}"/>
    <cellStyle name="Migliaia 9 6 6" xfId="17018" xr:uid="{390A24D2-136C-4E41-B106-2AF502E966A9}"/>
    <cellStyle name="Migliaia 9 7" xfId="4604" xr:uid="{4E3B6FA0-52DA-4799-8589-DBA2578FCBF1}"/>
    <cellStyle name="Migliaia 9 7 2" xfId="7780" xr:uid="{84996281-F064-4792-AD70-491E4AF775EF}"/>
    <cellStyle name="Migliaia 9 7 2 2" xfId="30209" xr:uid="{E7A6B60C-F040-4C5E-A924-B22592335726}"/>
    <cellStyle name="Migliaia 9 7 2 3" xfId="19919" xr:uid="{37DD8117-71C1-4780-8D06-146ED424AB8B}"/>
    <cellStyle name="Migliaia 9 7 3" xfId="10903" xr:uid="{045741B3-2A0F-40B2-96C7-E233D7159D2D}"/>
    <cellStyle name="Migliaia 9 7 3 3" xfId="22898" xr:uid="{AF121C13-5336-4F86-BCDF-FAEC83ABE82F}"/>
    <cellStyle name="Migliaia 9 7 4" xfId="13897" xr:uid="{70287B7A-3EB7-4C74-8FD9-5045C4BE3385}"/>
    <cellStyle name="Migliaia 9 7 4 3" xfId="24537" xr:uid="{95B1AFA8-A954-44D6-B204-6E14E2D5FD38}"/>
    <cellStyle name="Migliaia 9 7 5" xfId="27249" xr:uid="{85CE590A-9B15-4328-B849-7CB35D0DEC0E}"/>
    <cellStyle name="Migliaia 9 7 6" xfId="16950" xr:uid="{F4C045BE-14B9-4657-B88F-ABF057BE2B23}"/>
    <cellStyle name="Migliaia 9 8" xfId="4469" xr:uid="{83551E4A-78CB-4198-A3E4-11ACD698545E}"/>
    <cellStyle name="Migliaia 9 8 2" xfId="7645" xr:uid="{9BD52CC7-568A-4A57-A206-0B31F5D90FC3}"/>
    <cellStyle name="Migliaia 9 8 2 2" xfId="30074" xr:uid="{6E667BAA-1668-4E5E-BE1D-D31FF480A289}"/>
    <cellStyle name="Migliaia 9 8 2 3" xfId="19784" xr:uid="{D0FB0318-9065-4363-AB3E-17DE96CEDCB6}"/>
    <cellStyle name="Migliaia 9 8 3" xfId="10768" xr:uid="{9A60AD08-0DCD-4F0E-893F-9B869EA9C757}"/>
    <cellStyle name="Migliaia 9 8 3 3" xfId="22763" xr:uid="{927322F8-22BB-4646-9CA8-BD86B847A6E7}"/>
    <cellStyle name="Migliaia 9 8 4" xfId="13744" xr:uid="{86DB2803-F748-4BE0-8FF5-B7DCD0AD3FB1}"/>
    <cellStyle name="Migliaia 9 8 4 3" xfId="24384" xr:uid="{4717A7BC-FA4A-46A2-B102-F734F04FB525}"/>
    <cellStyle name="Migliaia 9 8 5" xfId="27114" xr:uid="{18A1B16E-2F23-46D7-9C46-336B79844439}"/>
    <cellStyle name="Migliaia 9 8 6" xfId="16815" xr:uid="{E38A215D-7984-4499-B3B0-51EC44FFD8CD}"/>
    <cellStyle name="Migliaia 9 9" xfId="4266" xr:uid="{4946937D-F1D2-432B-B3BA-20C6183A03F0}"/>
    <cellStyle name="Migliaia 9 9 2" xfId="7441" xr:uid="{F7641FAB-7B62-4B20-BE9A-7AA9B9DCEB9A}"/>
    <cellStyle name="Migliaia 9 9 2 2" xfId="29884" xr:uid="{BDF6FC75-05E0-4EA8-8DDA-426A0A29FE3A}"/>
    <cellStyle name="Migliaia 9 9 2 3" xfId="19594" xr:uid="{4D5DAE21-D5D6-4080-B707-E4C6D91317B1}"/>
    <cellStyle name="Migliaia 9 9 3" xfId="10578" xr:uid="{8C2291BA-2E4E-4CCB-9FC3-2AFC88B7E482}"/>
    <cellStyle name="Migliaia 9 9 3 3" xfId="22573" xr:uid="{FEA5550A-2295-40C4-9B8C-A9FF283D2512}"/>
    <cellStyle name="Migliaia 9 9 4" xfId="26924" xr:uid="{E600A6AA-934F-4DD6-89C3-33F7AAE441F0}"/>
    <cellStyle name="Migliaia 9 9 5" xfId="16625" xr:uid="{1517C7E6-74C3-4076-9A52-CA242D595391}"/>
    <cellStyle name="Migliaia 90" xfId="1800" xr:uid="{A809D702-619C-48F0-A4F1-1DFDE6F02014}"/>
    <cellStyle name="Migliaia 90 2" xfId="5403" xr:uid="{383D6C9E-F1BA-461A-97F0-3C8294BBD602}"/>
    <cellStyle name="Migliaia 90 2 2" xfId="27978" xr:uid="{679FC90A-1D23-4170-9E59-F9C23BFB4554}"/>
    <cellStyle name="Migliaia 90 2 3" xfId="17684" xr:uid="{CA658687-9FCA-4CCC-9F7D-AF7FF6762235}"/>
    <cellStyle name="Migliaia 90 3" xfId="8659" xr:uid="{456E1760-E73C-4A1E-AFE5-21D1B070B34D}"/>
    <cellStyle name="Migliaia 90 3 2" xfId="30938" xr:uid="{1D297C2A-8873-47AC-9417-A4F9118FBC1D}"/>
    <cellStyle name="Migliaia 90 3 3" xfId="20662" xr:uid="{49B2E86D-8F7D-428E-AC52-8EC0DE732B61}"/>
    <cellStyle name="Migliaia 90 4" xfId="25005" xr:uid="{02E533E9-B716-4B47-B104-43337BEB0268}"/>
    <cellStyle name="Migliaia 90 5" xfId="14705" xr:uid="{654D4837-9869-4275-96D2-34308C3A6048}"/>
    <cellStyle name="Migliaia 91" xfId="5170" xr:uid="{A0C05843-0539-409B-B7CB-37CB98D51816}"/>
    <cellStyle name="Migliaia 91 2" xfId="8364" xr:uid="{EA5B859D-C972-4B77-A381-A126F3C2F555}"/>
    <cellStyle name="Migliaia 91 2 2" xfId="30773" xr:uid="{E09C4C7E-DCD5-48F4-8DF9-D40D3232515C}"/>
    <cellStyle name="Migliaia 91 2 3" xfId="20487" xr:uid="{05B365EB-9872-48C3-8CDD-C2454D86E53D}"/>
    <cellStyle name="Migliaia 91 3" xfId="11467" xr:uid="{2F4D1305-C942-4C07-BED6-E424CECB5809}"/>
    <cellStyle name="Migliaia 91 3 3" xfId="23467" xr:uid="{061C909B-9D3E-4264-A409-1902F4359646}"/>
    <cellStyle name="Migliaia 91 4" xfId="27813" xr:uid="{24F284A9-94CD-4355-8FA3-4F4D329A4473}"/>
    <cellStyle name="Migliaia 91 5" xfId="17519" xr:uid="{E2EDE5E3-7D67-49FE-85E3-BEF74A8B105F}"/>
    <cellStyle name="Migliaia 92" xfId="1613" xr:uid="{264C69C8-D9E9-4979-BD27-54D544A06368}"/>
    <cellStyle name="Migliaia 92 2" xfId="5265" xr:uid="{815E54A5-D6A5-42CE-9078-07D79033465E}"/>
    <cellStyle name="Migliaia 92 2 2" xfId="27886" xr:uid="{DC0BA827-8782-4D8E-975A-459D89A47A00}"/>
    <cellStyle name="Migliaia 92 2 3" xfId="17592" xr:uid="{F657B332-0623-40B1-9AB4-EB4CD6C4DE1C}"/>
    <cellStyle name="Migliaia 92 3" xfId="8555" xr:uid="{281EC7EF-3590-4B55-A907-9AB71FA28308}"/>
    <cellStyle name="Migliaia 92 3 2" xfId="30846" xr:uid="{96CF7397-A260-494A-858F-406C9792FD7F}"/>
    <cellStyle name="Migliaia 92 3 3" xfId="20570" xr:uid="{9378E72D-2158-469A-B1AF-BF5BF630F92F}"/>
    <cellStyle name="Migliaia 92 4" xfId="24901" xr:uid="{C011A128-A261-4000-82FD-D2317D3AA0B6}"/>
    <cellStyle name="Migliaia 92 5" xfId="14601" xr:uid="{356735CB-3790-4859-B740-36821787CC76}"/>
    <cellStyle name="Migliaia 93" xfId="1589" xr:uid="{467FAE7D-B0BC-4AA3-9300-27AA80B533D2}"/>
    <cellStyle name="Migliaia 93 2" xfId="5243" xr:uid="{4177129A-08E0-439A-80ED-CBF5533DFA02}"/>
    <cellStyle name="Migliaia 93 2 2" xfId="27865" xr:uid="{6A7B1AD1-390A-448A-BA22-EE22180749B0}"/>
    <cellStyle name="Migliaia 93 2 3" xfId="17571" xr:uid="{261319FE-85CA-4B23-B6E5-EC7ACE8636E8}"/>
    <cellStyle name="Migliaia 93 3" xfId="8534" xr:uid="{69E52269-C244-495B-98ED-CB329F7A8334}"/>
    <cellStyle name="Migliaia 93 3 2" xfId="30825" xr:uid="{DED3CB03-0F06-4854-84D9-24759608E324}"/>
    <cellStyle name="Migliaia 93 3 3" xfId="20549" xr:uid="{2D38F992-FBB9-447D-9C01-0F290736A79E}"/>
    <cellStyle name="Migliaia 93 4" xfId="24880" xr:uid="{B9685C2E-FAB1-4DEA-B6F8-C7B99CFE0AFF}"/>
    <cellStyle name="Migliaia 93 5" xfId="14580" xr:uid="{28923F0E-7FD4-4A1F-8E77-92FF0C773F95}"/>
    <cellStyle name="Migliaia 94" xfId="5175" xr:uid="{2FCEC025-C2DE-45D9-BF79-3BBB36F85D4C}"/>
    <cellStyle name="Migliaia 94 2" xfId="8369" xr:uid="{8F6C857B-9FA8-4542-8062-671E19469007}"/>
    <cellStyle name="Migliaia 94 2 2" xfId="30778" xr:uid="{6CC32457-1F80-440E-92F0-B45A4A9715AA}"/>
    <cellStyle name="Migliaia 94 2 3" xfId="20492" xr:uid="{3D4E4577-31AF-4BB6-80B3-185760AED2B9}"/>
    <cellStyle name="Migliaia 94 3" xfId="11472" xr:uid="{8CD4759A-081A-41FB-AD2A-BA8AA0246A67}"/>
    <cellStyle name="Migliaia 94 3 3" xfId="23472" xr:uid="{102CB0DA-BF2F-434F-A0E4-BCC57891FDE6}"/>
    <cellStyle name="Migliaia 94 4" xfId="27818" xr:uid="{6DBA7347-EC94-4E51-BF57-C14518583200}"/>
    <cellStyle name="Migliaia 94 5" xfId="17524" xr:uid="{AE59A206-EFE2-40B5-843B-323BB2092BBF}"/>
    <cellStyle name="Migliaia 95" xfId="1584" xr:uid="{25801235-2521-4865-9E70-F5D6FF9334DF}"/>
    <cellStyle name="Migliaia 95 2" xfId="5238" xr:uid="{136D8F07-0E96-442C-9E41-B0987EF04619}"/>
    <cellStyle name="Migliaia 95 2 2" xfId="27860" xr:uid="{B2A581A7-5DFB-4108-85DC-5E33EF0EC667}"/>
    <cellStyle name="Migliaia 95 2 3" xfId="17566" xr:uid="{43C10206-B214-4D17-9FCC-1EF1A0E14ABA}"/>
    <cellStyle name="Migliaia 95 3" xfId="8529" xr:uid="{318A9CD0-E0E5-4EB0-B53A-99AEB522C263}"/>
    <cellStyle name="Migliaia 95 3 2" xfId="30820" xr:uid="{3F49A47C-D1EE-4686-8391-E43A8FB01526}"/>
    <cellStyle name="Migliaia 95 3 3" xfId="20544" xr:uid="{8EB083AC-EF97-483C-B41B-84ECB562E2FE}"/>
    <cellStyle name="Migliaia 95 4" xfId="24875" xr:uid="{75D0C2E9-10D1-4BF2-9ADD-77FF2F1DE4C8}"/>
    <cellStyle name="Migliaia 95 5" xfId="14575" xr:uid="{9211FF98-EFCC-4139-B564-068DCC6339A2}"/>
    <cellStyle name="Migliaia 96" xfId="1579" xr:uid="{076C53F7-9525-477D-9374-B9AD564D9CFC}"/>
    <cellStyle name="Migliaia 96 2" xfId="5233" xr:uid="{19C07129-A365-4079-AA30-743EF7EBA19C}"/>
    <cellStyle name="Migliaia 96 2 2" xfId="27855" xr:uid="{54133AC1-8D41-4526-9B5D-57E10AB6D6EB}"/>
    <cellStyle name="Migliaia 96 2 3" xfId="17561" xr:uid="{1732B844-A79A-47E2-8774-276DDD76221C}"/>
    <cellStyle name="Migliaia 96 3" xfId="8524" xr:uid="{8BBDD59D-E245-4157-85CA-A253F7F8C753}"/>
    <cellStyle name="Migliaia 96 3 2" xfId="30815" xr:uid="{54E2B1E5-9593-4C73-AE4D-889BA3A50855}"/>
    <cellStyle name="Migliaia 96 3 3" xfId="20539" xr:uid="{9AD97B50-B3EA-4C3E-B108-2623611A5047}"/>
    <cellStyle name="Migliaia 96 4" xfId="24870" xr:uid="{FB232DC2-EFF6-479C-B228-5013E586E6ED}"/>
    <cellStyle name="Migliaia 96 5" xfId="14570" xr:uid="{B4BB82C2-8868-4498-AE3B-323B8946B0DC}"/>
    <cellStyle name="Migliaia 97" xfId="1574" xr:uid="{676C78D0-E57A-4FE0-A991-9EC132D8E205}"/>
    <cellStyle name="Migliaia 97 2" xfId="5228" xr:uid="{C147ABBB-728C-4E21-9FC7-137EF2F9F41B}"/>
    <cellStyle name="Migliaia 97 2 2" xfId="27850" xr:uid="{19240875-F127-4A4F-9E35-7DA3307A6F06}"/>
    <cellStyle name="Migliaia 97 2 3" xfId="17556" xr:uid="{BAFF4818-6A6A-4FC4-8276-9EA937BE68E5}"/>
    <cellStyle name="Migliaia 97 3" xfId="8519" xr:uid="{6F7D5722-4608-4AB6-838A-ABB32F81DE58}"/>
    <cellStyle name="Migliaia 97 3 2" xfId="30810" xr:uid="{F7727DC5-DFF1-44B9-AAEE-382AE3E9BB94}"/>
    <cellStyle name="Migliaia 97 3 3" xfId="20534" xr:uid="{8733BED5-5621-4C8A-9F6E-F22B9630B18F}"/>
    <cellStyle name="Migliaia 97 4" xfId="24865" xr:uid="{91B16C53-AC72-4AD8-9CCE-D08610328388}"/>
    <cellStyle name="Migliaia 97 5" xfId="14565" xr:uid="{A59705FC-713C-4A57-B92E-AC431E00100E}"/>
    <cellStyle name="Migliaia 98" xfId="1553" xr:uid="{A119414F-7BB2-4BC1-BE08-EE89A3BB32D9}"/>
    <cellStyle name="Migliaia 98 2" xfId="5207" xr:uid="{57252BC5-D2F3-4B78-9B77-699DF22D0626}"/>
    <cellStyle name="Migliaia 98 2 2" xfId="31986" xr:uid="{8D933A6C-CAD9-4EF5-B7DF-2A0613934CC2}"/>
    <cellStyle name="Migliaia 98 2 3" xfId="21710" xr:uid="{226FAD2E-0897-4E97-A240-4ED428FA306F}"/>
    <cellStyle name="Migliaia 98 3" xfId="8504" xr:uid="{9CE9F3F5-5157-4927-B356-E63567E328E5}"/>
    <cellStyle name="Migliaia 98 4" xfId="18732" xr:uid="{DFE0485D-1917-4440-BA2E-4445C5B2D221}"/>
    <cellStyle name="Migliaia 99" xfId="1519" xr:uid="{2F65D808-6C5B-47C1-A9E8-1BDCB47C70DE}"/>
    <cellStyle name="Migliaia 99 2" xfId="5189" xr:uid="{CAA65BEF-CC87-43FA-BFC9-F7196A3492EA}"/>
    <cellStyle name="Migliaia 99 3" xfId="8493" xr:uid="{BC4574C1-E72E-49E6-8F51-66225C918EDC}"/>
    <cellStyle name="Minuti" xfId="21" xr:uid="{C361D95D-CF46-4594-8494-1B47C7093995}"/>
    <cellStyle name="Minuti 2" xfId="52" xr:uid="{071C9FED-7DB6-4404-8EE6-374F38C7975A}"/>
    <cellStyle name="Neutrale 10" xfId="1707" xr:uid="{BB5BF562-6ABB-421F-A2A2-73B5F7360E5F}"/>
    <cellStyle name="Neutrale 11" xfId="1618" xr:uid="{586ABBC0-A2D1-4174-9CC6-6D72B64AB208}"/>
    <cellStyle name="Neutrale 12" xfId="1512" xr:uid="{9B8A47A2-8B3E-4941-9E4E-63A7496B3733}"/>
    <cellStyle name="Neutrale 13" xfId="8419" xr:uid="{C1CA0914-95D6-45EB-B865-0A107B4C87FD}"/>
    <cellStyle name="Neutrale 2" xfId="594" xr:uid="{2F22582D-105A-47CF-95A9-E3A8B77E63A1}"/>
    <cellStyle name="Neutrale 2 2" xfId="5135" xr:uid="{F5C82D58-AB64-4B13-AE2B-D0D85B110CE7}"/>
    <cellStyle name="Neutrale 2 3" xfId="2015" xr:uid="{E4797983-D54D-488B-BCBC-4A22CDC67929}"/>
    <cellStyle name="Neutrale 3" xfId="638" xr:uid="{38A6B7D9-A8FC-45FD-ABF1-1DF03FA20468}"/>
    <cellStyle name="Neutrale 4" xfId="2667" xr:uid="{E5D8BCE5-A901-4BE4-83AF-A3A3E24825C7}"/>
    <cellStyle name="Neutrale 5" xfId="2494" xr:uid="{8BF5DE38-8D99-4F28-ABE1-BA9012AE8437}"/>
    <cellStyle name="Neutrale 6" xfId="2100" xr:uid="{569E6F15-F06E-4FAE-9E9A-D7789F73755B}"/>
    <cellStyle name="Neutrale 7" xfId="1939" xr:uid="{68FB913E-4404-4FE0-A198-8F0757FD9290}"/>
    <cellStyle name="Neutrale 8" xfId="1877" xr:uid="{F9C9709A-2416-4C62-B74C-863B267182F4}"/>
    <cellStyle name="Neutrale 9" xfId="1818" xr:uid="{0F1BFFD9-6485-4D83-81BD-75110B232202}"/>
    <cellStyle name="Normal" xfId="67" xr:uid="{D4EC5437-2F80-4839-A70E-9B89947EBE14}"/>
    <cellStyle name="Normal 2" xfId="367" xr:uid="{A988E9DE-263A-496C-9A7E-FAF4C9A735AD}"/>
    <cellStyle name="Normal 6" xfId="2701" xr:uid="{6E447AAE-A1D1-4CA5-AD25-91AD98ED2DE4}"/>
    <cellStyle name="Normale" xfId="0" builtinId="0"/>
    <cellStyle name="Normale 2" xfId="53" xr:uid="{08D97DFF-0C43-4DF7-99EE-CB8684679C3B}"/>
    <cellStyle name="Normale 2 2" xfId="90" xr:uid="{8443F473-4E6B-4DF6-8DE6-2D543E6B1B2D}"/>
    <cellStyle name="Normale 2 3" xfId="2992" xr:uid="{B9CBEEBA-D9EF-473E-BD9E-BF754B2162DF}"/>
    <cellStyle name="Normale 3" xfId="82" xr:uid="{7CE46AFE-89A0-4DCE-9645-D2DE5627DD05}"/>
    <cellStyle name="Normale 3 2" xfId="636" xr:uid="{C263BCCB-5432-4B41-8BB1-682B45E1FAA8}"/>
    <cellStyle name="Normale 3 2 2" xfId="5157" xr:uid="{C3B3FBB6-6D1F-4376-A215-2ACBEE7F4DE0}"/>
    <cellStyle name="Normale 3 2 3" xfId="2242" xr:uid="{8A8D212D-96DD-471D-BADC-549301ABAB0E}"/>
    <cellStyle name="Normale 3 3" xfId="2532" xr:uid="{1A8A4CA3-16BD-42B3-A304-391972952C29}"/>
    <cellStyle name="Normale 3 4" xfId="2434" xr:uid="{7F08842E-89B9-462F-A729-370DC3EE9817}"/>
    <cellStyle name="Normale 3 5" xfId="1551" xr:uid="{0F28C4E8-DD97-4473-A222-D86077E29675}"/>
    <cellStyle name="Normale 4" xfId="77" xr:uid="{73B65D23-6A9F-4E23-9805-B5A1519B97C6}"/>
    <cellStyle name="Normale 4 2" xfId="376" xr:uid="{BE5B4EF1-D4E8-4B24-8427-FC5576845B1F}"/>
    <cellStyle name="Normale 4 3" xfId="1977" xr:uid="{011A91EC-DA8C-4CA3-87A1-FF2B134E12D0}"/>
    <cellStyle name="Normale 5" xfId="96" xr:uid="{489760A4-0256-4642-BEA9-2296BE1BFD6D}"/>
    <cellStyle name="Normale 5 2" xfId="102" xr:uid="{05CE2924-40CA-4CFF-AB52-29D3316AFE81}"/>
    <cellStyle name="Normale 5 2 2" xfId="474" xr:uid="{0D4440A8-8D33-48EE-B541-1FBA8721A914}"/>
    <cellStyle name="Normale 5 2 3" xfId="32662" xr:uid="{32E7CA87-D243-4E24-9DBE-529D65E84414}"/>
    <cellStyle name="Normale 5 3" xfId="89" xr:uid="{42019253-6703-4E10-8093-6E41DC01653B}"/>
    <cellStyle name="Normale 5 3 2" xfId="11879" xr:uid="{A11BE512-BD8F-4627-93C5-1621388E8DE7}"/>
    <cellStyle name="Normale 5 4" xfId="386" xr:uid="{4C5C08FA-CB23-44AD-81C2-CCB100597D0E}"/>
    <cellStyle name="Normale 6" xfId="97" xr:uid="{FC41E927-42F2-4294-BE3D-E1948588741F}"/>
    <cellStyle name="Normale 6 2" xfId="2243" xr:uid="{33E46179-E2B5-4AA1-A055-234296C09C7D}"/>
    <cellStyle name="Normale 6 3" xfId="2065" xr:uid="{68D3A471-CDBF-45D3-B35F-AE09CEABE83B}"/>
    <cellStyle name="Normale 7" xfId="195" xr:uid="{CDB95CB4-B42E-4D22-9242-AEFA7D5DC6B5}"/>
    <cellStyle name="Normale 7 2" xfId="329" xr:uid="{AAF8728F-6217-4FDB-AB45-62878C9D4A29}"/>
    <cellStyle name="Nota 10" xfId="1714" xr:uid="{5B3200ED-BA3F-4472-B15F-73BC6BF3AC1B}"/>
    <cellStyle name="Nota 11" xfId="1625" xr:uid="{5601014F-EE55-4E83-A357-38458D21219D}"/>
    <cellStyle name="Nota 12" xfId="1524" xr:uid="{E91135D1-8964-41BF-9D65-786B8CD0C228}"/>
    <cellStyle name="Nota 13" xfId="8440" xr:uid="{95AFED36-8035-4431-9C3D-A7B323B04E0B}"/>
    <cellStyle name="Nota 2" xfId="608" xr:uid="{3284F1EB-7463-48B4-AB4B-31311E11D027}"/>
    <cellStyle name="Nota 2 2" xfId="2218" xr:uid="{5FD736CF-5E54-4866-BE55-479AD0F0D758}"/>
    <cellStyle name="Nota 2 2 2" xfId="3596" xr:uid="{12563709-A296-4478-967B-48DF3C55F16E}"/>
    <cellStyle name="Nota 2 2 2 2" xfId="11647" xr:uid="{8CF5CF7A-6199-4ECD-9613-32B99EC8FD30}"/>
    <cellStyle name="Nota 2 2 2 2 2" xfId="13217" xr:uid="{2900701C-119F-4D2B-A0F2-EEAC9C6EA88F}"/>
    <cellStyle name="Nota 2 2 2 3" xfId="12067" xr:uid="{56231814-822F-4FE1-AC5B-E3A789E8EEC6}"/>
    <cellStyle name="Nota 2 2 2 4" xfId="12522" xr:uid="{6D0B49E2-80B6-46A9-8D01-28F500174ADF}"/>
    <cellStyle name="Nota 2 2 3" xfId="3739" xr:uid="{B13C00AA-3748-4CBF-BFF7-5A41B0D7D6B0}"/>
    <cellStyle name="Nota 2 2 3 2" xfId="11783" xr:uid="{3736A835-0F44-4092-AF8A-701AA1214DD1}"/>
    <cellStyle name="Nota 2 2 3 2 2" xfId="13324" xr:uid="{8F7E1086-497A-46F5-9218-C880DF07B6FC}"/>
    <cellStyle name="Nota 2 2 3 3" xfId="12203" xr:uid="{F8B19063-BFEA-4DFF-B135-5883B6DA432C}"/>
    <cellStyle name="Nota 2 2 3 4" xfId="12669" xr:uid="{F65078E5-BD05-43A6-9774-2266BCB7E8A1}"/>
    <cellStyle name="Nota 2 2 4" xfId="3941" xr:uid="{216ECADF-8C99-44BA-BC04-57B3EFB2AE42}"/>
    <cellStyle name="Nota 2 2 4 2" xfId="11831" xr:uid="{A05E5E7C-51AE-4CD9-B948-E395487489E9}"/>
    <cellStyle name="Nota 2 2 4 3" xfId="12250" xr:uid="{8AD37273-6E97-4868-8A49-652C638B9EDF}"/>
    <cellStyle name="Nota 2 2 4 4" xfId="12888" xr:uid="{80EAEC79-86AC-48F4-B81B-25597D0AC822}"/>
    <cellStyle name="Nota 2 2 5" xfId="11548" xr:uid="{6EBBBAAE-BE12-46D2-97E6-6C5F0EA032BA}"/>
    <cellStyle name="Nota 2 2 6" xfId="11964" xr:uid="{C580F54A-C108-428E-B2B8-8B525CFE5191}"/>
    <cellStyle name="Nota 2 2 7" xfId="12390" xr:uid="{081EBA54-EE95-4953-8AAD-57EEF17F3681}"/>
    <cellStyle name="Nota 2 3" xfId="3526" xr:uid="{E7AB7D11-66D9-4776-AD4E-0DC570F53D87}"/>
    <cellStyle name="Nota 2 3 2" xfId="5147" xr:uid="{FD052141-834B-4C50-8696-BC7339455CE8}"/>
    <cellStyle name="Nota 2 3 2 2" xfId="14094" xr:uid="{72E99325-2C39-4A2F-89E6-3C938FA4EA4D}"/>
    <cellStyle name="Nota 2 3 2 3" xfId="13147" xr:uid="{35B67BC8-3504-457C-9B3F-DF68AEF16344}"/>
    <cellStyle name="Nota 2 3 3" xfId="11578" xr:uid="{9E4AAA8A-099D-4897-95E4-28754D9281DF}"/>
    <cellStyle name="Nota 2 3 4" xfId="11998" xr:uid="{0F307172-69CD-4588-B9B7-70AC77FEC067}"/>
    <cellStyle name="Nota 2 3 5" xfId="12452" xr:uid="{DA058206-C652-4C94-9A19-2D1F5E148163}"/>
    <cellStyle name="Nota 2 4" xfId="3667" xr:uid="{F4037440-CC0C-49BB-9872-F5D42066149F}"/>
    <cellStyle name="Nota 2 4 2" xfId="11711" xr:uid="{899475AD-78DD-4DE5-81CF-5261850BD283}"/>
    <cellStyle name="Nota 2 4 2 2" xfId="13256" xr:uid="{866690FC-CBBF-421E-AB87-4A0D5228AC1D}"/>
    <cellStyle name="Nota 2 4 3" xfId="12131" xr:uid="{91904A52-EA50-4BDF-90AE-12942906E072}"/>
    <cellStyle name="Nota 2 4 4" xfId="12597" xr:uid="{C4A3D0DB-2023-4222-B2EB-B1F943C9A3F6}"/>
    <cellStyle name="Nota 2 5" xfId="3635" xr:uid="{DFD87F16-6FBB-4E63-B5C7-022E369E6DBB}"/>
    <cellStyle name="Nota 2 5 2" xfId="11679" xr:uid="{206D0304-2449-4659-9DB5-1F1E2E31648F}"/>
    <cellStyle name="Nota 2 5 3" xfId="12099" xr:uid="{D1B56440-0E4E-4D60-87B1-A610ED437942}"/>
    <cellStyle name="Nota 2 5 4" xfId="12564" xr:uid="{C93F12F8-F6E0-4719-B195-A1F34BEFAE5B}"/>
    <cellStyle name="Nota 2 6" xfId="2016" xr:uid="{A5A87733-2C03-4E80-9710-A4963AF9A412}"/>
    <cellStyle name="Nota 2 6 2" xfId="11479" xr:uid="{7D238EAF-7130-418B-B302-56820F426517}"/>
    <cellStyle name="Nota 2 6 3" xfId="11892" xr:uid="{530A807E-FE69-4A12-B294-6F277E2DDA41}"/>
    <cellStyle name="Nota 2 7" xfId="12296" xr:uid="{D1DBC703-DA30-4016-833C-4A808CE9DBCE}"/>
    <cellStyle name="Nota 3" xfId="651" xr:uid="{1154F5E7-9939-4DDC-BEC4-C339A383CF11}"/>
    <cellStyle name="Nota 4" xfId="2678" xr:uid="{F3D5B173-BC35-4E00-A69F-38C1966E78EE}"/>
    <cellStyle name="Nota 5" xfId="2507" xr:uid="{257C4A9D-53D0-4BB6-8FEE-BF1657BFE5AA}"/>
    <cellStyle name="Nota 6" xfId="2115" xr:uid="{07DB0715-7FAE-4967-8EAA-33492C37F621}"/>
    <cellStyle name="Nota 7" xfId="1946" xr:uid="{5B6F8227-D23C-4628-8717-3760AE13AD4E}"/>
    <cellStyle name="Nota 8" xfId="1884" xr:uid="{FCA7511A-D975-412C-A891-1EB87FABEF7B}"/>
    <cellStyle name="Nota 9" xfId="1832" xr:uid="{659B5974-9FA6-418C-8320-6F26421D5EED}"/>
    <cellStyle name="Num. 1 decimal" xfId="26" xr:uid="{EBFE242F-3103-4A50-BF31-8DC8D1560E97}"/>
    <cellStyle name="Num. 1 decimal 2" xfId="54" xr:uid="{4EE22EA9-6365-48BC-8420-A2DD6CE7E002}"/>
    <cellStyle name="Num. 2 decimal" xfId="14" xr:uid="{4D7DF747-20AA-4F76-A01D-0CC8ED738AED}"/>
    <cellStyle name="Num. 2 decimal 2" xfId="55" xr:uid="{E3E39031-7BB4-4401-9123-DE1DB5AB0EA6}"/>
    <cellStyle name="Num. 3 decimal" xfId="27" xr:uid="{7F44BD45-EBF5-4DAD-9EC4-6512F66790AC}"/>
    <cellStyle name="Num. 3 decimal 2" xfId="56" xr:uid="{F166AB0D-BF97-49E2-B159-3743F715C0CE}"/>
    <cellStyle name="Num. 4 decimal" xfId="20" xr:uid="{F2260FFB-3BFC-4B71-A76A-A523BECB8891}"/>
    <cellStyle name="Num. 4 decimal 2" xfId="57" xr:uid="{C8A6DD66-BFF5-4C6F-B686-070908446348}"/>
    <cellStyle name="Num. Milioni" xfId="22" xr:uid="{0DA4662B-C4D1-408E-88DC-A5A2ACD4C43C}"/>
    <cellStyle name="Num. Milioni 2" xfId="58" xr:uid="{2AA5A07D-4221-4069-8B41-B5B674A81602}"/>
    <cellStyle name="Num. no decimal" xfId="15" xr:uid="{A2129871-16E0-4BA9-BA34-E01C43FEDC30}"/>
    <cellStyle name="Num. no decimal 2" xfId="59" xr:uid="{827B6EFE-90B3-4544-A76C-C7DDB00C7595}"/>
    <cellStyle name="Output 10" xfId="1709" xr:uid="{1EA86960-682A-4C46-B840-CAF723E33AA2}"/>
    <cellStyle name="Output 11" xfId="1620" xr:uid="{2A6DC5AF-637D-4E26-AF34-930C2D00515C}"/>
    <cellStyle name="Output 12" xfId="1510" xr:uid="{415F575C-CFF9-4AC9-B6E6-2A4F63EC1FD5}"/>
    <cellStyle name="Output 13" xfId="8391" xr:uid="{047188DB-8382-49AD-AF11-1AF0DA8BA0DE}"/>
    <cellStyle name="Output 2" xfId="603" xr:uid="{3A211CE0-F4D4-4BDC-B58E-B0C0200DD670}"/>
    <cellStyle name="Output 2 2" xfId="2198" xr:uid="{EBD3A28D-9639-4E53-90FD-FEA9A1663ECB}"/>
    <cellStyle name="Output 2 2 2" xfId="3576" xr:uid="{B0AA071E-CF33-4FDB-859C-7465D4215C2C}"/>
    <cellStyle name="Output 2 2 2 2" xfId="11627" xr:uid="{EFF56391-3228-41EE-8EEF-35315D5A13AE}"/>
    <cellStyle name="Output 2 2 2 2 2" xfId="13197" xr:uid="{1ED5133E-F499-4BB6-B51A-DDC4D20E48D0}"/>
    <cellStyle name="Output 2 2 2 3" xfId="12047" xr:uid="{8A60B5E0-871B-4F95-AE35-B00F8D3DAEBF}"/>
    <cellStyle name="Output 2 2 2 3 2" xfId="13961" xr:uid="{5710078B-FCE7-4AC1-9955-1A91742BC08E}"/>
    <cellStyle name="Output 2 2 2 4" xfId="12502" xr:uid="{8F794E2E-A077-4A4D-973D-3A52CE89BF47}"/>
    <cellStyle name="Output 2 2 3" xfId="3719" xr:uid="{FA525578-A792-43FB-AFD6-E35B4556E4D0}"/>
    <cellStyle name="Output 2 2 3 2" xfId="11763" xr:uid="{332430EB-BB54-4652-B2A3-3C5B75399624}"/>
    <cellStyle name="Output 2 2 3 2 2" xfId="13304" xr:uid="{8BCAAA1A-07EA-481E-9254-6AE8DF9C695D}"/>
    <cellStyle name="Output 2 2 3 3" xfId="12183" xr:uid="{728634D4-9A4B-487C-83BE-C7C42D0F2C0C}"/>
    <cellStyle name="Output 2 2 3 4" xfId="12649" xr:uid="{F0E0B2C1-8B2D-433B-A36A-EA4E6244D4B1}"/>
    <cellStyle name="Output 2 2 4" xfId="3921" xr:uid="{E6C51507-DF25-4E57-91BD-A3D4D789081D}"/>
    <cellStyle name="Output 2 2 4 2" xfId="11811" xr:uid="{5F09F8F6-F3FB-48AF-B731-EFE002E9C232}"/>
    <cellStyle name="Output 2 2 4 3" xfId="12230" xr:uid="{B20D9C75-938C-42E2-94CD-52340AEB68E6}"/>
    <cellStyle name="Output 2 2 4 4" xfId="12868" xr:uid="{AE8EC60C-ACC0-4CCA-A445-700746773ADC}"/>
    <cellStyle name="Output 2 2 5" xfId="11528" xr:uid="{5CE759B2-8B76-46CC-8EE1-58562E95152E}"/>
    <cellStyle name="Output 2 2 6" xfId="11944" xr:uid="{49C804CE-6114-417C-BB7C-490C30BA22C9}"/>
    <cellStyle name="Output 2 2 7" xfId="12370" xr:uid="{64BD20F9-32A3-4AB7-B3B2-EF531841D44D}"/>
    <cellStyle name="Output 2 3" xfId="3527" xr:uid="{DFC5B3A2-F82E-4453-BC7E-0188BC9DB53A}"/>
    <cellStyle name="Output 2 3 2" xfId="5142" xr:uid="{E293F4C4-4E1F-456C-827A-FCE0840D9077}"/>
    <cellStyle name="Output 2 3 2 2" xfId="14092" xr:uid="{59DA4AEF-1A8D-43B7-BC81-4993601EB552}"/>
    <cellStyle name="Output 2 3 2 3" xfId="13148" xr:uid="{D13FDC39-40F7-43D4-B13D-7971D2913FAD}"/>
    <cellStyle name="Output 2 3 3" xfId="11579" xr:uid="{79FD167A-9D4E-49BE-8CA0-6537895B9019}"/>
    <cellStyle name="Output 2 3 3 2" xfId="13956" xr:uid="{8643529F-8123-45D5-96CE-82DBDB432438}"/>
    <cellStyle name="Output 2 3 4" xfId="11999" xr:uid="{A59AC45B-07D1-40B4-8F0C-8283C091ACB9}"/>
    <cellStyle name="Output 2 3 5" xfId="12453" xr:uid="{0068800F-3392-4CA1-9152-DBB1DC1B0FCC}"/>
    <cellStyle name="Output 2 4" xfId="3668" xr:uid="{F3C9D336-DDC1-4BBB-BE78-255B93468D26}"/>
    <cellStyle name="Output 2 4 2" xfId="11712" xr:uid="{9E16BCA7-FF9E-4735-A54C-1D17461D4B9E}"/>
    <cellStyle name="Output 2 4 2 2" xfId="13257" xr:uid="{B1DD514B-D16B-44BD-AF6F-2821F280DA98}"/>
    <cellStyle name="Output 2 4 3" xfId="12132" xr:uid="{EDF2345A-B1CE-445B-83B3-BAC2235051D2}"/>
    <cellStyle name="Output 2 4 4" xfId="12598" xr:uid="{07EC9E08-BC4B-4C8D-9623-5042746D6733}"/>
    <cellStyle name="Output 2 5" xfId="3656" xr:uid="{471F78E6-C36B-4398-BED4-33F1402BD358}"/>
    <cellStyle name="Output 2 5 2" xfId="11700" xr:uid="{FE333121-0783-4D10-BA4C-9E57902F1187}"/>
    <cellStyle name="Output 2 5 3" xfId="12120" xr:uid="{F9340BE1-1489-4398-AE8E-F41F2B471B2E}"/>
    <cellStyle name="Output 2 5 4" xfId="12585" xr:uid="{DF113C9E-10AA-4746-9E13-C9FDCD86330E}"/>
    <cellStyle name="Output 2 6" xfId="2017" xr:uid="{68392012-4B04-4EB6-A0A5-B3C7C7DFFB85}"/>
    <cellStyle name="Output 2 6 2" xfId="11480" xr:uid="{9BA50D89-4ED2-4102-A2EE-A596096D2339}"/>
    <cellStyle name="Output 2 6 3" xfId="11893" xr:uid="{5C5F9EA2-AB10-4CEE-99E7-DF4B21C05B6A}"/>
    <cellStyle name="Output 2 7" xfId="12297" xr:uid="{ADB7F5FC-E2C3-448B-8E30-B2CE23C33C56}"/>
    <cellStyle name="Output 3" xfId="646" xr:uid="{00F349B4-63AC-4505-8F39-AF15506A63D3}"/>
    <cellStyle name="Output 4" xfId="2673" xr:uid="{3300BEB4-B85D-4AB6-9C6F-8B60E12B3D18}"/>
    <cellStyle name="Output 5" xfId="2502" xr:uid="{BDFB1C57-7401-4C92-BCE9-8596974653EB}"/>
    <cellStyle name="Output 6" xfId="2110" xr:uid="{CB8F6583-C3CB-4CAA-A4ED-6E96C69979F2}"/>
    <cellStyle name="Output 7" xfId="1941" xr:uid="{AF02CF34-8125-49AD-8BB9-60E9FF15E299}"/>
    <cellStyle name="Output 8" xfId="1879" xr:uid="{6D62B119-568E-47B0-ADDE-3653AF58559D}"/>
    <cellStyle name="Output 9" xfId="1827" xr:uid="{189EC252-22D7-4D2C-8D92-E71E383CDE0C}"/>
    <cellStyle name="Percent" xfId="71" xr:uid="{74F5BB58-4FB2-4FBF-B32E-5C8A81D9E835}"/>
    <cellStyle name="Percentuale" xfId="33" builtinId="5" customBuiltin="1"/>
    <cellStyle name="Percentuale 10" xfId="2446" xr:uid="{CD360BE9-FB79-4CB4-BB65-1EA001247102}"/>
    <cellStyle name="Percentuale 11" xfId="2255" xr:uid="{9736F59A-00F4-45C7-8647-7A660428876A}"/>
    <cellStyle name="Percentuale 12" xfId="2108" xr:uid="{A6D41055-0CEF-41F3-8C8A-72FE127937DD}"/>
    <cellStyle name="Percentuale 13" xfId="1924" xr:uid="{56D9B4EC-51BA-4BF4-98DD-9695C4D74085}"/>
    <cellStyle name="Percentuale 14" xfId="5188" xr:uid="{07F5BA9A-AB8C-4BA5-A64E-059D05135E9C}"/>
    <cellStyle name="Percentuale 2" xfId="83" xr:uid="{9EFD5264-4F15-4B74-B4F6-17FCBB0CAD84}"/>
    <cellStyle name="Percentuale 2 2" xfId="98" xr:uid="{0EF10791-153E-4BFD-905C-EB19C2CC4DF0}"/>
    <cellStyle name="Percentuale 2 2 2" xfId="11863" xr:uid="{9C9E1D52-CA91-4030-8D46-40FFA396EFCE}"/>
    <cellStyle name="Percentuale 2 2 3" xfId="11851" xr:uid="{E57BBC20-96BF-4261-9071-4B41978C5AD7}"/>
    <cellStyle name="Percentuale 2 3" xfId="3023" xr:uid="{B4518B65-CDDF-4855-A7E5-D60780B35561}"/>
    <cellStyle name="Percentuale 2 4" xfId="2729" xr:uid="{7F83DD3A-6C00-4718-8E22-6B7ACA9F77F9}"/>
    <cellStyle name="Percentuale 2 5" xfId="2698" xr:uid="{A40B3611-D939-4B2A-9B43-90C6AF096F57}"/>
    <cellStyle name="Percentuale 2 6" xfId="2539" xr:uid="{6FC07A7B-CE5A-41A4-99D4-8426E72D7B3E}"/>
    <cellStyle name="Percentuale 2 7" xfId="2529" xr:uid="{BF82453F-5CC7-45D0-8E5D-C6E5B70907A8}"/>
    <cellStyle name="Percentuale 2 8" xfId="2466" xr:uid="{FCF49570-83F0-411B-969C-036D7BFF8DEF}"/>
    <cellStyle name="Percentuale 2 9" xfId="2155" xr:uid="{CB824D3A-F407-4B9C-87A5-76E48E5B1284}"/>
    <cellStyle name="Percentuale 3" xfId="81" xr:uid="{B5112CC5-2A88-4D30-9A79-4F1FB35CE7F6}"/>
    <cellStyle name="Percentuale 3 2" xfId="481" xr:uid="{D118D97D-512B-42BA-B8CB-8845BAAE47E0}"/>
    <cellStyle name="Percentuale 4" xfId="68" xr:uid="{B550567C-20C7-4A66-87A1-421C5997F515}"/>
    <cellStyle name="Percentuale 5" xfId="3005" xr:uid="{594E80BE-7B4E-4294-990D-44790DA4D244}"/>
    <cellStyle name="Percentuale 6" xfId="2813" xr:uid="{4F91B73C-1C38-429B-8B8C-25555DFBDD05}"/>
    <cellStyle name="Percentuale 7" xfId="2723" xr:uid="{49C4569F-8840-44E8-B59F-177C8A4CE959}"/>
    <cellStyle name="Percentuale 8" xfId="2651" xr:uid="{BC64E230-3E37-4635-8136-4A5EDD1920B6}"/>
    <cellStyle name="Percentuale 9" xfId="2630" xr:uid="{B211F4C8-CA6F-4F9A-8739-D7851F9351C5}"/>
    <cellStyle name="Righe" xfId="6" xr:uid="{457455D1-6383-4F5C-951A-1E3EF45E794C}"/>
    <cellStyle name="Righe 2" xfId="60" xr:uid="{4B833653-868C-4424-88E8-4D9539C5BBD5}"/>
    <cellStyle name="Right Border" xfId="7" xr:uid="{DDCCC428-0F83-4262-9CCD-08A69B241F06}"/>
    <cellStyle name="Right Border 2" xfId="61" xr:uid="{57CF9DE5-1480-4E08-951E-BB8945758B5B}"/>
    <cellStyle name="SAPBEXaggData" xfId="2018" xr:uid="{2F8AF45D-39A8-4312-9B6F-089C1F8729AC}"/>
    <cellStyle name="SAPBEXaggData 2" xfId="2199" xr:uid="{2763BD8C-924D-457C-8AB8-252E6A1055AC}"/>
    <cellStyle name="SAPBEXaggData 2 2" xfId="3577" xr:uid="{3BFFDAD9-2E25-410F-822C-A65CB4FE85ED}"/>
    <cellStyle name="SAPBEXaggData 2 2 2" xfId="11628" xr:uid="{269407DD-07D9-4CB2-8B7C-9DED719A2EC3}"/>
    <cellStyle name="SAPBEXaggData 2 2 2 2" xfId="13198" xr:uid="{67265E32-5B14-40AC-9C1F-1266647A72E7}"/>
    <cellStyle name="SAPBEXaggData 2 2 3" xfId="12048" xr:uid="{3BD55BAE-5344-4CF7-90B0-AFDDCC724035}"/>
    <cellStyle name="SAPBEXaggData 2 2 4" xfId="12503" xr:uid="{F2AD8C2F-89E8-4247-BCFE-BC818D137D50}"/>
    <cellStyle name="SAPBEXaggData 2 3" xfId="3720" xr:uid="{D70F2BF6-B90C-4014-A1B7-A165BF27CCF0}"/>
    <cellStyle name="SAPBEXaggData 2 3 2" xfId="11764" xr:uid="{3E9AE51D-5C77-4625-B367-E4321193FA2D}"/>
    <cellStyle name="SAPBEXaggData 2 3 2 2" xfId="13305" xr:uid="{8283C28D-6C94-4F85-9907-ACC404EBA612}"/>
    <cellStyle name="SAPBEXaggData 2 3 3" xfId="12184" xr:uid="{62244613-451E-465E-BF12-D6A054AFA04F}"/>
    <cellStyle name="SAPBEXaggData 2 3 4" xfId="12650" xr:uid="{474BA40F-CF43-4378-BFC5-50E854B77EC4}"/>
    <cellStyle name="SAPBEXaggData 2 4" xfId="3922" xr:uid="{C4BF9076-5268-48ED-AD8A-245E9B35D2E2}"/>
    <cellStyle name="SAPBEXaggData 2 4 2" xfId="11812" xr:uid="{F3E79E8C-F381-4E6E-8E1E-5E11C3492318}"/>
    <cellStyle name="SAPBEXaggData 2 4 3" xfId="12231" xr:uid="{1FCB12B7-5817-4997-87E9-5C3B43775836}"/>
    <cellStyle name="SAPBEXaggData 2 4 4" xfId="12869" xr:uid="{43661DE0-9BC0-4413-B881-D392AAE4DE4C}"/>
    <cellStyle name="SAPBEXaggData 2 5" xfId="11529" xr:uid="{C5657468-6419-4EA8-82A4-35E1AB0A375D}"/>
    <cellStyle name="SAPBEXaggData 2 6" xfId="11945" xr:uid="{E5537086-4A25-43C6-8E5D-8932097E3885}"/>
    <cellStyle name="SAPBEXaggData 2 7" xfId="12371" xr:uid="{B086EA3D-8A9D-4325-8AD1-9CABEF24FE6D}"/>
    <cellStyle name="SAPBEXaggData 3" xfId="3528" xr:uid="{1CCA41E8-BD28-4CE1-82BD-D927715778B0}"/>
    <cellStyle name="SAPBEXaggData 3 2" xfId="11580" xr:uid="{793ED1E2-B2F9-4699-A861-F3C21DC0073B}"/>
    <cellStyle name="SAPBEXaggData 3 2 2" xfId="13149" xr:uid="{C52711B0-BF92-4422-86D5-ABCC78CBAEFA}"/>
    <cellStyle name="SAPBEXaggData 3 3" xfId="12000" xr:uid="{FF2B67C3-DED2-43A3-A6BF-D6A13E53CAAE}"/>
    <cellStyle name="SAPBEXaggData 3 4" xfId="12454" xr:uid="{27352161-EA9D-470C-A782-B72CEDB7E616}"/>
    <cellStyle name="SAPBEXaggData 4" xfId="3669" xr:uid="{04AE2B9E-B534-469A-BFEA-DAC1B5B60574}"/>
    <cellStyle name="SAPBEXaggData 4 2" xfId="11713" xr:uid="{9721DCE0-E62B-44C2-ACD7-B173560461FE}"/>
    <cellStyle name="SAPBEXaggData 4 2 2" xfId="13258" xr:uid="{E6F33BC8-6408-48A6-82BE-39CB9EF62022}"/>
    <cellStyle name="SAPBEXaggData 4 3" xfId="12133" xr:uid="{5A82450F-B33D-4EEA-82B3-FE89221EC3B9}"/>
    <cellStyle name="SAPBEXaggData 4 4" xfId="12599" xr:uid="{DBC19454-4EC9-4731-9343-AB49439981C8}"/>
    <cellStyle name="SAPBEXaggData 5" xfId="3633" xr:uid="{B4C8BE07-4960-4E7E-B2FF-67DB3DAFB085}"/>
    <cellStyle name="SAPBEXaggData 5 2" xfId="11677" xr:uid="{9F19F644-55EF-4F29-8550-2637EEAFAE78}"/>
    <cellStyle name="SAPBEXaggData 5 3" xfId="12097" xr:uid="{92BB7E90-6022-46EE-9BF6-31A286A2B3CC}"/>
    <cellStyle name="SAPBEXaggData 5 4" xfId="12562" xr:uid="{68CB7F6B-0F86-4AF4-A4CE-67A7BF9F6C81}"/>
    <cellStyle name="SAPBEXaggData 6" xfId="11481" xr:uid="{E58ABCF7-3FCA-4874-BBB3-42F4E52C788C}"/>
    <cellStyle name="SAPBEXaggData 7" xfId="11894" xr:uid="{2B3F47AA-E069-4622-B6D6-A7A1096DA0C8}"/>
    <cellStyle name="SAPBEXaggData 8" xfId="12298" xr:uid="{C5ABB8E0-5498-46B1-82DE-C3358BD3DF46}"/>
    <cellStyle name="SAPBEXaggDataEmph" xfId="2019" xr:uid="{5FB269B9-2B04-405F-AB55-17E022AE13CB}"/>
    <cellStyle name="SAPBEXaggDataEmph 2" xfId="2191" xr:uid="{8D61391B-1FF1-40F6-B02E-149E6B173CF4}"/>
    <cellStyle name="SAPBEXaggDataEmph 2 2" xfId="3572" xr:uid="{08C5E7BC-93B2-46F8-862F-7A9B7EA76B95}"/>
    <cellStyle name="SAPBEXaggDataEmph 2 2 2" xfId="11623" xr:uid="{656A95DA-93D8-4C82-902F-56E04B636D88}"/>
    <cellStyle name="SAPBEXaggDataEmph 2 2 2 2" xfId="13193" xr:uid="{D2AD1960-3936-494A-8F96-ECB058C1AE51}"/>
    <cellStyle name="SAPBEXaggDataEmph 2 2 3" xfId="12043" xr:uid="{9FC63BA2-01DE-4C6F-8114-AD5C26F9F5EE}"/>
    <cellStyle name="SAPBEXaggDataEmph 2 2 4" xfId="12498" xr:uid="{985F5178-C492-457D-A798-242084D1BA5A}"/>
    <cellStyle name="SAPBEXaggDataEmph 2 3" xfId="3715" xr:uid="{9C1BC9C6-37B5-4A69-BA4F-BD1012535F9F}"/>
    <cellStyle name="SAPBEXaggDataEmph 2 3 2" xfId="11759" xr:uid="{1CE0664F-7ADB-4D81-8A91-C844EF7D4CFD}"/>
    <cellStyle name="SAPBEXaggDataEmph 2 3 2 2" xfId="13300" xr:uid="{EFC17322-F80C-4F14-8E24-62725D032CC2}"/>
    <cellStyle name="SAPBEXaggDataEmph 2 3 3" xfId="12179" xr:uid="{077FC51B-A6C9-4701-B6E0-368DAF6E4A14}"/>
    <cellStyle name="SAPBEXaggDataEmph 2 3 4" xfId="12645" xr:uid="{EE306EC2-4602-43D9-B4D7-C55B9A072ECD}"/>
    <cellStyle name="SAPBEXaggDataEmph 2 4" xfId="3917" xr:uid="{67535D91-4314-4ACF-9D58-698F34AEFCA5}"/>
    <cellStyle name="SAPBEXaggDataEmph 2 4 2" xfId="11807" xr:uid="{903E6DC2-0AAB-4CFE-AF74-7D86C76370F0}"/>
    <cellStyle name="SAPBEXaggDataEmph 2 4 3" xfId="12226" xr:uid="{AC388926-0826-447B-A6EF-31192F64B7AA}"/>
    <cellStyle name="SAPBEXaggDataEmph 2 4 4" xfId="12861" xr:uid="{CB04C3D8-9756-444E-9859-E870E782179A}"/>
    <cellStyle name="SAPBEXaggDataEmph 2 5" xfId="11524" xr:uid="{85B30C34-969E-4A87-8CCE-E48A55FA79D9}"/>
    <cellStyle name="SAPBEXaggDataEmph 2 6" xfId="11940" xr:uid="{550A7426-6B34-4F7E-8227-075E7F5232CC}"/>
    <cellStyle name="SAPBEXaggDataEmph 2 7" xfId="12363" xr:uid="{4982B1BA-2162-4B65-BF3D-D5C1E2440289}"/>
    <cellStyle name="SAPBEXaggDataEmph 3" xfId="3529" xr:uid="{4CAB5964-0978-446C-B566-F4AC80E01B58}"/>
    <cellStyle name="SAPBEXaggDataEmph 3 2" xfId="11581" xr:uid="{39541067-038F-4584-B64E-1FE9E00FEAAA}"/>
    <cellStyle name="SAPBEXaggDataEmph 3 2 2" xfId="13150" xr:uid="{877E6245-C0FA-4598-9BF6-31BCA9B1C3D1}"/>
    <cellStyle name="SAPBEXaggDataEmph 3 3" xfId="12001" xr:uid="{4D571E66-6D06-40CE-8982-50A80FF8610E}"/>
    <cellStyle name="SAPBEXaggDataEmph 3 4" xfId="12455" xr:uid="{C2475D48-5322-4F2B-9317-0D63582856C8}"/>
    <cellStyle name="SAPBEXaggDataEmph 4" xfId="3670" xr:uid="{45527569-2CA8-423A-8A2C-5F7E15AEE531}"/>
    <cellStyle name="SAPBEXaggDataEmph 4 2" xfId="11714" xr:uid="{E5FE5382-F969-496B-93EB-9BDC951B8C4C}"/>
    <cellStyle name="SAPBEXaggDataEmph 4 2 2" xfId="13259" xr:uid="{AE5B92E2-CD45-4D40-8B77-1628254F7D7E}"/>
    <cellStyle name="SAPBEXaggDataEmph 4 3" xfId="12134" xr:uid="{427342CE-CF32-425B-9B4E-2C181DED65B7}"/>
    <cellStyle name="SAPBEXaggDataEmph 4 4" xfId="12600" xr:uid="{D67F8EE6-D43A-41CD-8AD5-22AB41AF46FB}"/>
    <cellStyle name="SAPBEXaggDataEmph 5" xfId="3652" xr:uid="{0CBD7EFA-139F-48BB-B170-B9A1E8FD241F}"/>
    <cellStyle name="SAPBEXaggDataEmph 5 2" xfId="11696" xr:uid="{2100AD3D-2C57-4629-89A7-320BA207A847}"/>
    <cellStyle name="SAPBEXaggDataEmph 5 3" xfId="12116" xr:uid="{44DC379A-8649-4973-BCCA-B20A6604E2D7}"/>
    <cellStyle name="SAPBEXaggDataEmph 5 4" xfId="12581" xr:uid="{EB09D181-D385-4F2D-8697-E0015B232BC3}"/>
    <cellStyle name="SAPBEXaggDataEmph 6" xfId="11482" xr:uid="{01860EF8-E65F-4458-9B28-5B4E6CD6E93D}"/>
    <cellStyle name="SAPBEXaggDataEmph 7" xfId="11895" xr:uid="{7F8670D2-92FC-406B-A77A-F83CE17A4D4A}"/>
    <cellStyle name="SAPBEXaggDataEmph 8" xfId="12299" xr:uid="{0459A05C-BAB1-4023-BB45-11B8DB78C738}"/>
    <cellStyle name="SAPBEXaggItem" xfId="2020" xr:uid="{1EE78365-DA92-4945-87F8-471C6A4CD1E3}"/>
    <cellStyle name="SAPBEXaggItem 2" xfId="2187" xr:uid="{AB2B0527-AA0C-4FEA-B1CB-409D30782CC1}"/>
    <cellStyle name="SAPBEXaggItem 2 2" xfId="3570" xr:uid="{195FDE48-6A53-4BFE-BFBC-BCE434FBA661}"/>
    <cellStyle name="SAPBEXaggItem 2 2 2" xfId="11621" xr:uid="{260D8761-7ECB-4016-A2C2-86032B5C1194}"/>
    <cellStyle name="SAPBEXaggItem 2 2 2 2" xfId="13191" xr:uid="{4178BCDE-10C7-4511-92AE-CCC1EB27C1B5}"/>
    <cellStyle name="SAPBEXaggItem 2 2 3" xfId="12041" xr:uid="{EB334748-0620-46B0-B228-38844857EA81}"/>
    <cellStyle name="SAPBEXaggItem 2 2 4" xfId="12496" xr:uid="{20A685E2-DED1-46E9-AD66-6586DBF257E7}"/>
    <cellStyle name="SAPBEXaggItem 2 3" xfId="3713" xr:uid="{364C89F0-9DB5-4194-A2C2-8AD2D7C3C858}"/>
    <cellStyle name="SAPBEXaggItem 2 3 2" xfId="11757" xr:uid="{DED7C1D0-A320-4A91-8850-F8D218696E6E}"/>
    <cellStyle name="SAPBEXaggItem 2 3 2 2" xfId="13298" xr:uid="{04DF9CA0-6B41-46FF-8647-D82D93C41E54}"/>
    <cellStyle name="SAPBEXaggItem 2 3 3" xfId="12177" xr:uid="{000B9EE6-2C2D-4AA8-BF7D-4664744B46FA}"/>
    <cellStyle name="SAPBEXaggItem 2 3 4" xfId="12643" xr:uid="{662EDBF0-4800-4218-9199-8E29AAB6E227}"/>
    <cellStyle name="SAPBEXaggItem 2 4" xfId="3915" xr:uid="{E40F7C7A-ED45-44A6-A128-AE4C92EF0100}"/>
    <cellStyle name="SAPBEXaggItem 2 4 2" xfId="11805" xr:uid="{E30EEFC5-6CFC-49BB-96A8-493B7EF9AE31}"/>
    <cellStyle name="SAPBEXaggItem 2 4 3" xfId="12224" xr:uid="{89C01732-B4CA-483F-BF2E-CF3378AD397F}"/>
    <cellStyle name="SAPBEXaggItem 2 4 4" xfId="12858" xr:uid="{9A1BD2D3-7ECB-4D86-A7AB-DDA2AB179DB3}"/>
    <cellStyle name="SAPBEXaggItem 2 5" xfId="11523" xr:uid="{3B399495-D6BC-4B64-A977-F7744C894C1B}"/>
    <cellStyle name="SAPBEXaggItem 2 6" xfId="11939" xr:uid="{27B26E13-6C73-457D-8BFA-0B8637F5D62D}"/>
    <cellStyle name="SAPBEXaggItem 2 7" xfId="12358" xr:uid="{1E2F4E2E-E092-4FBD-87D7-2C212AB5F1B9}"/>
    <cellStyle name="SAPBEXaggItem 3" xfId="3530" xr:uid="{B4D4051E-A464-4871-8E86-67CB7485DBE5}"/>
    <cellStyle name="SAPBEXaggItem 3 2" xfId="11582" xr:uid="{ECCF5069-C464-4C15-96B9-0DA6EE1F27DA}"/>
    <cellStyle name="SAPBEXaggItem 3 2 2" xfId="13151" xr:uid="{A291E938-D4F5-4888-B8BA-C828EE2E8726}"/>
    <cellStyle name="SAPBEXaggItem 3 3" xfId="12002" xr:uid="{1F5084B7-D84C-4225-BC88-42A0182771C3}"/>
    <cellStyle name="SAPBEXaggItem 3 4" xfId="12456" xr:uid="{922A7EC7-9FD9-4758-9F24-05AF37B7D76E}"/>
    <cellStyle name="SAPBEXaggItem 4" xfId="3671" xr:uid="{707BB963-9A68-4488-B8C5-3287F0AA8C2E}"/>
    <cellStyle name="SAPBEXaggItem 4 2" xfId="11715" xr:uid="{BF7D03B7-BBFE-4E18-9B0A-DF566002F403}"/>
    <cellStyle name="SAPBEXaggItem 4 2 2" xfId="13260" xr:uid="{8B61EE85-BEC7-4ED2-A10A-03DB579387BD}"/>
    <cellStyle name="SAPBEXaggItem 4 3" xfId="12135" xr:uid="{656F4102-2F3F-4160-A18E-2DB37DADD882}"/>
    <cellStyle name="SAPBEXaggItem 4 4" xfId="12601" xr:uid="{60461C94-2062-476B-8C97-DCEF5018F53A}"/>
    <cellStyle name="SAPBEXaggItem 5" xfId="3631" xr:uid="{C6855287-E3C5-4A39-9D25-B738DFE98901}"/>
    <cellStyle name="SAPBEXaggItem 5 2" xfId="11675" xr:uid="{A942C102-6DB0-4C6F-BE1E-A924E23B582C}"/>
    <cellStyle name="SAPBEXaggItem 5 3" xfId="12095" xr:uid="{7356BEDD-5B16-4011-BF1B-A93EB057B9EB}"/>
    <cellStyle name="SAPBEXaggItem 5 4" xfId="12560" xr:uid="{6A719526-03B9-41F6-8015-2096F86634A1}"/>
    <cellStyle name="SAPBEXaggItem 6" xfId="11483" xr:uid="{41040776-7957-420E-B6E3-3234953F744A}"/>
    <cellStyle name="SAPBEXaggItem 7" xfId="11896" xr:uid="{7DB88FF3-3702-45D9-8E68-754876DA8E7D}"/>
    <cellStyle name="SAPBEXaggItem 8" xfId="12300" xr:uid="{2C1F1E0E-E0E1-4482-93FA-F4DBCE963B74}"/>
    <cellStyle name="SAPBEXaggItemX" xfId="2021" xr:uid="{D507778C-76C9-4328-81AC-E39CB25415F7}"/>
    <cellStyle name="SAPBEXaggItemX 2" xfId="2200" xr:uid="{093C0674-3A09-45FF-A1D7-C4ED128C7604}"/>
    <cellStyle name="SAPBEXaggItemX 2 2" xfId="3578" xr:uid="{28146D0F-1F77-44EF-80E0-2E63C992760C}"/>
    <cellStyle name="SAPBEXaggItemX 2 2 2" xfId="11629" xr:uid="{0A8282B5-8245-4C4E-988D-83A647DC2559}"/>
    <cellStyle name="SAPBEXaggItemX 2 2 2 2" xfId="13199" xr:uid="{4140BA37-49DD-4408-8242-358FD657ADEB}"/>
    <cellStyle name="SAPBEXaggItemX 2 2 3" xfId="12049" xr:uid="{035387D6-84A6-45D8-98AB-C9106DDAE8C3}"/>
    <cellStyle name="SAPBEXaggItemX 2 2 4" xfId="12504" xr:uid="{1C3F8C69-2C09-4E8B-9678-32E5A6B61372}"/>
    <cellStyle name="SAPBEXaggItemX 2 3" xfId="3721" xr:uid="{4BB79469-5A70-436E-AB92-00F0FB9A6A0F}"/>
    <cellStyle name="SAPBEXaggItemX 2 3 2" xfId="11765" xr:uid="{2653B490-A16B-4753-8136-B552D44067C0}"/>
    <cellStyle name="SAPBEXaggItemX 2 3 2 2" xfId="13306" xr:uid="{BBF6DDE9-69D2-4C5D-955A-48824D8E657E}"/>
    <cellStyle name="SAPBEXaggItemX 2 3 3" xfId="12185" xr:uid="{94B5E58C-63DC-48CD-A8F9-E38680472F72}"/>
    <cellStyle name="SAPBEXaggItemX 2 3 4" xfId="12651" xr:uid="{DF98FFBE-AE88-47B9-895D-704B2E13DE50}"/>
    <cellStyle name="SAPBEXaggItemX 2 4" xfId="3923" xr:uid="{19AB43D1-7505-487D-88C8-7135183243E6}"/>
    <cellStyle name="SAPBEXaggItemX 2 4 2" xfId="11813" xr:uid="{44A14081-D622-417B-8F39-572723EF60A7}"/>
    <cellStyle name="SAPBEXaggItemX 2 4 3" xfId="12232" xr:uid="{BF84A234-9FDD-4C75-9508-3910BE29820F}"/>
    <cellStyle name="SAPBEXaggItemX 2 4 4" xfId="12870" xr:uid="{2C3455B5-2A27-4780-AB39-E29D22143503}"/>
    <cellStyle name="SAPBEXaggItemX 2 5" xfId="11530" xr:uid="{510A0B2C-9497-40BA-9E18-D5FBC43DF56D}"/>
    <cellStyle name="SAPBEXaggItemX 2 6" xfId="11946" xr:uid="{36C65895-E7D4-415D-A023-1D80AA81CA7E}"/>
    <cellStyle name="SAPBEXaggItemX 2 7" xfId="12372" xr:uid="{CBBF4B8E-FC50-406B-9284-3FECEE47F849}"/>
    <cellStyle name="SAPBEXaggItemX 3" xfId="3531" xr:uid="{EC0B0574-4562-45A3-8893-A3350864F714}"/>
    <cellStyle name="SAPBEXaggItemX 3 2" xfId="11583" xr:uid="{26239618-C771-4F5E-B878-BE773E63D4CE}"/>
    <cellStyle name="SAPBEXaggItemX 3 2 2" xfId="13152" xr:uid="{DB7F151C-F5F7-462D-9B95-55C4E50780E4}"/>
    <cellStyle name="SAPBEXaggItemX 3 3" xfId="12003" xr:uid="{19B27FF9-D21B-4722-8757-71DE1BED1FCB}"/>
    <cellStyle name="SAPBEXaggItemX 3 4" xfId="12457" xr:uid="{FE0F73B6-B86B-448E-9CC4-A3667E3500B7}"/>
    <cellStyle name="SAPBEXaggItemX 4" xfId="3672" xr:uid="{0CDD6CD7-BACC-4B1A-8C8A-29A9DF6626E8}"/>
    <cellStyle name="SAPBEXaggItemX 4 2" xfId="11716" xr:uid="{40B26C9A-F03D-4813-8BFA-4A734687C375}"/>
    <cellStyle name="SAPBEXaggItemX 4 2 2" xfId="13261" xr:uid="{2CF413EB-34DB-4891-8913-CFB0BF615056}"/>
    <cellStyle name="SAPBEXaggItemX 4 3" xfId="12136" xr:uid="{A929CDCB-CF2A-4997-93C0-43DDE92BF7E7}"/>
    <cellStyle name="SAPBEXaggItemX 4 4" xfId="12602" xr:uid="{5FC155AA-8A29-48D4-8281-885708D9CF7A}"/>
    <cellStyle name="SAPBEXaggItemX 5" xfId="3648" xr:uid="{C4E48B4C-D435-4C85-8DA3-CBE36F309FAF}"/>
    <cellStyle name="SAPBEXaggItemX 5 2" xfId="11692" xr:uid="{0DD102B8-6142-4919-95BF-1B9D374A0D14}"/>
    <cellStyle name="SAPBEXaggItemX 5 3" xfId="12112" xr:uid="{7908A4DF-5E8D-46AA-85E8-A3E3791BD1D0}"/>
    <cellStyle name="SAPBEXaggItemX 5 4" xfId="12577" xr:uid="{2B9E51EB-8517-4DCD-A4B5-10CAA1EB33ED}"/>
    <cellStyle name="SAPBEXaggItemX 6" xfId="11484" xr:uid="{5ACDE865-1BD9-4D91-951A-7A56496C73BB}"/>
    <cellStyle name="SAPBEXaggItemX 7" xfId="11897" xr:uid="{32BDD98C-3634-45BA-9047-4AD1EAAF0A87}"/>
    <cellStyle name="SAPBEXaggItemX 8" xfId="12301" xr:uid="{898C2D26-C357-41BB-86C5-31AB0E186A2F}"/>
    <cellStyle name="SAPBEXchaText" xfId="2022" xr:uid="{AD2186E1-351E-456A-8F11-4CB03FE25AC0}"/>
    <cellStyle name="SAPBEXchaText 2" xfId="2203" xr:uid="{974A20DB-82AF-4E87-9C8E-8CF38EFF5E4F}"/>
    <cellStyle name="SAPBEXchaText 2 2" xfId="3581" xr:uid="{4912A71F-64C0-4BF0-8EDC-91D7B01F8F0B}"/>
    <cellStyle name="SAPBEXchaText 2 2 2" xfId="11632" xr:uid="{BDA25B2A-6736-48F9-ABBD-FB62B8FC28F7}"/>
    <cellStyle name="SAPBEXchaText 2 2 2 2" xfId="13202" xr:uid="{2E9F52AD-608D-4479-850D-33D32C7F2CB1}"/>
    <cellStyle name="SAPBEXchaText 2 2 3" xfId="12052" xr:uid="{C1BC7048-A1EF-4486-BC6A-7E2B89478817}"/>
    <cellStyle name="SAPBEXchaText 2 2 4" xfId="12507" xr:uid="{787BCE79-EE54-46C6-87CF-3B974FE75586}"/>
    <cellStyle name="SAPBEXchaText 2 3" xfId="3724" xr:uid="{693AF438-A05E-47C3-96E1-588E00F6BADC}"/>
    <cellStyle name="SAPBEXchaText 2 3 2" xfId="11768" xr:uid="{9318C5F2-7E3A-4CCF-99A2-33CB2806D470}"/>
    <cellStyle name="SAPBEXchaText 2 3 2 2" xfId="13309" xr:uid="{91B141CC-5A74-4E52-BD10-C9B6CEE00FC0}"/>
    <cellStyle name="SAPBEXchaText 2 3 3" xfId="12188" xr:uid="{B81EFFC3-97BA-4A2E-BAFB-60FBD0033DE9}"/>
    <cellStyle name="SAPBEXchaText 2 3 4" xfId="12654" xr:uid="{F5EEA5A6-B42D-476E-AFBC-E2F24A0AC15A}"/>
    <cellStyle name="SAPBEXchaText 2 4" xfId="3926" xr:uid="{962E6BBE-18AB-4E6B-AC9F-B994111F1714}"/>
    <cellStyle name="SAPBEXchaText 2 4 2" xfId="11816" xr:uid="{5A804396-F04F-42B0-B57E-F41512F2944F}"/>
    <cellStyle name="SAPBEXchaText 2 4 3" xfId="12235" xr:uid="{2EE06B60-68BF-4E72-A65A-D7A14F8635C1}"/>
    <cellStyle name="SAPBEXchaText 2 4 4" xfId="12873" xr:uid="{428B3A76-365F-428F-BDFF-116E7B03A5AE}"/>
    <cellStyle name="SAPBEXchaText 2 5" xfId="11533" xr:uid="{60C927C2-929B-4623-A72E-690AAB98C995}"/>
    <cellStyle name="SAPBEXchaText 2 6" xfId="11949" xr:uid="{5E1EF36B-053A-4796-9804-CF49FBC7D551}"/>
    <cellStyle name="SAPBEXchaText 2 7" xfId="12375" xr:uid="{FD275195-3731-44E4-B5A2-51B44EAF3540}"/>
    <cellStyle name="SAPBEXchaText 3" xfId="3532" xr:uid="{A3EBD9CB-0F83-4188-A4EF-BABCAEF0C2BF}"/>
    <cellStyle name="SAPBEXchaText 3 2" xfId="11584" xr:uid="{0C2DE92A-8EBC-415E-987A-1A6C9C1C2D96}"/>
    <cellStyle name="SAPBEXchaText 3 2 2" xfId="13153" xr:uid="{0DE962F5-2761-4321-B5A6-59DFB0C9C036}"/>
    <cellStyle name="SAPBEXchaText 3 3" xfId="12004" xr:uid="{69213001-EBF6-4EEC-82B2-F95E737CC5F3}"/>
    <cellStyle name="SAPBEXchaText 3 4" xfId="12458" xr:uid="{C9886A7B-E427-4741-BC19-A808EF23B76D}"/>
    <cellStyle name="SAPBEXchaText 4" xfId="3673" xr:uid="{F840DE38-EC21-4477-9857-DF657A2FF033}"/>
    <cellStyle name="SAPBEXchaText 4 2" xfId="11717" xr:uid="{AEDF3651-DA32-48B2-88DB-79AC6C5B4370}"/>
    <cellStyle name="SAPBEXchaText 4 2 2" xfId="13262" xr:uid="{02443528-26C4-41DE-A575-BEDC4EF8B03C}"/>
    <cellStyle name="SAPBEXchaText 4 3" xfId="12137" xr:uid="{C9718FF1-9D88-4A8A-B205-889C61723DB0}"/>
    <cellStyle name="SAPBEXchaText 4 4" xfId="12603" xr:uid="{EDA952FE-A071-4114-8E47-5D5EF93AF0E5}"/>
    <cellStyle name="SAPBEXchaText 5" xfId="3629" xr:uid="{D97526CC-6788-4CB8-8DEB-CB9D3F982C75}"/>
    <cellStyle name="SAPBEXchaText 5 2" xfId="11673" xr:uid="{F35E35E2-1C59-4D70-BCEB-B008E0F18F0A}"/>
    <cellStyle name="SAPBEXchaText 5 3" xfId="12093" xr:uid="{B4951733-87E1-44C8-8B47-8B78AECC7378}"/>
    <cellStyle name="SAPBEXchaText 5 4" xfId="12557" xr:uid="{0D9765E8-4FF2-4DDC-B0A9-78547868EAD2}"/>
    <cellStyle name="SAPBEXchaText 6" xfId="11485" xr:uid="{ED665EA9-1DBE-404E-AD54-5C29C1764E09}"/>
    <cellStyle name="SAPBEXchaText 7" xfId="11898" xr:uid="{C300846A-301E-47BC-9D2C-621E0F467A76}"/>
    <cellStyle name="SAPBEXchaText 8" xfId="12302" xr:uid="{BAF5D990-8A2D-4DE0-A16D-402AFF733D55}"/>
    <cellStyle name="SAPBEXexcBad7" xfId="2023" xr:uid="{DBE44C07-A15E-4894-8CAF-1059B85AEBB8}"/>
    <cellStyle name="SAPBEXexcBad7 2" xfId="2206" xr:uid="{EE494EC1-E016-4932-A46E-1AFDE2D42051}"/>
    <cellStyle name="SAPBEXexcBad7 2 2" xfId="3584" xr:uid="{CCC7281C-08CD-4541-9AE2-71B9A28891EF}"/>
    <cellStyle name="SAPBEXexcBad7 2 2 2" xfId="11635" xr:uid="{7D770EB6-9D74-43AE-A2EC-9412D9C4CF8D}"/>
    <cellStyle name="SAPBEXexcBad7 2 2 2 2" xfId="13205" xr:uid="{3317DC3C-8F3A-42C7-A1F2-8BD61600B613}"/>
    <cellStyle name="SAPBEXexcBad7 2 2 3" xfId="12055" xr:uid="{E7318541-5B2B-4AB7-BB63-40EBBDC376D9}"/>
    <cellStyle name="SAPBEXexcBad7 2 2 4" xfId="12510" xr:uid="{1F02B00E-A894-45BB-99DE-DAE191992636}"/>
    <cellStyle name="SAPBEXexcBad7 2 3" xfId="3727" xr:uid="{5F50ACD9-D8B0-4EB4-A0AA-9C8B9F3F9488}"/>
    <cellStyle name="SAPBEXexcBad7 2 3 2" xfId="11771" xr:uid="{4C98449A-2173-4E84-BD8B-04D661B7DAAC}"/>
    <cellStyle name="SAPBEXexcBad7 2 3 2 2" xfId="13312" xr:uid="{1CD58E41-16DB-48BF-9359-314502A34F4A}"/>
    <cellStyle name="SAPBEXexcBad7 2 3 3" xfId="12191" xr:uid="{FB738338-CE12-4DAD-B1A8-FEED67282616}"/>
    <cellStyle name="SAPBEXexcBad7 2 3 4" xfId="12657" xr:uid="{4C81DC89-0FF1-40AE-84C9-E8D192167E52}"/>
    <cellStyle name="SAPBEXexcBad7 2 4" xfId="3929" xr:uid="{AF5A42E1-897D-4AA8-B51B-E488268786F1}"/>
    <cellStyle name="SAPBEXexcBad7 2 4 2" xfId="11819" xr:uid="{06A1FB6F-82D7-40BA-ACC4-9291F390DCD1}"/>
    <cellStyle name="SAPBEXexcBad7 2 4 3" xfId="12238" xr:uid="{B5909346-35A7-4A38-BBDE-CA8A6EDBFDC7}"/>
    <cellStyle name="SAPBEXexcBad7 2 4 4" xfId="12876" xr:uid="{0ED392F0-DF31-4740-98EE-3088912EE2C5}"/>
    <cellStyle name="SAPBEXexcBad7 2 5" xfId="11536" xr:uid="{49F112B9-EB50-47F9-B6FE-160AB397BD3A}"/>
    <cellStyle name="SAPBEXexcBad7 2 6" xfId="11952" xr:uid="{66B8E29F-4AF4-40C1-A72C-37243EF2F8AF}"/>
    <cellStyle name="SAPBEXexcBad7 2 7" xfId="12378" xr:uid="{8D4910FF-1700-4BD5-A302-D65F12011870}"/>
    <cellStyle name="SAPBEXexcBad7 3" xfId="3533" xr:uid="{08C0911B-B8EA-4DAF-BFCA-793ABCE991C4}"/>
    <cellStyle name="SAPBEXexcBad7 3 2" xfId="11585" xr:uid="{1DB70710-3116-4A59-8BD7-A741796DAEA5}"/>
    <cellStyle name="SAPBEXexcBad7 3 2 2" xfId="13154" xr:uid="{BB69DD48-B0D3-4591-AB77-6746D5D8A8F9}"/>
    <cellStyle name="SAPBEXexcBad7 3 3" xfId="12005" xr:uid="{5C6A94ED-1237-4B2B-8735-F3E850D10462}"/>
    <cellStyle name="SAPBEXexcBad7 3 4" xfId="12459" xr:uid="{C5024959-7083-4408-9C04-A8B1AEB244BC}"/>
    <cellStyle name="SAPBEXexcBad7 4" xfId="3674" xr:uid="{BD6D1B12-2DFC-4E2C-9577-C367699079AA}"/>
    <cellStyle name="SAPBEXexcBad7 4 2" xfId="11718" xr:uid="{3923C005-F2E3-48A8-919F-B1478C2F9D88}"/>
    <cellStyle name="SAPBEXexcBad7 4 2 2" xfId="13263" xr:uid="{2515157F-3744-4948-9612-549D6828DE1C}"/>
    <cellStyle name="SAPBEXexcBad7 4 3" xfId="12138" xr:uid="{DB8AD3E1-F1C4-4F60-A40B-C0C3274F1137}"/>
    <cellStyle name="SAPBEXexcBad7 4 4" xfId="12604" xr:uid="{15F58D8B-7794-4A3D-81CC-AB30B2296E3F}"/>
    <cellStyle name="SAPBEXexcBad7 5" xfId="3644" xr:uid="{74926C85-BD83-407F-9DDC-D3FD2C96D69D}"/>
    <cellStyle name="SAPBEXexcBad7 5 2" xfId="11688" xr:uid="{0118B666-1FE9-4930-9DB7-979FF16EB15F}"/>
    <cellStyle name="SAPBEXexcBad7 5 3" xfId="12108" xr:uid="{9C99D51F-78C0-473F-BA23-61B5F7BF6885}"/>
    <cellStyle name="SAPBEXexcBad7 5 4" xfId="12573" xr:uid="{ED084656-A938-47AC-9B67-52D3867F3BE0}"/>
    <cellStyle name="SAPBEXexcBad7 6" xfId="11486" xr:uid="{1FBDA342-023F-4969-952A-583840C29066}"/>
    <cellStyle name="SAPBEXexcBad7 7" xfId="11899" xr:uid="{F6F0EDB6-9373-450F-B21A-C2BF6BB7E015}"/>
    <cellStyle name="SAPBEXexcBad7 8" xfId="12303" xr:uid="{97F23464-20DB-406B-8EB1-F323B4537BEF}"/>
    <cellStyle name="SAPBEXexcBad8" xfId="2024" xr:uid="{A6215BCC-8D5D-4F2A-AEE2-DF8241E8582A}"/>
    <cellStyle name="SAPBEXexcBad8 2" xfId="2209" xr:uid="{0D8B52DF-2B9A-46E6-B08C-5A1B3ED0FB6A}"/>
    <cellStyle name="SAPBEXexcBad8 2 2" xfId="3587" xr:uid="{0DE52C03-5260-4D40-9BEA-DB84B9A90061}"/>
    <cellStyle name="SAPBEXexcBad8 2 2 2" xfId="11638" xr:uid="{9DB3B316-BE2C-4827-BF63-E6C81CFF390E}"/>
    <cellStyle name="SAPBEXexcBad8 2 2 2 2" xfId="13208" xr:uid="{29FE81B0-F25D-45A0-BD4C-31AF62EF4A0C}"/>
    <cellStyle name="SAPBEXexcBad8 2 2 3" xfId="12058" xr:uid="{8AF89B9F-A464-49F1-BF00-6EC7997B25E5}"/>
    <cellStyle name="SAPBEXexcBad8 2 2 4" xfId="12513" xr:uid="{A35BC136-0F15-4468-91C7-C15300565700}"/>
    <cellStyle name="SAPBEXexcBad8 2 3" xfId="3730" xr:uid="{C4AD937B-D425-45E0-91CB-C1F7D7F30633}"/>
    <cellStyle name="SAPBEXexcBad8 2 3 2" xfId="11774" xr:uid="{06E16EDE-C004-4EF6-933C-0180CD2BB3CE}"/>
    <cellStyle name="SAPBEXexcBad8 2 3 2 2" xfId="13315" xr:uid="{2F93563A-F607-4ACD-874C-3BD56D8F8164}"/>
    <cellStyle name="SAPBEXexcBad8 2 3 3" xfId="12194" xr:uid="{90ADCD4F-9EF9-4B98-B397-693CA6BF880C}"/>
    <cellStyle name="SAPBEXexcBad8 2 3 4" xfId="12660" xr:uid="{20C9AF68-FD01-47DB-9B85-85605AD7259C}"/>
    <cellStyle name="SAPBEXexcBad8 2 4" xfId="3932" xr:uid="{7AAC5153-B398-442A-A28C-BB427B608D31}"/>
    <cellStyle name="SAPBEXexcBad8 2 4 2" xfId="11822" xr:uid="{92D73C22-3450-4593-A3EF-4D4B90CFCF01}"/>
    <cellStyle name="SAPBEXexcBad8 2 4 3" xfId="12241" xr:uid="{31AC5098-D830-4638-ACF2-67920C9A4EFC}"/>
    <cellStyle name="SAPBEXexcBad8 2 4 4" xfId="12879" xr:uid="{BF0C7141-5FF1-4F69-9D15-A1E9DC7D5A9F}"/>
    <cellStyle name="SAPBEXexcBad8 2 5" xfId="11539" xr:uid="{74D8F3C4-BF75-4D7A-B09F-6106408F2F45}"/>
    <cellStyle name="SAPBEXexcBad8 2 6" xfId="11955" xr:uid="{DF15F922-313A-4337-86A7-122E5EDE2448}"/>
    <cellStyle name="SAPBEXexcBad8 2 7" xfId="12381" xr:uid="{5996029C-A842-4510-8311-026F293214D5}"/>
    <cellStyle name="SAPBEXexcBad8 3" xfId="3534" xr:uid="{BEB82224-9F7D-4313-BB89-816765D53C12}"/>
    <cellStyle name="SAPBEXexcBad8 3 2" xfId="11586" xr:uid="{1F982EAE-C76C-4EA6-A96A-D55C7C723DBB}"/>
    <cellStyle name="SAPBEXexcBad8 3 2 2" xfId="13155" xr:uid="{05EE382E-D8C5-4BD9-BC05-7C4E79B64139}"/>
    <cellStyle name="SAPBEXexcBad8 3 3" xfId="12006" xr:uid="{96F68C02-5EA2-419D-B61F-3D495386E292}"/>
    <cellStyle name="SAPBEXexcBad8 3 4" xfId="12460" xr:uid="{7AEE534B-759D-4B83-9918-67FFCCC23D9D}"/>
    <cellStyle name="SAPBEXexcBad8 4" xfId="3675" xr:uid="{661D6852-FB12-4DD6-A379-ADAC91828735}"/>
    <cellStyle name="SAPBEXexcBad8 4 2" xfId="11719" xr:uid="{238559AA-5ED9-447F-A2BA-1E86EC68AA6E}"/>
    <cellStyle name="SAPBEXexcBad8 4 2 2" xfId="13264" xr:uid="{56C35807-62DA-4047-B3EE-113048C6BA67}"/>
    <cellStyle name="SAPBEXexcBad8 4 3" xfId="12139" xr:uid="{8B3868C3-48E1-4878-BDC4-BEA3C3197882}"/>
    <cellStyle name="SAPBEXexcBad8 4 4" xfId="12605" xr:uid="{A59CB590-F4BD-4149-BF75-2D292CAD1D47}"/>
    <cellStyle name="SAPBEXexcBad8 5" xfId="3627" xr:uid="{77158A8D-9EB9-4087-A1C3-7D99419E1B4D}"/>
    <cellStyle name="SAPBEXexcBad8 5 2" xfId="11671" xr:uid="{E6139697-D1F1-4F0F-817D-33910D7D2DE2}"/>
    <cellStyle name="SAPBEXexcBad8 5 3" xfId="12091" xr:uid="{08FF89D1-13F5-4D11-A111-D0EDC72B477E}"/>
    <cellStyle name="SAPBEXexcBad8 5 4" xfId="12555" xr:uid="{69C16C4C-24B0-4128-B338-093F9B1A2B95}"/>
    <cellStyle name="SAPBEXexcBad8 6" xfId="11487" xr:uid="{19B461A5-D8C1-4046-82DD-AD04444998E1}"/>
    <cellStyle name="SAPBEXexcBad8 7" xfId="11900" xr:uid="{7BDEC1C9-9DE8-4255-A876-0975CBEBD378}"/>
    <cellStyle name="SAPBEXexcBad8 8" xfId="12304" xr:uid="{F05D8B0A-B956-4781-A24C-92889505049F}"/>
    <cellStyle name="SAPBEXexcBad9" xfId="2025" xr:uid="{E5F59ABA-1A0F-4426-985A-06A30BF40328}"/>
    <cellStyle name="SAPBEXexcBad9 2" xfId="2212" xr:uid="{3BAEAE59-B4F9-4126-BA2F-0D4A99600664}"/>
    <cellStyle name="SAPBEXexcBad9 2 2" xfId="3590" xr:uid="{5ECB170B-B740-497A-A7B6-E5E6328A6EB1}"/>
    <cellStyle name="SAPBEXexcBad9 2 2 2" xfId="11641" xr:uid="{9D0F28D2-7586-4132-8E27-A609149D15A4}"/>
    <cellStyle name="SAPBEXexcBad9 2 2 2 2" xfId="13211" xr:uid="{2056FC1B-5853-4A7E-9A27-B658B5B76478}"/>
    <cellStyle name="SAPBEXexcBad9 2 2 3" xfId="12061" xr:uid="{E9F1DE1E-4149-4679-A57D-DEE623128325}"/>
    <cellStyle name="SAPBEXexcBad9 2 2 4" xfId="12516" xr:uid="{61E6B986-1C27-4223-95C4-A64544D56E98}"/>
    <cellStyle name="SAPBEXexcBad9 2 3" xfId="3733" xr:uid="{CFA7F194-8EAD-44EE-AB50-7B93B7191D8C}"/>
    <cellStyle name="SAPBEXexcBad9 2 3 2" xfId="11777" xr:uid="{AD7397FF-EEB1-484B-AE87-4DD5362035A7}"/>
    <cellStyle name="SAPBEXexcBad9 2 3 2 2" xfId="13318" xr:uid="{C610B2D6-0745-4DB3-8300-6E9D4D977DCD}"/>
    <cellStyle name="SAPBEXexcBad9 2 3 3" xfId="12197" xr:uid="{CD6B1F2D-0394-44C9-A1B6-06D5A3C7DB26}"/>
    <cellStyle name="SAPBEXexcBad9 2 3 4" xfId="12663" xr:uid="{AD02932F-0A29-4216-96B7-A5F9B886F7B4}"/>
    <cellStyle name="SAPBEXexcBad9 2 4" xfId="3935" xr:uid="{95C573D4-B690-4D69-B2B8-DC29F39D264F}"/>
    <cellStyle name="SAPBEXexcBad9 2 4 2" xfId="11825" xr:uid="{8F4280F6-7483-45AC-9658-EEC91F726B4B}"/>
    <cellStyle name="SAPBEXexcBad9 2 4 3" xfId="12244" xr:uid="{6AAC62E7-6DC7-451F-856C-80B7A184AD0C}"/>
    <cellStyle name="SAPBEXexcBad9 2 4 4" xfId="12882" xr:uid="{1EC2FCCF-1FFC-4F10-B6F1-44185F1986D4}"/>
    <cellStyle name="SAPBEXexcBad9 2 5" xfId="11542" xr:uid="{4AFEA271-80D1-4CA0-A1D2-0114BA3A7E57}"/>
    <cellStyle name="SAPBEXexcBad9 2 6" xfId="11958" xr:uid="{7F153BA6-975A-46D9-9363-D20C5D692825}"/>
    <cellStyle name="SAPBEXexcBad9 2 7" xfId="12384" xr:uid="{E1F4619B-6F17-4EC7-BD3D-AF15C43B5A32}"/>
    <cellStyle name="SAPBEXexcBad9 3" xfId="3535" xr:uid="{E2D4EA1D-7F2A-49FC-8FE7-6CAB3FEB3536}"/>
    <cellStyle name="SAPBEXexcBad9 3 2" xfId="11587" xr:uid="{C7BDA655-7AE0-49C3-824E-A2AFC3DFE216}"/>
    <cellStyle name="SAPBEXexcBad9 3 2 2" xfId="13156" xr:uid="{82A45325-4E1B-40C4-94D3-21509A1C4EB2}"/>
    <cellStyle name="SAPBEXexcBad9 3 3" xfId="12007" xr:uid="{AC722AF9-ABF5-45AE-967D-B77B965FD8F4}"/>
    <cellStyle name="SAPBEXexcBad9 3 4" xfId="12461" xr:uid="{E7022061-E7A7-4FB1-92DC-B5A41945BC9B}"/>
    <cellStyle name="SAPBEXexcBad9 4" xfId="3676" xr:uid="{62EE6F0F-447E-4494-BDF1-813CA0F10100}"/>
    <cellStyle name="SAPBEXexcBad9 4 2" xfId="11720" xr:uid="{BF62F7BF-8FC5-41C7-A793-91F5DD4AC0F2}"/>
    <cellStyle name="SAPBEXexcBad9 4 2 2" xfId="13265" xr:uid="{03153DCE-92B9-45B9-9121-53D285989357}"/>
    <cellStyle name="SAPBEXexcBad9 4 3" xfId="12140" xr:uid="{EEEC002C-F874-4381-A712-A41B764EACDE}"/>
    <cellStyle name="SAPBEXexcBad9 4 4" xfId="12606" xr:uid="{129D01E7-6F56-4803-8745-7FF92FB04480}"/>
    <cellStyle name="SAPBEXexcBad9 5" xfId="3641" xr:uid="{C078E104-28A9-4627-AAE1-F3B632090790}"/>
    <cellStyle name="SAPBEXexcBad9 5 2" xfId="11685" xr:uid="{EEA771C5-D75D-46DD-B068-5402C6A34F52}"/>
    <cellStyle name="SAPBEXexcBad9 5 3" xfId="12105" xr:uid="{5D1F8427-1F0B-47E7-8573-9673875FD830}"/>
    <cellStyle name="SAPBEXexcBad9 5 4" xfId="12570" xr:uid="{A83DD4EF-7D94-4069-A353-9B74C9BBCD38}"/>
    <cellStyle name="SAPBEXexcBad9 6" xfId="11488" xr:uid="{282810B0-5EB6-4E5D-9B3B-A7877DFD70EC}"/>
    <cellStyle name="SAPBEXexcBad9 7" xfId="11901" xr:uid="{E2EB2547-9D25-4C5A-993A-E3AB4A2188E8}"/>
    <cellStyle name="SAPBEXexcBad9 8" xfId="12305" xr:uid="{DB8700E9-A567-4B13-9BDD-73C0AFB40176}"/>
    <cellStyle name="SAPBEXexcCritical4" xfId="2026" xr:uid="{D82B728C-5AD1-4A83-BA6C-9DE30D802BFB}"/>
    <cellStyle name="SAPBEXexcCritical4 2" xfId="2215" xr:uid="{658353B1-24F6-4E2E-8800-8ED23032A2E4}"/>
    <cellStyle name="SAPBEXexcCritical4 2 2" xfId="3593" xr:uid="{2D2D00EA-9B5D-4948-8B03-6A7A4424F637}"/>
    <cellStyle name="SAPBEXexcCritical4 2 2 2" xfId="11644" xr:uid="{9976CC52-CD5D-4589-BEBC-0CE7D499525C}"/>
    <cellStyle name="SAPBEXexcCritical4 2 2 2 2" xfId="13214" xr:uid="{ED328115-8320-4EBE-972A-0D32F3E305CC}"/>
    <cellStyle name="SAPBEXexcCritical4 2 2 3" xfId="12064" xr:uid="{6A60E522-71B7-41B4-89A2-D3B640F5E693}"/>
    <cellStyle name="SAPBEXexcCritical4 2 2 4" xfId="12519" xr:uid="{615EDF83-C7E4-4415-8E8B-FA65640DF7C1}"/>
    <cellStyle name="SAPBEXexcCritical4 2 3" xfId="3736" xr:uid="{BEBFC6BD-169F-4373-99B9-FDB9656FBAA3}"/>
    <cellStyle name="SAPBEXexcCritical4 2 3 2" xfId="11780" xr:uid="{8FE0F3CC-DF35-4C0E-898E-158FA14BCCD6}"/>
    <cellStyle name="SAPBEXexcCritical4 2 3 2 2" xfId="13321" xr:uid="{AF288433-6CAB-4077-8ABB-1CEB8E0B314C}"/>
    <cellStyle name="SAPBEXexcCritical4 2 3 3" xfId="12200" xr:uid="{DEBE2881-819B-4D48-A195-0744D525AB51}"/>
    <cellStyle name="SAPBEXexcCritical4 2 3 4" xfId="12666" xr:uid="{A80F360D-88A1-4697-9A32-66253ADFE6DE}"/>
    <cellStyle name="SAPBEXexcCritical4 2 4" xfId="3938" xr:uid="{726D131B-5C66-494C-9513-770C2E9DCCFF}"/>
    <cellStyle name="SAPBEXexcCritical4 2 4 2" xfId="11828" xr:uid="{FC4B1559-9B7F-478E-952C-B364D8BEE68A}"/>
    <cellStyle name="SAPBEXexcCritical4 2 4 3" xfId="12247" xr:uid="{665127A9-ED28-4A45-A8C2-21F87F2C75C4}"/>
    <cellStyle name="SAPBEXexcCritical4 2 4 4" xfId="12885" xr:uid="{41966FAE-CA60-497B-91E9-E4F327928CD1}"/>
    <cellStyle name="SAPBEXexcCritical4 2 5" xfId="11545" xr:uid="{0151A8D7-5F77-4565-BC29-A29483584304}"/>
    <cellStyle name="SAPBEXexcCritical4 2 6" xfId="11961" xr:uid="{B6BB5948-CE5A-4867-955E-733C7FE52139}"/>
    <cellStyle name="SAPBEXexcCritical4 2 7" xfId="12387" xr:uid="{EF234B5C-46F3-4D82-B25E-2C3812F619DA}"/>
    <cellStyle name="SAPBEXexcCritical4 3" xfId="3536" xr:uid="{8DA52EEE-63AD-4731-A545-45C313DDA18B}"/>
    <cellStyle name="SAPBEXexcCritical4 3 2" xfId="11588" xr:uid="{71150AD7-5337-4A7A-864B-BC759E72709C}"/>
    <cellStyle name="SAPBEXexcCritical4 3 2 2" xfId="13157" xr:uid="{AC7D7399-2406-4B47-BA79-202BB268CD8D}"/>
    <cellStyle name="SAPBEXexcCritical4 3 3" xfId="12008" xr:uid="{63CB101E-7014-4583-B6DB-BC81E4EFC07B}"/>
    <cellStyle name="SAPBEXexcCritical4 3 4" xfId="12462" xr:uid="{974E306F-7A7A-4B8B-9B53-25B478F12FAF}"/>
    <cellStyle name="SAPBEXexcCritical4 4" xfId="3677" xr:uid="{59324361-EDD9-44BB-9017-E3783DBE68B5}"/>
    <cellStyle name="SAPBEXexcCritical4 4 2" xfId="11721" xr:uid="{92D3416C-CC65-44B8-8FEB-6F3A08A44BB1}"/>
    <cellStyle name="SAPBEXexcCritical4 4 2 2" xfId="13266" xr:uid="{56225857-13EE-4E91-99A1-EB97DD176736}"/>
    <cellStyle name="SAPBEXexcCritical4 4 3" xfId="12141" xr:uid="{91C94911-E3C3-400E-AAFE-81016FC3DED8}"/>
    <cellStyle name="SAPBEXexcCritical4 4 4" xfId="12607" xr:uid="{B6924F29-E81A-4455-AB6B-DF3AC8E3B9DF}"/>
    <cellStyle name="SAPBEXexcCritical4 5" xfId="3625" xr:uid="{FBD5E8F3-5564-429F-81A6-3DCBB868870C}"/>
    <cellStyle name="SAPBEXexcCritical4 5 2" xfId="11670" xr:uid="{C0D7572A-8F21-47B8-8EC6-9EF0D0CE9E8B}"/>
    <cellStyle name="SAPBEXexcCritical4 5 3" xfId="12090" xr:uid="{9156732A-220D-4497-A044-66346A1FCCC2}"/>
    <cellStyle name="SAPBEXexcCritical4 5 4" xfId="12553" xr:uid="{B2CC91E2-84BC-476A-8B93-B6844C533731}"/>
    <cellStyle name="SAPBEXexcCritical4 6" xfId="11489" xr:uid="{26718993-423B-4DDA-9D63-1195552A69FF}"/>
    <cellStyle name="SAPBEXexcCritical4 7" xfId="11902" xr:uid="{720B6B56-CB7A-4FDA-BDB8-0F31264E6196}"/>
    <cellStyle name="SAPBEXexcCritical4 8" xfId="12306" xr:uid="{1DE90C88-9D16-442A-AAC2-FC6264D72C13}"/>
    <cellStyle name="SAPBEXexcCritical5" xfId="2027" xr:uid="{204424FE-1DF5-4D10-A86F-D0321DECE455}"/>
    <cellStyle name="SAPBEXexcCritical5 2" xfId="2201" xr:uid="{168D0697-B61A-4B82-9B71-03A156070D96}"/>
    <cellStyle name="SAPBEXexcCritical5 2 2" xfId="3579" xr:uid="{EB5B3BFE-7BE3-4EDE-B009-05B3144CA11B}"/>
    <cellStyle name="SAPBEXexcCritical5 2 2 2" xfId="11630" xr:uid="{66F90E01-0BC9-44DB-8CDA-FB6469F04E37}"/>
    <cellStyle name="SAPBEXexcCritical5 2 2 2 2" xfId="13200" xr:uid="{42E695D4-06BB-4C8E-90F5-3B24A958A1C8}"/>
    <cellStyle name="SAPBEXexcCritical5 2 2 3" xfId="12050" xr:uid="{B1FB5064-580E-4858-967F-248060397FC9}"/>
    <cellStyle name="SAPBEXexcCritical5 2 2 4" xfId="12505" xr:uid="{5E793719-1137-4675-849E-1E3A550CA985}"/>
    <cellStyle name="SAPBEXexcCritical5 2 3" xfId="3722" xr:uid="{3D4BC622-E03E-4C6E-8D5B-BB56DA01F0F3}"/>
    <cellStyle name="SAPBEXexcCritical5 2 3 2" xfId="11766" xr:uid="{1C0465CD-3D60-4044-AAA9-88CFF7527A73}"/>
    <cellStyle name="SAPBEXexcCritical5 2 3 2 2" xfId="13307" xr:uid="{873DED5E-9ED9-46C8-AD4D-F85353B009EF}"/>
    <cellStyle name="SAPBEXexcCritical5 2 3 3" xfId="12186" xr:uid="{AFCB4A23-4D53-4769-B5B7-D8FEF444570E}"/>
    <cellStyle name="SAPBEXexcCritical5 2 3 4" xfId="12652" xr:uid="{2CD39988-8AEB-465C-B7F1-9CFADD107980}"/>
    <cellStyle name="SAPBEXexcCritical5 2 4" xfId="3924" xr:uid="{614B44E1-354D-4DFC-95F5-FF34B2DD5B62}"/>
    <cellStyle name="SAPBEXexcCritical5 2 4 2" xfId="11814" xr:uid="{5428717B-1877-43EA-A69F-4C70DE638E98}"/>
    <cellStyle name="SAPBEXexcCritical5 2 4 3" xfId="12233" xr:uid="{F647A945-8808-481F-9919-0C9E3CBE0C56}"/>
    <cellStyle name="SAPBEXexcCritical5 2 4 4" xfId="12871" xr:uid="{68A222C6-D6E9-49A8-9488-69253E9FE256}"/>
    <cellStyle name="SAPBEXexcCritical5 2 5" xfId="11531" xr:uid="{446C6245-4E72-4848-A50B-EA0AFE21289F}"/>
    <cellStyle name="SAPBEXexcCritical5 2 6" xfId="11947" xr:uid="{D81F5DE1-0FAD-41ED-AB2F-8004ED768BC8}"/>
    <cellStyle name="SAPBEXexcCritical5 2 7" xfId="12373" xr:uid="{5EB3BE7E-E883-49AD-9633-E22C550BAE32}"/>
    <cellStyle name="SAPBEXexcCritical5 3" xfId="3537" xr:uid="{BFB2A73F-B01B-4C22-A3FF-2E45F925174C}"/>
    <cellStyle name="SAPBEXexcCritical5 3 2" xfId="11589" xr:uid="{28CC7830-3D6F-4ABB-85EA-F8AE35C70A5A}"/>
    <cellStyle name="SAPBEXexcCritical5 3 2 2" xfId="13158" xr:uid="{1C61F594-28E9-4F50-87DB-AF456D3193FC}"/>
    <cellStyle name="SAPBEXexcCritical5 3 3" xfId="12009" xr:uid="{EA4D8067-3647-4A72-B61A-5E2761D1265F}"/>
    <cellStyle name="SAPBEXexcCritical5 3 4" xfId="12463" xr:uid="{0CB1DB47-61BA-4EE4-BC7B-055108ECB064}"/>
    <cellStyle name="SAPBEXexcCritical5 4" xfId="3678" xr:uid="{BBEFD84A-C92A-4359-9837-157C8CD595D6}"/>
    <cellStyle name="SAPBEXexcCritical5 4 2" xfId="11722" xr:uid="{9649D1B5-A371-4BCF-8254-469324E61368}"/>
    <cellStyle name="SAPBEXexcCritical5 4 2 2" xfId="13267" xr:uid="{2187F17A-2D56-4D31-B493-8E50C52AF8FD}"/>
    <cellStyle name="SAPBEXexcCritical5 4 3" xfId="12142" xr:uid="{0AC91124-22BC-401F-8A92-63C064CABC6D}"/>
    <cellStyle name="SAPBEXexcCritical5 4 4" xfId="12608" xr:uid="{5604CE82-EC37-4C38-8E3B-51CFE30E253E}"/>
    <cellStyle name="SAPBEXexcCritical5 5" xfId="3664" xr:uid="{1C245209-BF33-4CEF-8FAC-E4A07AE8F4FB}"/>
    <cellStyle name="SAPBEXexcCritical5 5 2" xfId="11708" xr:uid="{C055CDC6-DC0A-4494-BBDB-35E61DF12E74}"/>
    <cellStyle name="SAPBEXexcCritical5 5 3" xfId="12128" xr:uid="{5FE7B7D7-A471-4222-8C73-B0D909F1EF83}"/>
    <cellStyle name="SAPBEXexcCritical5 5 4" xfId="12593" xr:uid="{35F9A153-72E9-4A82-B99B-8299CC10DD57}"/>
    <cellStyle name="SAPBEXexcCritical5 6" xfId="11490" xr:uid="{4DFA293D-ADEC-4C30-80FA-AEF83345819E}"/>
    <cellStyle name="SAPBEXexcCritical5 7" xfId="11903" xr:uid="{A098ACAF-0FC8-4450-85EE-D07161511C8F}"/>
    <cellStyle name="SAPBEXexcCritical5 8" xfId="12307" xr:uid="{9EFFAE0E-8EEE-48A8-B1CC-E96C07ED9B1B}"/>
    <cellStyle name="SAPBEXexcCritical6" xfId="2028" xr:uid="{D7BD204B-1DA0-42A2-8FC2-5F138D92B96B}"/>
    <cellStyle name="SAPBEXexcCritical6 2" xfId="2204" xr:uid="{52164880-55A9-49BC-9C2F-ADC20BFA0EA9}"/>
    <cellStyle name="SAPBEXexcCritical6 2 2" xfId="3582" xr:uid="{F5770A33-F8F0-4C4E-BC9A-28685D1E411E}"/>
    <cellStyle name="SAPBEXexcCritical6 2 2 2" xfId="11633" xr:uid="{B23112A2-8808-41B5-94D5-85EBA00D9FAA}"/>
    <cellStyle name="SAPBEXexcCritical6 2 2 2 2" xfId="13203" xr:uid="{5A0988F7-08BB-425A-A52C-2DCBF5D06131}"/>
    <cellStyle name="SAPBEXexcCritical6 2 2 3" xfId="12053" xr:uid="{2767F319-D45E-4E0F-BA37-033D9EBE4ED1}"/>
    <cellStyle name="SAPBEXexcCritical6 2 2 4" xfId="12508" xr:uid="{ACAFCE0A-B981-4D9F-AA67-5E314013519E}"/>
    <cellStyle name="SAPBEXexcCritical6 2 3" xfId="3725" xr:uid="{7989D92A-29AE-4C26-903A-0220AF4279FF}"/>
    <cellStyle name="SAPBEXexcCritical6 2 3 2" xfId="11769" xr:uid="{284CD54B-FAB3-41CA-89CB-7E702CAA3601}"/>
    <cellStyle name="SAPBEXexcCritical6 2 3 2 2" xfId="13310" xr:uid="{2E89B190-4FA4-47E8-9A52-6A47A3E61EF4}"/>
    <cellStyle name="SAPBEXexcCritical6 2 3 3" xfId="12189" xr:uid="{C4CFBDFE-1637-4777-A052-06A0D493071F}"/>
    <cellStyle name="SAPBEXexcCritical6 2 3 4" xfId="12655" xr:uid="{07F0442E-66DF-413D-8BD5-214DFECFE640}"/>
    <cellStyle name="SAPBEXexcCritical6 2 4" xfId="3927" xr:uid="{78A16263-18B2-4603-B5CF-8DA2A8B3FAA5}"/>
    <cellStyle name="SAPBEXexcCritical6 2 4 2" xfId="11817" xr:uid="{43EE36C6-8E24-4B28-97F4-336A619F1BC7}"/>
    <cellStyle name="SAPBEXexcCritical6 2 4 3" xfId="12236" xr:uid="{B9D2CB2C-1105-4CCA-B51D-B870DF02B602}"/>
    <cellStyle name="SAPBEXexcCritical6 2 4 4" xfId="12874" xr:uid="{53B594EC-A17B-4F6B-8A7A-689F6FB5BCC5}"/>
    <cellStyle name="SAPBEXexcCritical6 2 5" xfId="11534" xr:uid="{51ED892F-DC3B-4557-8922-354C53C73221}"/>
    <cellStyle name="SAPBEXexcCritical6 2 6" xfId="11950" xr:uid="{43E4E6DF-8B7D-44CB-BB89-23A5E7F9CD9C}"/>
    <cellStyle name="SAPBEXexcCritical6 2 7" xfId="12376" xr:uid="{4F1E89CE-6F59-4FA6-BED7-407753302827}"/>
    <cellStyle name="SAPBEXexcCritical6 3" xfId="3538" xr:uid="{DCA8C3B9-6BFC-4115-95DB-58CF31D3233B}"/>
    <cellStyle name="SAPBEXexcCritical6 3 2" xfId="11590" xr:uid="{1F26E364-5FB9-4C4C-A1BE-F33248109EF8}"/>
    <cellStyle name="SAPBEXexcCritical6 3 2 2" xfId="13159" xr:uid="{06135969-4A24-4017-ABBD-F51DD66C032B}"/>
    <cellStyle name="SAPBEXexcCritical6 3 3" xfId="12010" xr:uid="{8CA84B11-0C5D-4D91-BEDC-074A073CAF94}"/>
    <cellStyle name="SAPBEXexcCritical6 3 4" xfId="12464" xr:uid="{A0AFF14E-FCCD-4B58-B19C-D35FA7B40D4F}"/>
    <cellStyle name="SAPBEXexcCritical6 4" xfId="3679" xr:uid="{D09732E0-1C3D-47C7-839E-2C0B0EACCF37}"/>
    <cellStyle name="SAPBEXexcCritical6 4 2" xfId="11723" xr:uid="{579CF064-3E5F-4739-9DAA-989C91CDCC31}"/>
    <cellStyle name="SAPBEXexcCritical6 4 2 2" xfId="13268" xr:uid="{0C0348B9-667D-4040-A3B3-56B943ED2366}"/>
    <cellStyle name="SAPBEXexcCritical6 4 3" xfId="12143" xr:uid="{B61F34FC-C58F-46C3-A540-AC5C8666DAD1}"/>
    <cellStyle name="SAPBEXexcCritical6 4 4" xfId="12609" xr:uid="{E6A1E9F6-1898-4B55-A4FA-A5B21C3534CD}"/>
    <cellStyle name="SAPBEXexcCritical6 5" xfId="3624" xr:uid="{D3D13ED9-DC40-47E8-909F-148FD2F4E01B}"/>
    <cellStyle name="SAPBEXexcCritical6 5 2" xfId="11669" xr:uid="{AB5BE508-F290-4975-B3E8-21FA8EE21A8B}"/>
    <cellStyle name="SAPBEXexcCritical6 5 3" xfId="12089" xr:uid="{5B45EB69-3C79-4B11-BFD7-F0A5476F9E2B}"/>
    <cellStyle name="SAPBEXexcCritical6 5 4" xfId="12552" xr:uid="{038EBC5C-0C76-470B-8C91-60FD5C7BDDDB}"/>
    <cellStyle name="SAPBEXexcCritical6 6" xfId="11491" xr:uid="{A38D1DEB-E03C-431B-A7C1-3AEF83045B7D}"/>
    <cellStyle name="SAPBEXexcCritical6 7" xfId="11904" xr:uid="{E7E2AB85-456C-498E-9998-7CA617805386}"/>
    <cellStyle name="SAPBEXexcCritical6 8" xfId="12308" xr:uid="{66AB2282-46D4-4923-8616-62F3E6CAB418}"/>
    <cellStyle name="SAPBEXexcGood1" xfId="2029" xr:uid="{EBB15E50-456F-45AA-A2C0-E140B615154F}"/>
    <cellStyle name="SAPBEXexcGood1 2" xfId="2207" xr:uid="{05402F83-066A-406E-9D6C-BCEE5E3778E1}"/>
    <cellStyle name="SAPBEXexcGood1 2 2" xfId="3585" xr:uid="{0FCC5389-3FA9-43E7-A85A-CE27C11B3F6C}"/>
    <cellStyle name="SAPBEXexcGood1 2 2 2" xfId="11636" xr:uid="{FF135BD4-70E5-4F9A-B4FF-367356A20312}"/>
    <cellStyle name="SAPBEXexcGood1 2 2 2 2" xfId="13206" xr:uid="{D00709C8-5FD1-4438-9443-E0C8D8C0CA75}"/>
    <cellStyle name="SAPBEXexcGood1 2 2 3" xfId="12056" xr:uid="{C9D981AA-DED8-437B-8287-5396065320BE}"/>
    <cellStyle name="SAPBEXexcGood1 2 2 4" xfId="12511" xr:uid="{2AE20493-5792-4811-BB4D-C2A9FD150CB4}"/>
    <cellStyle name="SAPBEXexcGood1 2 3" xfId="3728" xr:uid="{51DC07C4-4DFA-42D8-85BF-E665751881E0}"/>
    <cellStyle name="SAPBEXexcGood1 2 3 2" xfId="11772" xr:uid="{C7A8439D-3016-424D-9CDD-4DAE77E550A8}"/>
    <cellStyle name="SAPBEXexcGood1 2 3 2 2" xfId="13313" xr:uid="{0CA6125C-2504-4551-999E-2F81632940B0}"/>
    <cellStyle name="SAPBEXexcGood1 2 3 3" xfId="12192" xr:uid="{2E999EC7-E70F-4C4C-A3D7-5E085F77A81F}"/>
    <cellStyle name="SAPBEXexcGood1 2 3 4" xfId="12658" xr:uid="{822ACA25-A3F0-402B-B111-0A967F489884}"/>
    <cellStyle name="SAPBEXexcGood1 2 4" xfId="3930" xr:uid="{28E29D7E-4A58-49ED-A239-85A92B92182B}"/>
    <cellStyle name="SAPBEXexcGood1 2 4 2" xfId="11820" xr:uid="{827AC000-75DA-427F-886A-C8B12533F6CF}"/>
    <cellStyle name="SAPBEXexcGood1 2 4 3" xfId="12239" xr:uid="{A50ED8FC-3700-4DDE-8C6E-B3E134920CD5}"/>
    <cellStyle name="SAPBEXexcGood1 2 4 4" xfId="12877" xr:uid="{223AEA97-85EC-4E02-B67C-D4619D91D79E}"/>
    <cellStyle name="SAPBEXexcGood1 2 5" xfId="11537" xr:uid="{79C46158-6D4C-4691-ACF4-209879CFF1F7}"/>
    <cellStyle name="SAPBEXexcGood1 2 6" xfId="11953" xr:uid="{E7205165-2363-4C53-8582-6791F2E3F9FF}"/>
    <cellStyle name="SAPBEXexcGood1 2 7" xfId="12379" xr:uid="{AC56E27A-42A5-498B-A6A4-6FA9112C4DFF}"/>
    <cellStyle name="SAPBEXexcGood1 3" xfId="3539" xr:uid="{BEDC4C9D-FCDE-41B8-A79C-BE0EB3B61A07}"/>
    <cellStyle name="SAPBEXexcGood1 3 2" xfId="11591" xr:uid="{32D1E3CB-F188-4BA7-AAEC-F23416A6B74C}"/>
    <cellStyle name="SAPBEXexcGood1 3 2 2" xfId="13160" xr:uid="{71E75DF4-9626-4F60-9FD8-D569B25F231C}"/>
    <cellStyle name="SAPBEXexcGood1 3 3" xfId="12011" xr:uid="{C47E1D6E-0490-4F1B-B542-D075EA6D9D47}"/>
    <cellStyle name="SAPBEXexcGood1 3 4" xfId="12465" xr:uid="{E878F5CB-24C4-4AE9-887E-0E87AC7CF675}"/>
    <cellStyle name="SAPBEXexcGood1 4" xfId="3680" xr:uid="{17E8FDD8-78EA-43F3-94AC-CBCCD7917DB5}"/>
    <cellStyle name="SAPBEXexcGood1 4 2" xfId="11724" xr:uid="{B0210B66-4A55-48E8-8E0E-9254EAC50418}"/>
    <cellStyle name="SAPBEXexcGood1 4 2 2" xfId="13269" xr:uid="{886761E4-5740-496A-83E7-09489737EE50}"/>
    <cellStyle name="SAPBEXexcGood1 4 3" xfId="12144" xr:uid="{C278ADDF-1396-4479-893E-E7C567EB20EE}"/>
    <cellStyle name="SAPBEXexcGood1 4 4" xfId="12610" xr:uid="{3BF5D2D5-F374-43CC-860B-1CDB7BD803E9}"/>
    <cellStyle name="SAPBEXexcGood1 5" xfId="3666" xr:uid="{7BFF81B0-D847-4770-9C93-8E13B5978C05}"/>
    <cellStyle name="SAPBEXexcGood1 5 2" xfId="11710" xr:uid="{A030B0E1-95AC-4828-A1D9-AD30BAEA66B6}"/>
    <cellStyle name="SAPBEXexcGood1 5 3" xfId="12130" xr:uid="{FF7D7D36-3499-4103-803F-A8E84126BA15}"/>
    <cellStyle name="SAPBEXexcGood1 5 4" xfId="12595" xr:uid="{611F392B-D341-4383-A268-86FEC08F3E01}"/>
    <cellStyle name="SAPBEXexcGood1 6" xfId="11492" xr:uid="{D09AFBBC-081A-4164-A021-186F81813FC2}"/>
    <cellStyle name="SAPBEXexcGood1 7" xfId="11905" xr:uid="{766D2967-5707-4BC3-A7D0-41D99849387B}"/>
    <cellStyle name="SAPBEXexcGood1 8" xfId="12309" xr:uid="{62531D9D-825F-45AA-8F5A-E1C0B2FF534E}"/>
    <cellStyle name="SAPBEXexcGood2" xfId="2030" xr:uid="{03C46FF7-B200-4174-83E2-72E5A13A3286}"/>
    <cellStyle name="SAPBEXexcGood2 2" xfId="2210" xr:uid="{112DBB1D-D183-4B1A-B280-9D125BAB306B}"/>
    <cellStyle name="SAPBEXexcGood2 2 2" xfId="3588" xr:uid="{C36CA883-E1FB-402A-812E-91E811278443}"/>
    <cellStyle name="SAPBEXexcGood2 2 2 2" xfId="11639" xr:uid="{106A89BC-6B47-4326-8E4E-BB33A70A172B}"/>
    <cellStyle name="SAPBEXexcGood2 2 2 2 2" xfId="13209" xr:uid="{82D4C68E-C75D-47B8-91D5-AB33FDA91F12}"/>
    <cellStyle name="SAPBEXexcGood2 2 2 3" xfId="12059" xr:uid="{290995D6-D875-42ED-8D2C-E78F76963597}"/>
    <cellStyle name="SAPBEXexcGood2 2 2 4" xfId="12514" xr:uid="{4BF05E47-3EB7-42C1-8067-42FD7E1D58E9}"/>
    <cellStyle name="SAPBEXexcGood2 2 3" xfId="3731" xr:uid="{F321870C-B967-467F-BE82-C287669A6452}"/>
    <cellStyle name="SAPBEXexcGood2 2 3 2" xfId="11775" xr:uid="{001BB096-04F4-4250-BCF6-30CC8463BFCB}"/>
    <cellStyle name="SAPBEXexcGood2 2 3 2 2" xfId="13316" xr:uid="{03CFFCC7-287A-4FA5-8F25-B393405EAF00}"/>
    <cellStyle name="SAPBEXexcGood2 2 3 3" xfId="12195" xr:uid="{2D112F8E-1F0D-40BF-929C-182C2F4F3266}"/>
    <cellStyle name="SAPBEXexcGood2 2 3 4" xfId="12661" xr:uid="{5308FE88-89A9-4892-A985-288C6B9401DC}"/>
    <cellStyle name="SAPBEXexcGood2 2 4" xfId="3933" xr:uid="{4A555191-119F-4800-AB87-D5A3524D52AD}"/>
    <cellStyle name="SAPBEXexcGood2 2 4 2" xfId="11823" xr:uid="{5F50D8F2-626E-4BB5-8241-C4B61E262241}"/>
    <cellStyle name="SAPBEXexcGood2 2 4 3" xfId="12242" xr:uid="{B6BEFD3D-423B-4659-981E-A8CF809D2F5C}"/>
    <cellStyle name="SAPBEXexcGood2 2 4 4" xfId="12880" xr:uid="{30167508-7CCC-43CB-B8FD-BC2AA339E804}"/>
    <cellStyle name="SAPBEXexcGood2 2 5" xfId="11540" xr:uid="{F013820F-0462-47CA-9973-DF60FB56F50A}"/>
    <cellStyle name="SAPBEXexcGood2 2 6" xfId="11956" xr:uid="{2FC1BEC8-8E59-4355-8139-0D00D72206B1}"/>
    <cellStyle name="SAPBEXexcGood2 2 7" xfId="12382" xr:uid="{9DE2D13B-58E2-4691-8A54-3B1639BCDF11}"/>
    <cellStyle name="SAPBEXexcGood2 3" xfId="3540" xr:uid="{967F33ED-F8FA-4E26-9CEB-9767D5218575}"/>
    <cellStyle name="SAPBEXexcGood2 3 2" xfId="11592" xr:uid="{B31D2283-38C1-40D4-BF9D-65E8D2668FDA}"/>
    <cellStyle name="SAPBEXexcGood2 3 2 2" xfId="13161" xr:uid="{36998AFB-CFAF-44BE-943C-7190B27032C3}"/>
    <cellStyle name="SAPBEXexcGood2 3 3" xfId="12012" xr:uid="{DC142A40-E2BB-49E6-82A5-62683DFED8FA}"/>
    <cellStyle name="SAPBEXexcGood2 3 4" xfId="12466" xr:uid="{A7DF171C-0257-4298-A5E8-A43BEF877E99}"/>
    <cellStyle name="SAPBEXexcGood2 4" xfId="3681" xr:uid="{939790DC-5C97-46DB-99D4-4B70085DE417}"/>
    <cellStyle name="SAPBEXexcGood2 4 2" xfId="11725" xr:uid="{2C8C93ED-C697-43C0-B742-D225E6A85E90}"/>
    <cellStyle name="SAPBEXexcGood2 4 2 2" xfId="13270" xr:uid="{161AB718-F3C0-4246-B201-37C19F7F8BCC}"/>
    <cellStyle name="SAPBEXexcGood2 4 3" xfId="12145" xr:uid="{61CE1970-F10A-4064-A37C-BAD54B32A0A4}"/>
    <cellStyle name="SAPBEXexcGood2 4 4" xfId="12611" xr:uid="{6025BB6F-D426-46A0-A7B2-2630D0468D73}"/>
    <cellStyle name="SAPBEXexcGood2 5" xfId="3623" xr:uid="{B01390EB-FA7D-4B92-A2DF-970ABB2D1ADB}"/>
    <cellStyle name="SAPBEXexcGood2 5 2" xfId="11668" xr:uid="{B2EE98BF-099E-4693-AA6E-2FDBEF3146A5}"/>
    <cellStyle name="SAPBEXexcGood2 5 3" xfId="12088" xr:uid="{9E893265-EF8D-4462-8BC8-77DC48550F00}"/>
    <cellStyle name="SAPBEXexcGood2 5 4" xfId="12551" xr:uid="{34046605-59D7-4ADC-AB05-2EBB579B65F4}"/>
    <cellStyle name="SAPBEXexcGood2 6" xfId="11493" xr:uid="{4EAEB359-C101-47FA-B1FB-8FE6D4C6664B}"/>
    <cellStyle name="SAPBEXexcGood2 7" xfId="11906" xr:uid="{1BFA88B8-D2AC-414D-9E53-6B9F954FB605}"/>
    <cellStyle name="SAPBEXexcGood2 8" xfId="12310" xr:uid="{BA53BFD1-6146-460E-8FFD-2460ED4A1B16}"/>
    <cellStyle name="SAPBEXexcGood3" xfId="2031" xr:uid="{F884A801-8F33-4FD1-A7C5-7B07D16E8C24}"/>
    <cellStyle name="SAPBEXexcGood3 2" xfId="2213" xr:uid="{41E99DE7-72B0-4DED-AB5B-5F32DEE78F92}"/>
    <cellStyle name="SAPBEXexcGood3 2 2" xfId="3591" xr:uid="{1890384C-07A3-4ED1-9F1B-E561A9A2A9C7}"/>
    <cellStyle name="SAPBEXexcGood3 2 2 2" xfId="11642" xr:uid="{FC427120-60CB-4234-BDA7-BF4D607D51F4}"/>
    <cellStyle name="SAPBEXexcGood3 2 2 2 2" xfId="13212" xr:uid="{11CC3E07-9FC7-4009-844B-54F167AFC1E4}"/>
    <cellStyle name="SAPBEXexcGood3 2 2 3" xfId="12062" xr:uid="{69C58C5F-30E9-4AA8-9983-A6FE32A6D117}"/>
    <cellStyle name="SAPBEXexcGood3 2 2 4" xfId="12517" xr:uid="{AF9F5111-A230-4EA1-B235-9D87B723FD7E}"/>
    <cellStyle name="SAPBEXexcGood3 2 3" xfId="3734" xr:uid="{A06C2E28-6384-4F43-9286-6A1869D023C6}"/>
    <cellStyle name="SAPBEXexcGood3 2 3 2" xfId="11778" xr:uid="{60545960-EB97-43F6-AF7C-D3A8454586D1}"/>
    <cellStyle name="SAPBEXexcGood3 2 3 2 2" xfId="13319" xr:uid="{AE2DFAD7-936B-470F-A676-DEC9D39ABD6A}"/>
    <cellStyle name="SAPBEXexcGood3 2 3 3" xfId="12198" xr:uid="{463B4497-073A-4F79-B640-8070018D6CAA}"/>
    <cellStyle name="SAPBEXexcGood3 2 3 4" xfId="12664" xr:uid="{99629FA2-8BC1-4209-A6A7-72A9FAEB0D64}"/>
    <cellStyle name="SAPBEXexcGood3 2 4" xfId="3936" xr:uid="{9DE27C58-99D4-45CA-BFCD-7038B97B1CB7}"/>
    <cellStyle name="SAPBEXexcGood3 2 4 2" xfId="11826" xr:uid="{6543D8F9-8246-4869-945F-26F0666CCA03}"/>
    <cellStyle name="SAPBEXexcGood3 2 4 3" xfId="12245" xr:uid="{9DC14C3E-9DFC-4384-8D99-60DA68DA43A8}"/>
    <cellStyle name="SAPBEXexcGood3 2 4 4" xfId="12883" xr:uid="{5E5A9A33-7A86-42D6-B2BA-CE40DBB935F7}"/>
    <cellStyle name="SAPBEXexcGood3 2 5" xfId="11543" xr:uid="{E9133727-42B8-4F5C-ACF3-77C4003B0F4A}"/>
    <cellStyle name="SAPBEXexcGood3 2 6" xfId="11959" xr:uid="{B8EFEEAE-BB71-4EF4-852B-AF695B7F0F3F}"/>
    <cellStyle name="SAPBEXexcGood3 2 7" xfId="12385" xr:uid="{EC862318-0EFF-4E2C-B37D-1C2923581F1E}"/>
    <cellStyle name="SAPBEXexcGood3 3" xfId="3541" xr:uid="{3BE877BB-CB3E-4DF5-92B0-2E04E43C4AD7}"/>
    <cellStyle name="SAPBEXexcGood3 3 2" xfId="11593" xr:uid="{F61CA5A1-A710-46EE-9B56-D1EFDB60CCE8}"/>
    <cellStyle name="SAPBEXexcGood3 3 2 2" xfId="13162" xr:uid="{1E86E7D5-3630-4A32-9D4E-CF4AB29769A1}"/>
    <cellStyle name="SAPBEXexcGood3 3 3" xfId="12013" xr:uid="{54B7ACA0-DD84-4FC6-88DB-6CC936281BFF}"/>
    <cellStyle name="SAPBEXexcGood3 3 4" xfId="12467" xr:uid="{715AE22D-DE73-4B89-B48A-5191BEABA139}"/>
    <cellStyle name="SAPBEXexcGood3 4" xfId="3682" xr:uid="{BBF27F9D-7E64-48E9-9F2F-140C2B54312A}"/>
    <cellStyle name="SAPBEXexcGood3 4 2" xfId="11726" xr:uid="{430E7A3A-D399-4CBD-B524-BD7484252730}"/>
    <cellStyle name="SAPBEXexcGood3 4 2 2" xfId="13271" xr:uid="{F8EBF89B-8D2B-4559-A9D7-D56CDD0624DF}"/>
    <cellStyle name="SAPBEXexcGood3 4 3" xfId="12146" xr:uid="{C09117D7-DB53-415D-9403-8937741F316D}"/>
    <cellStyle name="SAPBEXexcGood3 4 4" xfId="12612" xr:uid="{9B0F8F9F-03AC-4DD3-9571-C6D42C7C9CA4}"/>
    <cellStyle name="SAPBEXexcGood3 5" xfId="3662" xr:uid="{41800918-F7B7-46BD-8930-22774781854E}"/>
    <cellStyle name="SAPBEXexcGood3 5 2" xfId="11706" xr:uid="{ADB1503B-2D8A-4CED-8EBC-64D88889F151}"/>
    <cellStyle name="SAPBEXexcGood3 5 3" xfId="12126" xr:uid="{58B70010-162A-45EB-8A9B-91474AB5B292}"/>
    <cellStyle name="SAPBEXexcGood3 5 4" xfId="12591" xr:uid="{ACA179C4-294A-497A-A9D5-7867749BB69F}"/>
    <cellStyle name="SAPBEXexcGood3 6" xfId="11494" xr:uid="{34AAB54D-5715-4C8D-8DA0-2FB49448799D}"/>
    <cellStyle name="SAPBEXexcGood3 7" xfId="11907" xr:uid="{B4B0158A-2A64-4D3B-ADC9-745641101D89}"/>
    <cellStyle name="SAPBEXexcGood3 8" xfId="12311" xr:uid="{95AB7F7B-A701-459C-952F-8DBEEBECEB0E}"/>
    <cellStyle name="SAPBEXfilterDrill" xfId="2032" xr:uid="{1F72D7E8-EB5C-40CF-A708-E7D34BEA3ABE}"/>
    <cellStyle name="SAPBEXfilterDrill 2" xfId="2216" xr:uid="{92FE262D-2260-489B-B4E3-42E4D83DF993}"/>
    <cellStyle name="SAPBEXfilterDrill 2 2" xfId="3594" xr:uid="{0F00EAC4-FEF5-4B6D-9733-2B8AC30A5F7B}"/>
    <cellStyle name="SAPBEXfilterDrill 2 2 2" xfId="11645" xr:uid="{0E231DF5-5243-43E0-AA26-4A83CDA6F42F}"/>
    <cellStyle name="SAPBEXfilterDrill 2 2 2 2" xfId="13215" xr:uid="{2F786F71-A438-48CA-86C6-0112CC940E24}"/>
    <cellStyle name="SAPBEXfilterDrill 2 2 3" xfId="12065" xr:uid="{889C0246-3E66-4821-8F07-F318C7AAF167}"/>
    <cellStyle name="SAPBEXfilterDrill 2 2 4" xfId="12520" xr:uid="{6AFEDF4A-4AA6-4ABF-A897-C7A85A119F5A}"/>
    <cellStyle name="SAPBEXfilterDrill 2 3" xfId="3737" xr:uid="{2A96E9A3-67DE-4431-A051-348D683BCCE5}"/>
    <cellStyle name="SAPBEXfilterDrill 2 3 2" xfId="11781" xr:uid="{CD28187D-F13F-4670-A75E-20CD59DFAEB2}"/>
    <cellStyle name="SAPBEXfilterDrill 2 3 2 2" xfId="13322" xr:uid="{45976813-F683-425D-BB09-C04087E317C3}"/>
    <cellStyle name="SAPBEXfilterDrill 2 3 3" xfId="12201" xr:uid="{1130DB96-45B6-4644-BCA1-BAF13AC0E9BB}"/>
    <cellStyle name="SAPBEXfilterDrill 2 3 4" xfId="12667" xr:uid="{2053D5B5-2372-43F8-872F-4A127AF2131F}"/>
    <cellStyle name="SAPBEXfilterDrill 2 4" xfId="3939" xr:uid="{9FC808D2-F8C3-464D-A017-D440C36586C8}"/>
    <cellStyle name="SAPBEXfilterDrill 2 4 2" xfId="11829" xr:uid="{C39783B9-C972-476E-9AFF-F0755400CF34}"/>
    <cellStyle name="SAPBEXfilterDrill 2 4 3" xfId="12248" xr:uid="{F6D67CEE-B63A-491D-8B69-30A2A79E0D3E}"/>
    <cellStyle name="SAPBEXfilterDrill 2 4 4" xfId="12886" xr:uid="{8255585E-19BE-4B64-8C23-DD41CD4A5B10}"/>
    <cellStyle name="SAPBEXfilterDrill 2 5" xfId="11546" xr:uid="{9F4F2A94-07DE-4D84-BB0D-562CB7F27152}"/>
    <cellStyle name="SAPBEXfilterDrill 2 6" xfId="11962" xr:uid="{9DCA4FA5-F3AB-43CB-8F4E-E872D0B122D1}"/>
    <cellStyle name="SAPBEXfilterDrill 2 7" xfId="12388" xr:uid="{97F7600F-DDF4-44D1-955F-7A27DEB0D77B}"/>
    <cellStyle name="SAPBEXfilterDrill 3" xfId="3542" xr:uid="{B3021570-281A-478E-87EC-5BFAD882FB7C}"/>
    <cellStyle name="SAPBEXfilterDrill 3 2" xfId="11594" xr:uid="{3B79ECD8-D27F-436F-AE54-289630326C8D}"/>
    <cellStyle name="SAPBEXfilterDrill 3 2 2" xfId="13163" xr:uid="{05F0EFDF-8920-4E98-A1D5-8A602A82752A}"/>
    <cellStyle name="SAPBEXfilterDrill 3 3" xfId="12014" xr:uid="{14EF74E1-D5B9-4CF5-9816-8DFAE42DF387}"/>
    <cellStyle name="SAPBEXfilterDrill 3 4" xfId="12468" xr:uid="{DB42BC17-7268-478A-A462-36C31641EEEE}"/>
    <cellStyle name="SAPBEXfilterDrill 4" xfId="3683" xr:uid="{7D5476CF-BF5D-4141-8107-C7082A02B127}"/>
    <cellStyle name="SAPBEXfilterDrill 4 2" xfId="11727" xr:uid="{04591301-7A46-48F0-9989-C297A7EBB9E7}"/>
    <cellStyle name="SAPBEXfilterDrill 4 2 2" xfId="13272" xr:uid="{10E110C0-B567-401D-9B67-408A7040BC8D}"/>
    <cellStyle name="SAPBEXfilterDrill 4 3" xfId="12147" xr:uid="{20DC3F1F-CB82-4B01-8884-F65AE4161F9F}"/>
    <cellStyle name="SAPBEXfilterDrill 4 4" xfId="12613" xr:uid="{80716C09-06AF-407D-8CBD-8E8B22B5FB92}"/>
    <cellStyle name="SAPBEXfilterDrill 5" xfId="3661" xr:uid="{B356AC87-404B-490D-B25A-4ACE3AAE139A}"/>
    <cellStyle name="SAPBEXfilterDrill 5 2" xfId="11705" xr:uid="{7608AAA0-9482-49DE-AEF3-A4CF75AB9F19}"/>
    <cellStyle name="SAPBEXfilterDrill 5 3" xfId="12125" xr:uid="{C2967B98-2B91-46F5-B28B-923290828ED7}"/>
    <cellStyle name="SAPBEXfilterDrill 5 4" xfId="12590" xr:uid="{9D97DA7E-C21E-41D6-8C14-50514EBBCB2A}"/>
    <cellStyle name="SAPBEXfilterDrill 6" xfId="11495" xr:uid="{E9AC0CB2-FE5A-4819-908A-8F1595C003B1}"/>
    <cellStyle name="SAPBEXfilterDrill 7" xfId="11908" xr:uid="{944A568E-7545-47E7-8F7D-3B8B58BD007B}"/>
    <cellStyle name="SAPBEXfilterDrill 8" xfId="12312" xr:uid="{4629CCA5-01C9-45D0-BD95-26C08DCBF101}"/>
    <cellStyle name="SAPBEXfilterItem" xfId="2033" xr:uid="{B70352D9-CFA0-4126-874B-3C981F45A902}"/>
    <cellStyle name="SAPBEXfilterItem 2" xfId="2202" xr:uid="{F64134C3-A0DB-456C-9052-7E65CE47E5D4}"/>
    <cellStyle name="SAPBEXfilterItem 2 2" xfId="3580" xr:uid="{300820BF-B4A5-4387-818F-467E3C4D7331}"/>
    <cellStyle name="SAPBEXfilterItem 2 2 2" xfId="11631" xr:uid="{06AB0216-DA3C-48B4-9D86-872A4A69C554}"/>
    <cellStyle name="SAPBEXfilterItem 2 2 2 2" xfId="13201" xr:uid="{26B94E9E-7CD8-4F6A-BC0E-A5AFE33BE15B}"/>
    <cellStyle name="SAPBEXfilterItem 2 2 3" xfId="12051" xr:uid="{82E10D6A-18F8-4FF4-A4B8-FEA7B469A9E2}"/>
    <cellStyle name="SAPBEXfilterItem 2 2 4" xfId="12506" xr:uid="{8DF38429-A125-404C-848D-D420E040400C}"/>
    <cellStyle name="SAPBEXfilterItem 2 3" xfId="3723" xr:uid="{7B9AB0DB-ABAF-4E54-A5CA-0E67F48A18A0}"/>
    <cellStyle name="SAPBEXfilterItem 2 3 2" xfId="11767" xr:uid="{1A348C7A-5BAF-4065-9784-09C90BDE4319}"/>
    <cellStyle name="SAPBEXfilterItem 2 3 2 2" xfId="13308" xr:uid="{34A7D58B-1C0D-4525-BEE4-ECD8FC5B92D1}"/>
    <cellStyle name="SAPBEXfilterItem 2 3 3" xfId="12187" xr:uid="{46A1538C-9EF8-4ABA-BA67-9536FADE3E07}"/>
    <cellStyle name="SAPBEXfilterItem 2 3 4" xfId="12653" xr:uid="{298B8914-0C1A-47A1-B0B0-19756C99D133}"/>
    <cellStyle name="SAPBEXfilterItem 2 4" xfId="3925" xr:uid="{A8BBC253-3814-4891-8DC2-5D74C5D28107}"/>
    <cellStyle name="SAPBEXfilterItem 2 4 2" xfId="11815" xr:uid="{B6E42CD2-DD30-4912-982E-2CCEE3722E43}"/>
    <cellStyle name="SAPBEXfilterItem 2 4 3" xfId="12234" xr:uid="{66834B07-5E6A-4EDB-AC60-23454BEF7796}"/>
    <cellStyle name="SAPBEXfilterItem 2 4 4" xfId="12872" xr:uid="{B7D669EB-CFCD-454D-88E5-0C5A4226FFCF}"/>
    <cellStyle name="SAPBEXfilterItem 2 5" xfId="11532" xr:uid="{8A552B89-8357-49F7-8D89-6A4F089AC071}"/>
    <cellStyle name="SAPBEXfilterItem 2 6" xfId="11948" xr:uid="{244A3A68-1399-456C-9D47-B3B16D014948}"/>
    <cellStyle name="SAPBEXfilterItem 2 7" xfId="12374" xr:uid="{98437CD4-1CC4-4236-9335-042FAA990604}"/>
    <cellStyle name="SAPBEXfilterItem 3" xfId="3543" xr:uid="{D8AD9D09-30B3-43F0-BA6D-9C4A181B1D4F}"/>
    <cellStyle name="SAPBEXfilterItem 3 2" xfId="11595" xr:uid="{5EA8DE1A-C7D6-4A59-83F0-6CDBCDDF0055}"/>
    <cellStyle name="SAPBEXfilterItem 3 2 2" xfId="13164" xr:uid="{1E389FD1-E8AB-4576-978B-3DB195D66499}"/>
    <cellStyle name="SAPBEXfilterItem 3 3" xfId="12015" xr:uid="{DE997577-3EA0-4528-9CAD-564529BD7B7D}"/>
    <cellStyle name="SAPBEXfilterItem 3 4" xfId="12469" xr:uid="{670CC983-6400-4427-8F65-853997A7451B}"/>
    <cellStyle name="SAPBEXfilterItem 4" xfId="3684" xr:uid="{64BB4E3D-71F7-4B1E-859C-D7DA700BA3BE}"/>
    <cellStyle name="SAPBEXfilterItem 4 2" xfId="11728" xr:uid="{24DF8FE4-FF89-45D1-9058-DFB97489D6C5}"/>
    <cellStyle name="SAPBEXfilterItem 4 2 2" xfId="13273" xr:uid="{FFBB083A-CF03-4941-80AB-4A4BCC971730}"/>
    <cellStyle name="SAPBEXfilterItem 4 3" xfId="12148" xr:uid="{F7B86698-2B24-45F5-B7CE-748CAA31E405}"/>
    <cellStyle name="SAPBEXfilterItem 4 4" xfId="12614" xr:uid="{9CD9E55B-B38A-4103-8C19-09D2DBDD13F5}"/>
    <cellStyle name="SAPBEXfilterItem 5" xfId="3660" xr:uid="{9957CB1D-76D5-483D-AB8E-1D4178FAD0E7}"/>
    <cellStyle name="SAPBEXfilterItem 5 2" xfId="11704" xr:uid="{24E7656E-E193-42F1-BEE0-81C64FF6A496}"/>
    <cellStyle name="SAPBEXfilterItem 5 3" xfId="12124" xr:uid="{CE70FF77-154F-48F3-BAB8-F0ED57206C54}"/>
    <cellStyle name="SAPBEXfilterItem 5 4" xfId="12589" xr:uid="{B5AF12EE-15EE-4593-A342-51B95AFD9E58}"/>
    <cellStyle name="SAPBEXfilterItem 6" xfId="11496" xr:uid="{C86143FD-113A-4FA2-8127-FEA7BD254723}"/>
    <cellStyle name="SAPBEXfilterItem 7" xfId="11909" xr:uid="{856891B4-2B47-47D0-AC5B-97C5066E30DB}"/>
    <cellStyle name="SAPBEXfilterItem 8" xfId="12313" xr:uid="{107FC7F2-0EEE-4458-BC05-DEBAF4888A9E}"/>
    <cellStyle name="SAPBEXfilterText" xfId="2034" xr:uid="{17FA383A-4273-43B9-97BA-60AA4D763C78}"/>
    <cellStyle name="SAPBEXfilterText 2" xfId="2205" xr:uid="{001CD87F-68F0-4EE8-9217-1F8B78565A88}"/>
    <cellStyle name="SAPBEXfilterText 2 2" xfId="3583" xr:uid="{3622F1CF-35A0-48C7-851F-6BA18D17F5B8}"/>
    <cellStyle name="SAPBEXfilterText 2 2 2" xfId="11634" xr:uid="{835EACBC-66B1-4A76-BE59-7916D64F702F}"/>
    <cellStyle name="SAPBEXfilterText 2 2 2 2" xfId="13204" xr:uid="{A53B5316-11D3-4561-821B-33D1EBA15BD3}"/>
    <cellStyle name="SAPBEXfilterText 2 2 3" xfId="12054" xr:uid="{ED3510C3-05C5-4445-B6D1-69E03DAAF974}"/>
    <cellStyle name="SAPBEXfilterText 2 2 4" xfId="12509" xr:uid="{28BC536F-DAED-4443-A30E-8106341B87A6}"/>
    <cellStyle name="SAPBEXfilterText 2 3" xfId="3726" xr:uid="{05A21C64-0A66-4632-90B0-530FA9E1CD1A}"/>
    <cellStyle name="SAPBEXfilterText 2 3 2" xfId="11770" xr:uid="{4DC9ED2C-3566-49ED-B186-44853437FFE7}"/>
    <cellStyle name="SAPBEXfilterText 2 3 2 2" xfId="13311" xr:uid="{FA84932D-6488-4936-A215-D461296DE73C}"/>
    <cellStyle name="SAPBEXfilterText 2 3 3" xfId="12190" xr:uid="{1A2BC544-6D8A-471D-8864-A8D0482A0831}"/>
    <cellStyle name="SAPBEXfilterText 2 3 4" xfId="12656" xr:uid="{0A04F3EF-77A1-456A-8472-A323A1070874}"/>
    <cellStyle name="SAPBEXfilterText 2 4" xfId="3928" xr:uid="{6AEA7F34-978F-4D68-8DA2-33DF994A4066}"/>
    <cellStyle name="SAPBEXfilterText 2 4 2" xfId="11818" xr:uid="{17192B1B-DC64-41AA-A05B-6830BA20DA6F}"/>
    <cellStyle name="SAPBEXfilterText 2 4 3" xfId="12237" xr:uid="{C00AB32E-535B-4D0D-9CDE-1100A4DB08BE}"/>
    <cellStyle name="SAPBEXfilterText 2 4 4" xfId="12875" xr:uid="{5DFB413C-53CD-4497-A923-E3DE3A3A0533}"/>
    <cellStyle name="SAPBEXfilterText 2 5" xfId="11535" xr:uid="{62C7BC93-03AE-40EE-B60D-C29B198F8B76}"/>
    <cellStyle name="SAPBEXfilterText 2 6" xfId="11951" xr:uid="{B855B6CB-0168-40CF-8A83-68AD48727BDD}"/>
    <cellStyle name="SAPBEXfilterText 2 7" xfId="12377" xr:uid="{EC9F1C9A-95EE-4ECB-B7E7-F248C7FEF06E}"/>
    <cellStyle name="SAPBEXfilterText 3" xfId="3544" xr:uid="{14BD44D5-E909-4690-AB34-7B02AAF89F62}"/>
    <cellStyle name="SAPBEXfilterText 3 2" xfId="11596" xr:uid="{DE1CDA27-C052-4D57-B7D2-AE604770AE8B}"/>
    <cellStyle name="SAPBEXfilterText 3 2 2" xfId="13165" xr:uid="{72150B0F-9771-4BC6-BD07-83208E8F2BE5}"/>
    <cellStyle name="SAPBEXfilterText 3 3" xfId="12016" xr:uid="{33195340-4092-4592-AF1B-8C151F38511D}"/>
    <cellStyle name="SAPBEXfilterText 3 4" xfId="12470" xr:uid="{054F527D-ADE9-44AE-A712-3D800C49F273}"/>
    <cellStyle name="SAPBEXfilterText 4" xfId="3685" xr:uid="{80CBD8C0-F875-462F-BD54-0353619AE88E}"/>
    <cellStyle name="SAPBEXfilterText 4 2" xfId="11729" xr:uid="{178F41E2-0B3A-4AAC-9395-E280AC0075A5}"/>
    <cellStyle name="SAPBEXfilterText 4 2 2" xfId="13274" xr:uid="{79B4538D-A778-44AF-8C0D-CA9A2669544F}"/>
    <cellStyle name="SAPBEXfilterText 4 3" xfId="12149" xr:uid="{3D7D67B8-FB11-4361-B802-2270265F7DDD}"/>
    <cellStyle name="SAPBEXfilterText 4 4" xfId="12615" xr:uid="{7E04B880-C1C9-4BE8-9413-7491D345B36D}"/>
    <cellStyle name="SAPBEXfilterText 5" xfId="3659" xr:uid="{5DFC3495-D30B-4D0B-822A-C4DD0B5C1CE8}"/>
    <cellStyle name="SAPBEXfilterText 5 2" xfId="11703" xr:uid="{8D20F3E9-FE7D-40E7-A196-895D6BCD6F74}"/>
    <cellStyle name="SAPBEXfilterText 5 3" xfId="12123" xr:uid="{93AB2227-561F-4444-A3CF-CCB78AF17D72}"/>
    <cellStyle name="SAPBEXfilterText 5 4" xfId="12588" xr:uid="{0DE747C4-6C1A-4AF4-B2F9-D41A1D27B105}"/>
    <cellStyle name="SAPBEXfilterText 6" xfId="11497" xr:uid="{0115397E-4856-432E-B670-2A6B520C6513}"/>
    <cellStyle name="SAPBEXfilterText 7" xfId="11910" xr:uid="{DB3D87A3-6E39-4012-A3CB-463F6541A61E}"/>
    <cellStyle name="SAPBEXfilterText 8" xfId="12314" xr:uid="{4E83A5FB-D5CF-426B-ACE6-50784C86F651}"/>
    <cellStyle name="SAPBEXformats" xfId="2035" xr:uid="{B75987E3-D49F-42F9-BC53-934E98A7AC4A}"/>
    <cellStyle name="SAPBEXformats 2" xfId="2208" xr:uid="{FD1ECAEF-2DE4-4C36-8574-14C31F537524}"/>
    <cellStyle name="SAPBEXformats 2 2" xfId="3586" xr:uid="{91E6637A-07B3-4A95-822F-F6F642406760}"/>
    <cellStyle name="SAPBEXformats 2 2 2" xfId="11637" xr:uid="{8F7BFFCE-8347-436C-B35A-C7F02A03185A}"/>
    <cellStyle name="SAPBEXformats 2 2 2 2" xfId="13207" xr:uid="{76A14F61-3D37-4217-BDED-6B0E75688F61}"/>
    <cellStyle name="SAPBEXformats 2 2 3" xfId="12057" xr:uid="{F6506981-E428-4ECD-93A1-185B3A9CFDF4}"/>
    <cellStyle name="SAPBEXformats 2 2 4" xfId="12512" xr:uid="{E3A343AA-49A1-4F55-BEF3-BF7623C85DA5}"/>
    <cellStyle name="SAPBEXformats 2 3" xfId="3729" xr:uid="{489C6BF1-EC41-4FF2-95CB-36384D735C59}"/>
    <cellStyle name="SAPBEXformats 2 3 2" xfId="11773" xr:uid="{5ED75187-9FCF-44B4-87B2-F61878FF4A47}"/>
    <cellStyle name="SAPBEXformats 2 3 2 2" xfId="13314" xr:uid="{14102FCD-A06C-4016-BCC4-1659C4DED102}"/>
    <cellStyle name="SAPBEXformats 2 3 3" xfId="12193" xr:uid="{E33DF184-388C-4AC2-94B4-BC071AF69794}"/>
    <cellStyle name="SAPBEXformats 2 3 4" xfId="12659" xr:uid="{C6E22EC4-C203-41D3-A042-9C5F482E5C46}"/>
    <cellStyle name="SAPBEXformats 2 4" xfId="3931" xr:uid="{E451093D-938A-4012-9D39-31A02A2420F2}"/>
    <cellStyle name="SAPBEXformats 2 4 2" xfId="11821" xr:uid="{FFCA5AD5-B964-44AC-BDEA-1DEABDABE5BD}"/>
    <cellStyle name="SAPBEXformats 2 4 3" xfId="12240" xr:uid="{3E5BBD19-4FAC-4887-A1F4-1DD1E1026487}"/>
    <cellStyle name="SAPBEXformats 2 4 4" xfId="12878" xr:uid="{421B9CC0-59C4-45F9-B791-CF346309FEA6}"/>
    <cellStyle name="SAPBEXformats 2 5" xfId="11538" xr:uid="{E5F3B84A-E6D1-4A45-8684-021CD7E12B4D}"/>
    <cellStyle name="SAPBEXformats 2 6" xfId="11954" xr:uid="{EBBC6035-7628-4CE8-8A77-6A1D145A3378}"/>
    <cellStyle name="SAPBEXformats 2 7" xfId="12380" xr:uid="{2C785510-AE54-48BE-BBEE-A80481661573}"/>
    <cellStyle name="SAPBEXformats 3" xfId="3545" xr:uid="{0E371B46-6BEC-451D-85D8-1FB4C7CFE0CE}"/>
    <cellStyle name="SAPBEXformats 3 2" xfId="11597" xr:uid="{3382F216-C441-4B62-8407-DCBD73FF822E}"/>
    <cellStyle name="SAPBEXformats 3 2 2" xfId="13166" xr:uid="{A4C76B62-0A19-407A-BB64-501D9482D213}"/>
    <cellStyle name="SAPBEXformats 3 3" xfId="12017" xr:uid="{C92C4186-4D5E-4148-A708-AB4AB6544B89}"/>
    <cellStyle name="SAPBEXformats 3 4" xfId="12471" xr:uid="{AE951B6A-A347-4D6A-9286-F8F7B46F2A1C}"/>
    <cellStyle name="SAPBEXformats 4" xfId="3686" xr:uid="{78301DC4-332D-4AFA-9C5D-E120BE2E4467}"/>
    <cellStyle name="SAPBEXformats 4 2" xfId="11730" xr:uid="{0A24272B-1FE1-49EC-A22B-D54498232CD4}"/>
    <cellStyle name="SAPBEXformats 4 2 2" xfId="13275" xr:uid="{1124C03F-047A-4E6C-BA67-D1D765272D32}"/>
    <cellStyle name="SAPBEXformats 4 3" xfId="12150" xr:uid="{767D5EB2-586E-427F-A875-84F216600271}"/>
    <cellStyle name="SAPBEXformats 4 4" xfId="12616" xr:uid="{38B48E8C-C052-409A-80BA-BD2BD6A01A70}"/>
    <cellStyle name="SAPBEXformats 5" xfId="3658" xr:uid="{DD91AE58-5106-41EA-8FA6-12B73555E169}"/>
    <cellStyle name="SAPBEXformats 5 2" xfId="11702" xr:uid="{6A15EF01-63BC-4C92-AA76-B6F4E07EB26A}"/>
    <cellStyle name="SAPBEXformats 5 3" xfId="12122" xr:uid="{41A915F3-893C-4A6F-B67B-8F0AADA87BA7}"/>
    <cellStyle name="SAPBEXformats 5 4" xfId="12587" xr:uid="{59898F51-675C-4EE8-A77F-CD3C2D4F590F}"/>
    <cellStyle name="SAPBEXformats 6" xfId="11498" xr:uid="{10937A5B-01F8-4B6A-9890-62AF00B46840}"/>
    <cellStyle name="SAPBEXformats 7" xfId="11911" xr:uid="{30AEF5B2-8AD8-47D3-A639-11D2E2F254B7}"/>
    <cellStyle name="SAPBEXformats 8" xfId="12315" xr:uid="{36EA0B4B-5F8A-422F-B17A-BDB1615E71F8}"/>
    <cellStyle name="SAPBEXheaderItem" xfId="2036" xr:uid="{29E1AD22-5201-4D5B-8FB6-2969D53E76E1}"/>
    <cellStyle name="SAPBEXheaderItem 2" xfId="2211" xr:uid="{F43B322A-C00D-4847-80D4-FDB28A60A842}"/>
    <cellStyle name="SAPBEXheaderItem 2 2" xfId="3589" xr:uid="{6AA4C94C-8677-4440-8149-AA5C1CD43735}"/>
    <cellStyle name="SAPBEXheaderItem 2 2 2" xfId="11640" xr:uid="{218A1EAD-F2AB-44EC-8FD3-415F6A885E06}"/>
    <cellStyle name="SAPBEXheaderItem 2 2 2 2" xfId="13210" xr:uid="{B96CA341-47D2-49B5-A8A8-30720ED1CC40}"/>
    <cellStyle name="SAPBEXheaderItem 2 2 3" xfId="12060" xr:uid="{548DA274-55BD-41F8-90A7-EDBBE250EC79}"/>
    <cellStyle name="SAPBEXheaderItem 2 2 4" xfId="12515" xr:uid="{E531AE86-3002-4B27-AF82-32077909F91C}"/>
    <cellStyle name="SAPBEXheaderItem 2 3" xfId="3732" xr:uid="{FFE0125A-1960-4A40-9F0A-964581929C32}"/>
    <cellStyle name="SAPBEXheaderItem 2 3 2" xfId="11776" xr:uid="{B5891763-2C48-471A-BA42-80BC945F5C94}"/>
    <cellStyle name="SAPBEXheaderItem 2 3 2 2" xfId="13317" xr:uid="{D61FEB74-A2E7-498F-900D-50ED27BAEAF0}"/>
    <cellStyle name="SAPBEXheaderItem 2 3 3" xfId="12196" xr:uid="{6509CD24-5F6C-4D13-B12B-A52A4BE92FD3}"/>
    <cellStyle name="SAPBEXheaderItem 2 3 4" xfId="12662" xr:uid="{9141AD71-4F61-41D8-8A09-A1931FFF3E21}"/>
    <cellStyle name="SAPBEXheaderItem 2 4" xfId="3934" xr:uid="{6CE81ACA-E2C9-47FA-96CD-6571C022BA1B}"/>
    <cellStyle name="SAPBEXheaderItem 2 4 2" xfId="11824" xr:uid="{800762D1-464D-4BAB-87EC-03DABE93F51E}"/>
    <cellStyle name="SAPBEXheaderItem 2 4 3" xfId="12243" xr:uid="{607D457F-6CA2-44CD-BB1F-851AAE160D40}"/>
    <cellStyle name="SAPBEXheaderItem 2 4 4" xfId="12881" xr:uid="{2E75B494-AA0D-445F-B5D5-98DD928DB847}"/>
    <cellStyle name="SAPBEXheaderItem 2 5" xfId="11541" xr:uid="{9036DD46-7D30-4733-92AB-EFEB3543D949}"/>
    <cellStyle name="SAPBEXheaderItem 2 6" xfId="11957" xr:uid="{DAE34961-DE62-4C0D-B7C5-D32361573741}"/>
    <cellStyle name="SAPBEXheaderItem 2 7" xfId="12383" xr:uid="{E77041F1-1B31-4BB2-9F3A-A04D94EBAD67}"/>
    <cellStyle name="SAPBEXheaderItem 3" xfId="3546" xr:uid="{01E31C62-6D76-4BCB-B19E-611B9642B78E}"/>
    <cellStyle name="SAPBEXheaderItem 3 2" xfId="11598" xr:uid="{E7D8B4F9-1B8C-4472-B019-09B1178AEAED}"/>
    <cellStyle name="SAPBEXheaderItem 3 2 2" xfId="13167" xr:uid="{06B7CCE8-0477-433C-8F18-D9058397882B}"/>
    <cellStyle name="SAPBEXheaderItem 3 3" xfId="12018" xr:uid="{B315F135-18AF-4231-AE2C-2C43ECB329EC}"/>
    <cellStyle name="SAPBEXheaderItem 3 4" xfId="12472" xr:uid="{02D84AF1-1636-4E7A-B52F-4ED8ED1025EA}"/>
    <cellStyle name="SAPBEXheaderItem 4" xfId="3687" xr:uid="{4171E297-CE8D-4214-BE92-8357E6D395C8}"/>
    <cellStyle name="SAPBEXheaderItem 4 2" xfId="11731" xr:uid="{19910DCE-1A05-42A1-844F-6781A7166DAC}"/>
    <cellStyle name="SAPBEXheaderItem 4 2 2" xfId="13276" xr:uid="{CAA7CCF2-B7CF-4DCA-9EBE-A8A88259F675}"/>
    <cellStyle name="SAPBEXheaderItem 4 3" xfId="12151" xr:uid="{CD447ACC-EC63-4431-A3D8-884DB9AC8C05}"/>
    <cellStyle name="SAPBEXheaderItem 4 4" xfId="12617" xr:uid="{5951DF81-4D66-4B15-9519-453BC7CEE5DD}"/>
    <cellStyle name="SAPBEXheaderItem 5" xfId="3657" xr:uid="{8E593AFD-7C6F-49A0-9C91-7B74B5E46384}"/>
    <cellStyle name="SAPBEXheaderItem 5 2" xfId="11701" xr:uid="{BF8BA104-8513-4069-AB17-301D309C4581}"/>
    <cellStyle name="SAPBEXheaderItem 5 3" xfId="12121" xr:uid="{4BE365ED-C2A2-4BB4-BD93-F3705C972CA3}"/>
    <cellStyle name="SAPBEXheaderItem 5 4" xfId="12586" xr:uid="{6DB31E5D-F7F4-4883-A072-C66E60BEC8B4}"/>
    <cellStyle name="SAPBEXheaderItem 6" xfId="11499" xr:uid="{61B3EE75-2C71-4FBB-8858-B930B9C2DAD4}"/>
    <cellStyle name="SAPBEXheaderItem 7" xfId="11912" xr:uid="{43A9C614-B502-4A58-91B1-D773E05F2CFF}"/>
    <cellStyle name="SAPBEXheaderItem 8" xfId="12316" xr:uid="{D76E641A-4877-427E-AEBF-0D6A92193562}"/>
    <cellStyle name="SAPBEXheaderText" xfId="2037" xr:uid="{7D7320EE-EEE6-4104-B66E-A18EE0A32EC5}"/>
    <cellStyle name="SAPBEXheaderText 2" xfId="2214" xr:uid="{A94FBBF9-62B0-40F4-9B49-4A962DC9095D}"/>
    <cellStyle name="SAPBEXheaderText 2 2" xfId="3592" xr:uid="{8CEC2E96-7BEF-41F1-AD4F-391420647F04}"/>
    <cellStyle name="SAPBEXheaderText 2 2 2" xfId="11643" xr:uid="{91714978-E981-4AFF-B4FE-8C35EBFC6E5C}"/>
    <cellStyle name="SAPBEXheaderText 2 2 2 2" xfId="13213" xr:uid="{77C14C83-1181-438C-965D-971FCD2E28AE}"/>
    <cellStyle name="SAPBEXheaderText 2 2 3" xfId="12063" xr:uid="{0D995778-C680-42ED-818C-5AC72D66536B}"/>
    <cellStyle name="SAPBEXheaderText 2 2 4" xfId="12518" xr:uid="{D18A68BA-989A-4D38-A3C7-4F561B88A7E8}"/>
    <cellStyle name="SAPBEXheaderText 2 3" xfId="3735" xr:uid="{A62A85C6-277F-4617-8DA2-1D2CB593597B}"/>
    <cellStyle name="SAPBEXheaderText 2 3 2" xfId="11779" xr:uid="{D1918FE8-747A-46CE-A7C1-53CBBBA1A6BC}"/>
    <cellStyle name="SAPBEXheaderText 2 3 2 2" xfId="13320" xr:uid="{44D2C08E-36FB-41CB-8A52-CB1F6A27DCB1}"/>
    <cellStyle name="SAPBEXheaderText 2 3 3" xfId="12199" xr:uid="{BF70E228-AD29-4FC8-A100-A0EF1593E25A}"/>
    <cellStyle name="SAPBEXheaderText 2 3 4" xfId="12665" xr:uid="{8A8B024B-7A5A-4F50-8E7C-4DAADE6DF74E}"/>
    <cellStyle name="SAPBEXheaderText 2 4" xfId="3937" xr:uid="{38A48387-4A07-413F-93CB-A2D21F5CAAC9}"/>
    <cellStyle name="SAPBEXheaderText 2 4 2" xfId="11827" xr:uid="{04CB3719-2ACA-4430-AE5C-7CC4F001928F}"/>
    <cellStyle name="SAPBEXheaderText 2 4 3" xfId="12246" xr:uid="{7B238195-8768-45F5-A293-89BA0DF9B2AB}"/>
    <cellStyle name="SAPBEXheaderText 2 4 4" xfId="12884" xr:uid="{1B0D59CD-FAEE-456D-B0F0-3E57B0DCB1C9}"/>
    <cellStyle name="SAPBEXheaderText 2 5" xfId="11544" xr:uid="{B8AF527F-D0EA-45D9-B4F6-61F7F4A5811E}"/>
    <cellStyle name="SAPBEXheaderText 2 6" xfId="11960" xr:uid="{AEAE6A53-9322-44CA-B4BC-8F5FCAC1D489}"/>
    <cellStyle name="SAPBEXheaderText 2 7" xfId="12386" xr:uid="{DD5C1E3A-4C4E-4721-A688-DEAEC4A5B4E8}"/>
    <cellStyle name="SAPBEXheaderText 3" xfId="3547" xr:uid="{1DB14A89-B679-40B9-97B4-D15DEA6CC08A}"/>
    <cellStyle name="SAPBEXheaderText 3 2" xfId="11599" xr:uid="{61290919-D5AF-486E-8DED-584C273C57FB}"/>
    <cellStyle name="SAPBEXheaderText 3 2 2" xfId="13168" xr:uid="{F7B54894-39E4-443F-89F7-443F6E6D884D}"/>
    <cellStyle name="SAPBEXheaderText 3 3" xfId="12019" xr:uid="{52770B25-B9B7-45D6-9F17-5451FC8926B3}"/>
    <cellStyle name="SAPBEXheaderText 3 4" xfId="12473" xr:uid="{5377D71B-BE6D-4189-BE7E-AE199A5BD8D8}"/>
    <cellStyle name="SAPBEXheaderText 4" xfId="3688" xr:uid="{A864ED47-D649-4601-9D1A-8535C2C776BB}"/>
    <cellStyle name="SAPBEXheaderText 4 2" xfId="11732" xr:uid="{2D122C46-9808-402E-8511-81FF26EF9BEE}"/>
    <cellStyle name="SAPBEXheaderText 4 2 2" xfId="13277" xr:uid="{CAE94723-D903-44EA-9911-A3341F5AE559}"/>
    <cellStyle name="SAPBEXheaderText 4 3" xfId="12152" xr:uid="{65551F1F-2165-4B5C-ADA8-A2BDC74D4B80}"/>
    <cellStyle name="SAPBEXheaderText 4 4" xfId="12618" xr:uid="{460E4D74-2E9C-4D78-A6E4-D41DAB65AF97}"/>
    <cellStyle name="SAPBEXheaderText 5" xfId="3655" xr:uid="{DED54514-21BF-45ED-A8E0-DB79F2495125}"/>
    <cellStyle name="SAPBEXheaderText 5 2" xfId="11699" xr:uid="{FAC66F6E-9210-4F3D-9E53-6510FFCD7FEA}"/>
    <cellStyle name="SAPBEXheaderText 5 3" xfId="12119" xr:uid="{A9EC30F3-952A-4395-97AA-E26DE89472BB}"/>
    <cellStyle name="SAPBEXheaderText 5 4" xfId="12584" xr:uid="{9C90AB10-2EDE-4776-8670-D401E43356D7}"/>
    <cellStyle name="SAPBEXheaderText 6" xfId="11500" xr:uid="{A4412732-68AE-4F12-A630-457D507D4C3C}"/>
    <cellStyle name="SAPBEXheaderText 7" xfId="11913" xr:uid="{388303CA-C82B-4E29-AF09-705D376E6C34}"/>
    <cellStyle name="SAPBEXheaderText 8" xfId="12317" xr:uid="{A3122EB4-64CA-4884-A9AB-CFCA658354E1}"/>
    <cellStyle name="SAPBEXHLevel0" xfId="2038" xr:uid="{50548157-3C5E-4031-82BB-8899CD65A2F4}"/>
    <cellStyle name="SAPBEXHLevel0 2" xfId="2217" xr:uid="{3FC683B3-723E-4BA3-9385-E6FB97DBC92E}"/>
    <cellStyle name="SAPBEXHLevel0 2 2" xfId="3595" xr:uid="{DD032D43-FAC3-41D4-8EB1-199FB71A5E92}"/>
    <cellStyle name="SAPBEXHLevel0 2 2 2" xfId="11646" xr:uid="{15185F65-06F4-4D1D-B7AC-D59F5CF8FDB8}"/>
    <cellStyle name="SAPBEXHLevel0 2 2 2 2" xfId="13216" xr:uid="{0847815D-A1B9-41E8-A823-5823503C4C80}"/>
    <cellStyle name="SAPBEXHLevel0 2 2 3" xfId="12066" xr:uid="{6B5E3119-462C-4BA1-95CB-100FBCEDCB56}"/>
    <cellStyle name="SAPBEXHLevel0 2 2 4" xfId="12521" xr:uid="{58B33A79-C836-4726-97C6-FDF504FA7590}"/>
    <cellStyle name="SAPBEXHLevel0 2 3" xfId="3738" xr:uid="{B0D543D6-01A6-4EC0-A9E9-045919362040}"/>
    <cellStyle name="SAPBEXHLevel0 2 3 2" xfId="11782" xr:uid="{211D3CD3-EBA4-454C-8B16-54FE44EF061C}"/>
    <cellStyle name="SAPBEXHLevel0 2 3 2 2" xfId="13323" xr:uid="{0067D47E-771C-4099-A9F3-C1587B20BB05}"/>
    <cellStyle name="SAPBEXHLevel0 2 3 3" xfId="12202" xr:uid="{981219A2-2C18-4499-BBAD-FABBC11EFA2B}"/>
    <cellStyle name="SAPBEXHLevel0 2 3 4" xfId="12668" xr:uid="{81A6CA40-820D-4DAA-A046-07410A27CFCE}"/>
    <cellStyle name="SAPBEXHLevel0 2 4" xfId="3940" xr:uid="{F79E30B4-C983-4A57-9D4F-9D0896B30B0D}"/>
    <cellStyle name="SAPBEXHLevel0 2 4 2" xfId="11830" xr:uid="{BB3E763B-38D0-4F05-8D21-B78AEFFEC763}"/>
    <cellStyle name="SAPBEXHLevel0 2 4 3" xfId="12249" xr:uid="{4B073D05-4866-4ECA-B681-E99BB192003C}"/>
    <cellStyle name="SAPBEXHLevel0 2 4 4" xfId="12887" xr:uid="{E0EEAF98-3E25-464C-AEA8-CA83320F6A57}"/>
    <cellStyle name="SAPBEXHLevel0 2 5" xfId="11547" xr:uid="{1091EABC-6278-401A-9344-96AF5995C966}"/>
    <cellStyle name="SAPBEXHLevel0 2 6" xfId="11963" xr:uid="{5DBC19A7-C489-4EBB-A3CB-4DEE320CADDA}"/>
    <cellStyle name="SAPBEXHLevel0 2 7" xfId="12389" xr:uid="{5E6B8383-0A5C-4666-A39C-293DF1D92B65}"/>
    <cellStyle name="SAPBEXHLevel0 3" xfId="3548" xr:uid="{591AA797-7078-4906-8B61-C973153474AA}"/>
    <cellStyle name="SAPBEXHLevel0 3 2" xfId="11600" xr:uid="{30E094A7-90F2-492A-BAAB-558DA9DDCEBB}"/>
    <cellStyle name="SAPBEXHLevel0 3 2 2" xfId="13169" xr:uid="{AC08361B-2676-4AB3-9EB9-F8773AB8882B}"/>
    <cellStyle name="SAPBEXHLevel0 3 3" xfId="12020" xr:uid="{E6031DB8-EADB-459F-A55D-BC638CB9BF7D}"/>
    <cellStyle name="SAPBEXHLevel0 3 4" xfId="12474" xr:uid="{4AABDA4A-D233-4046-A98C-269CF553F893}"/>
    <cellStyle name="SAPBEXHLevel0 4" xfId="3689" xr:uid="{9D216248-43DB-4A0E-B6D5-B7C094B075B2}"/>
    <cellStyle name="SAPBEXHLevel0 4 2" xfId="11733" xr:uid="{23E158D7-5AD8-4645-834D-3A779215E35E}"/>
    <cellStyle name="SAPBEXHLevel0 4 2 2" xfId="13278" xr:uid="{E7398D80-2BFC-4279-8568-FE7ED76C2CDD}"/>
    <cellStyle name="SAPBEXHLevel0 4 3" xfId="12153" xr:uid="{BF59E2B8-E2D7-44C7-803E-FD3F6F7D7ECF}"/>
    <cellStyle name="SAPBEXHLevel0 4 4" xfId="12619" xr:uid="{9521C768-7749-4463-98ED-3326F489BFB8}"/>
    <cellStyle name="SAPBEXHLevel0 5" xfId="3654" xr:uid="{17BD240E-BBD1-4F18-B266-354EA1734BEE}"/>
    <cellStyle name="SAPBEXHLevel0 5 2" xfId="11698" xr:uid="{E1F853F0-BFC6-4502-8177-D6DDC6D19430}"/>
    <cellStyle name="SAPBEXHLevel0 5 3" xfId="12118" xr:uid="{7880941B-882D-4B56-954D-A08A5F57B48E}"/>
    <cellStyle name="SAPBEXHLevel0 5 4" xfId="12583" xr:uid="{A9F50A27-BC82-4CDB-806E-6FA734B20925}"/>
    <cellStyle name="SAPBEXHLevel0 6" xfId="11501" xr:uid="{603889A4-9FCF-47ED-96B4-6E4E11EB1FC0}"/>
    <cellStyle name="SAPBEXHLevel0 7" xfId="11914" xr:uid="{45773663-2358-411B-AFF6-5C7362C481A4}"/>
    <cellStyle name="SAPBEXHLevel0 8" xfId="12318" xr:uid="{75FC630F-7560-4A0E-80B7-BA1DA61F551D}"/>
    <cellStyle name="SAPBEXHLevel0X" xfId="2039" xr:uid="{E2FCEBF6-1B83-44B8-9F7B-F8F4F26A740D}"/>
    <cellStyle name="SAPBEXHLevel0X 2" xfId="2219" xr:uid="{91A4F4D3-0C46-4FB3-A102-BCBFFF73FAED}"/>
    <cellStyle name="SAPBEXHLevel0X 2 2" xfId="3597" xr:uid="{EF620B96-83E7-4ECF-A29E-CF302F262175}"/>
    <cellStyle name="SAPBEXHLevel0X 2 2 2" xfId="11648" xr:uid="{1E702046-D7A4-454C-837E-5706590E6717}"/>
    <cellStyle name="SAPBEXHLevel0X 2 2 2 2" xfId="13218" xr:uid="{DA75D990-CDC4-4018-A141-B9BE04CF7F7E}"/>
    <cellStyle name="SAPBEXHLevel0X 2 2 3" xfId="12068" xr:uid="{89248264-9FDF-4557-A220-2294EA29D93B}"/>
    <cellStyle name="SAPBEXHLevel0X 2 2 4" xfId="12523" xr:uid="{9A0507FE-4136-4297-B78A-F9060CAE6B22}"/>
    <cellStyle name="SAPBEXHLevel0X 2 3" xfId="3740" xr:uid="{33878384-47B5-4BFB-BA5A-83EB2E9F8A4D}"/>
    <cellStyle name="SAPBEXHLevel0X 2 3 2" xfId="11784" xr:uid="{1924A7AD-8106-479B-A882-80EECA5783CC}"/>
    <cellStyle name="SAPBEXHLevel0X 2 3 2 2" xfId="13325" xr:uid="{19231636-D0C7-41EE-AD2F-71CA6B03412D}"/>
    <cellStyle name="SAPBEXHLevel0X 2 3 3" xfId="12204" xr:uid="{D82EDDDD-35ED-4BB6-8A21-6DF146622FFD}"/>
    <cellStyle name="SAPBEXHLevel0X 2 3 4" xfId="12670" xr:uid="{8C405064-FFFC-4FDF-A232-87D0D94A24A1}"/>
    <cellStyle name="SAPBEXHLevel0X 2 4" xfId="3942" xr:uid="{D3CB8F68-B160-4455-80F6-303EE467A1C4}"/>
    <cellStyle name="SAPBEXHLevel0X 2 4 2" xfId="11832" xr:uid="{92458E4A-DF66-4EF9-B229-D1840FCE8062}"/>
    <cellStyle name="SAPBEXHLevel0X 2 4 3" xfId="12251" xr:uid="{905F3100-8528-421D-BE0D-64DD91455345}"/>
    <cellStyle name="SAPBEXHLevel0X 2 4 4" xfId="12889" xr:uid="{347D230E-0A3E-4621-BDF4-E569A0FC8316}"/>
    <cellStyle name="SAPBEXHLevel0X 2 5" xfId="11549" xr:uid="{1EA1ECD1-07FA-4A35-BCFC-95EE2B36B5FB}"/>
    <cellStyle name="SAPBEXHLevel0X 2 6" xfId="11965" xr:uid="{BC0782B0-4525-40AE-B7DF-1D5640060868}"/>
    <cellStyle name="SAPBEXHLevel0X 2 7" xfId="12391" xr:uid="{340FF6C8-2778-49C7-AD2E-81589C9B072D}"/>
    <cellStyle name="SAPBEXHLevel0X 3" xfId="3549" xr:uid="{3465D9F8-5DCB-4C10-9325-9A935C5D1113}"/>
    <cellStyle name="SAPBEXHLevel0X 3 2" xfId="11601" xr:uid="{93725089-A2CA-4EB7-955B-2D8BFA1AA333}"/>
    <cellStyle name="SAPBEXHLevel0X 3 2 2" xfId="13170" xr:uid="{06315F4F-4051-4604-9452-FA0565708332}"/>
    <cellStyle name="SAPBEXHLevel0X 3 3" xfId="12021" xr:uid="{DE2FB8EE-25A8-4AC1-9735-B6B226CF542A}"/>
    <cellStyle name="SAPBEXHLevel0X 3 4" xfId="12475" xr:uid="{61E3E59E-7429-4054-B255-74CDD0E8B860}"/>
    <cellStyle name="SAPBEXHLevel0X 4" xfId="3690" xr:uid="{F10F3797-51DC-4B99-9B60-36522DB06151}"/>
    <cellStyle name="SAPBEXHLevel0X 4 2" xfId="11734" xr:uid="{F9808AB1-BDF2-41FC-8B97-9937CBD1D919}"/>
    <cellStyle name="SAPBEXHLevel0X 4 2 2" xfId="13279" xr:uid="{34F18EEA-28A6-400A-AA5A-7B0B32F3B933}"/>
    <cellStyle name="SAPBEXHLevel0X 4 3" xfId="12154" xr:uid="{121F7014-FC3F-457D-88CE-C7A86F9F7521}"/>
    <cellStyle name="SAPBEXHLevel0X 4 4" xfId="12620" xr:uid="{37D49605-30BE-437C-874B-D218DFBB1CB3}"/>
    <cellStyle name="SAPBEXHLevel0X 5" xfId="3653" xr:uid="{6099B36E-C9C4-4B94-8D03-69146116A60D}"/>
    <cellStyle name="SAPBEXHLevel0X 5 2" xfId="11697" xr:uid="{673EC8E9-19F3-4B1E-9E75-53258A9F24A8}"/>
    <cellStyle name="SAPBEXHLevel0X 5 3" xfId="12117" xr:uid="{99AD4CB6-BB1E-4996-BA5F-01D369BE0AA6}"/>
    <cellStyle name="SAPBEXHLevel0X 5 4" xfId="12582" xr:uid="{B618E664-F4E6-497C-B931-23423E30CC15}"/>
    <cellStyle name="SAPBEXHLevel0X 6" xfId="11502" xr:uid="{7F0AE507-EC69-41C7-B4DA-58082A84C2C3}"/>
    <cellStyle name="SAPBEXHLevel0X 7" xfId="11915" xr:uid="{608A3D5E-3A65-42F7-8A72-63F5D0526C8B}"/>
    <cellStyle name="SAPBEXHLevel0X 8" xfId="12319" xr:uid="{CF5B6ADB-6EFD-43A2-A58B-C27A71AE1FD0}"/>
    <cellStyle name="SAPBEXHLevel1" xfId="2040" xr:uid="{46292904-38D2-482F-BBD5-2066C48C6847}"/>
    <cellStyle name="SAPBEXHLevel1 2" xfId="2193" xr:uid="{4EE584FB-C3BA-463D-86E3-6BA73B561BDD}"/>
    <cellStyle name="SAPBEXHLevel1 2 2" xfId="3573" xr:uid="{BFA7B6C2-3DED-4C13-97BB-08F6D981DFFB}"/>
    <cellStyle name="SAPBEXHLevel1 2 2 2" xfId="11624" xr:uid="{9BEE5993-1872-41A2-AA0A-32E3352E6F53}"/>
    <cellStyle name="SAPBEXHLevel1 2 2 2 2" xfId="13194" xr:uid="{545840E9-AB9D-48D3-8289-98204BB8D1EA}"/>
    <cellStyle name="SAPBEXHLevel1 2 2 3" xfId="12044" xr:uid="{C1E32CE7-8713-42D1-B6E0-C23A8AF12A2E}"/>
    <cellStyle name="SAPBEXHLevel1 2 2 4" xfId="12499" xr:uid="{EAFBC575-3415-4A47-AFFA-F289D430FC63}"/>
    <cellStyle name="SAPBEXHLevel1 2 3" xfId="3716" xr:uid="{EA7CA7B2-506F-49B6-86E5-1C0FE5882DE4}"/>
    <cellStyle name="SAPBEXHLevel1 2 3 2" xfId="11760" xr:uid="{AD3EA712-A406-4ECD-A25A-3C6540BC0493}"/>
    <cellStyle name="SAPBEXHLevel1 2 3 2 2" xfId="13301" xr:uid="{A2ADB207-18B3-4229-B7CE-42140BDB1AF7}"/>
    <cellStyle name="SAPBEXHLevel1 2 3 3" xfId="12180" xr:uid="{96657455-E584-4D0C-9309-5832A4230FCA}"/>
    <cellStyle name="SAPBEXHLevel1 2 3 4" xfId="12646" xr:uid="{BCCCC044-0386-487F-A830-7089BC35F32F}"/>
    <cellStyle name="SAPBEXHLevel1 2 4" xfId="3918" xr:uid="{57DE5C27-0C17-4F20-8717-E29DD53C446B}"/>
    <cellStyle name="SAPBEXHLevel1 2 4 2" xfId="11808" xr:uid="{EB37058E-8E05-4955-B816-7455932B9A70}"/>
    <cellStyle name="SAPBEXHLevel1 2 4 3" xfId="12227" xr:uid="{EC6D8402-4265-4FAE-B7FB-551A830D57F2}"/>
    <cellStyle name="SAPBEXHLevel1 2 4 4" xfId="12863" xr:uid="{01E0C738-3CBA-4C29-89D8-B70C75FBC020}"/>
    <cellStyle name="SAPBEXHLevel1 2 5" xfId="11525" xr:uid="{B7DFCF8C-7E74-4250-BC1D-43C5E92B119E}"/>
    <cellStyle name="SAPBEXHLevel1 2 6" xfId="11941" xr:uid="{3FD1DEB5-A08A-4A3E-A4D8-379B9D6D31A7}"/>
    <cellStyle name="SAPBEXHLevel1 2 7" xfId="12365" xr:uid="{942BFE12-E2E2-4706-80B4-AAC1BD73DE51}"/>
    <cellStyle name="SAPBEXHLevel1 3" xfId="3550" xr:uid="{2AB1020E-6E25-421C-B36D-B039D02A596A}"/>
    <cellStyle name="SAPBEXHLevel1 3 2" xfId="11602" xr:uid="{8990A947-BE6C-402A-9D4C-A6D52AC1BFEB}"/>
    <cellStyle name="SAPBEXHLevel1 3 2 2" xfId="13171" xr:uid="{D67B3804-AE21-49FC-93EF-4CB15FB647BA}"/>
    <cellStyle name="SAPBEXHLevel1 3 3" xfId="12022" xr:uid="{17C7B170-1BED-4F90-804A-E689B9B67270}"/>
    <cellStyle name="SAPBEXHLevel1 3 4" xfId="12476" xr:uid="{18A5CFB7-C141-4D9E-A221-334E50E8B433}"/>
    <cellStyle name="SAPBEXHLevel1 4" xfId="3691" xr:uid="{19ABEEA5-C842-4BE1-9036-8F400CE15BA7}"/>
    <cellStyle name="SAPBEXHLevel1 4 2" xfId="11735" xr:uid="{5160F7F5-B028-4523-94AE-52ACBC0FF7FA}"/>
    <cellStyle name="SAPBEXHLevel1 4 2 2" xfId="13280" xr:uid="{8FADA6AF-5413-4982-B8FF-067DFB83693C}"/>
    <cellStyle name="SAPBEXHLevel1 4 3" xfId="12155" xr:uid="{DAA51BD3-3C6E-4193-AD25-3B8B2043D98C}"/>
    <cellStyle name="SAPBEXHLevel1 4 4" xfId="12621" xr:uid="{6E3C4B88-11F5-4CC0-A4BD-2C4D59A085BA}"/>
    <cellStyle name="SAPBEXHLevel1 5" xfId="3651" xr:uid="{E966CF72-9B82-4DF2-AB03-44392358F1C9}"/>
    <cellStyle name="SAPBEXHLevel1 5 2" xfId="11695" xr:uid="{C482F464-1ADF-4700-B9A1-3D79F673F528}"/>
    <cellStyle name="SAPBEXHLevel1 5 3" xfId="12115" xr:uid="{32398DCA-6AFE-4ECE-859D-EE53E1CD5BFA}"/>
    <cellStyle name="SAPBEXHLevel1 5 4" xfId="12580" xr:uid="{57C1C122-3D6B-4612-B222-9D04B25E0890}"/>
    <cellStyle name="SAPBEXHLevel1 6" xfId="11503" xr:uid="{018106B3-A5C9-4AAF-8B78-F764EAE5E502}"/>
    <cellStyle name="SAPBEXHLevel1 7" xfId="11916" xr:uid="{B84445F6-D5F0-4B23-AD80-700EA6FE737F}"/>
    <cellStyle name="SAPBEXHLevel1 8" xfId="12320" xr:uid="{8B851A2C-85E1-4BD6-B1BA-851A8257A681}"/>
    <cellStyle name="SAPBEXHLevel1X" xfId="2041" xr:uid="{BE25DCF4-C3A4-4707-B7B3-D6BA65E6EB8B}"/>
    <cellStyle name="SAPBEXHLevel1X 2" xfId="2220" xr:uid="{E9A3B34D-C5F3-483A-900D-3D88D385F6AA}"/>
    <cellStyle name="SAPBEXHLevel1X 2 2" xfId="3598" xr:uid="{6E2A765D-4FF5-4FCD-A2CA-4EDD84B77671}"/>
    <cellStyle name="SAPBEXHLevel1X 2 2 2" xfId="11649" xr:uid="{EE2E665C-604A-4055-B9BD-8BAEED2531E4}"/>
    <cellStyle name="SAPBEXHLevel1X 2 2 2 2" xfId="13219" xr:uid="{FDF1328D-3AF4-4C31-8752-700345437346}"/>
    <cellStyle name="SAPBEXHLevel1X 2 2 3" xfId="12069" xr:uid="{727369CE-275D-454D-B199-20A55263EE26}"/>
    <cellStyle name="SAPBEXHLevel1X 2 2 4" xfId="12524" xr:uid="{C3CD9210-9F9A-4685-BCE8-B49573295388}"/>
    <cellStyle name="SAPBEXHLevel1X 2 3" xfId="3741" xr:uid="{03D12D80-AA35-45F7-929F-FC6B3E2C243F}"/>
    <cellStyle name="SAPBEXHLevel1X 2 3 2" xfId="11785" xr:uid="{AC0AB650-E742-48E6-AB90-66F7A1A0E4D6}"/>
    <cellStyle name="SAPBEXHLevel1X 2 3 2 2" xfId="13326" xr:uid="{7E5DCF6F-91FF-47F6-A5EF-8DDBDB667AAE}"/>
    <cellStyle name="SAPBEXHLevel1X 2 3 3" xfId="12205" xr:uid="{25B751E7-69C8-4309-9253-694DF74D5F17}"/>
    <cellStyle name="SAPBEXHLevel1X 2 3 4" xfId="12671" xr:uid="{1EBF20AF-4BB3-466A-9384-DABEB9CA151C}"/>
    <cellStyle name="SAPBEXHLevel1X 2 4" xfId="3943" xr:uid="{1ACD2741-3F56-4B28-A435-FBA7CCFD0D5C}"/>
    <cellStyle name="SAPBEXHLevel1X 2 4 2" xfId="11833" xr:uid="{B6A0C37F-302E-4485-9E10-18E7AD9B5A2D}"/>
    <cellStyle name="SAPBEXHLevel1X 2 4 3" xfId="12252" xr:uid="{4A2D66EB-A773-4D78-9C6E-1E87288E85E7}"/>
    <cellStyle name="SAPBEXHLevel1X 2 4 4" xfId="12890" xr:uid="{C8FF83C2-BA2F-4195-97F1-5BDF5D621A13}"/>
    <cellStyle name="SAPBEXHLevel1X 2 5" xfId="11550" xr:uid="{9DC57587-392A-41E8-99DD-ABEB71A8DF6C}"/>
    <cellStyle name="SAPBEXHLevel1X 2 6" xfId="11966" xr:uid="{EF8BE138-B305-43E1-BA7E-2AA6589D4F78}"/>
    <cellStyle name="SAPBEXHLevel1X 2 7" xfId="12392" xr:uid="{236487CD-4BAB-45F6-AAE9-7FDC461C11BF}"/>
    <cellStyle name="SAPBEXHLevel1X 3" xfId="3551" xr:uid="{AEAE542F-5E07-4AE9-B43F-1F4CD9938EFC}"/>
    <cellStyle name="SAPBEXHLevel1X 3 2" xfId="11603" xr:uid="{B80E961B-7886-4B8C-874F-5D4F2A6E8AED}"/>
    <cellStyle name="SAPBEXHLevel1X 3 2 2" xfId="13172" xr:uid="{416B1913-0467-4E58-B045-7B1176B3B651}"/>
    <cellStyle name="SAPBEXHLevel1X 3 3" xfId="12023" xr:uid="{9AB0FE1A-3730-4A1F-81E6-8FE2ADD524FD}"/>
    <cellStyle name="SAPBEXHLevel1X 3 4" xfId="12477" xr:uid="{7C3BA308-FF8E-4CCC-B814-2D0191383724}"/>
    <cellStyle name="SAPBEXHLevel1X 4" xfId="3692" xr:uid="{2A3736DD-3696-47EF-AF38-BD4946D3F95B}"/>
    <cellStyle name="SAPBEXHLevel1X 4 2" xfId="11736" xr:uid="{A262515F-39AC-4983-AFFE-E4297528DBCF}"/>
    <cellStyle name="SAPBEXHLevel1X 4 2 2" xfId="13281" xr:uid="{63A38929-78C7-41F4-80D8-1809BC9AF1F4}"/>
    <cellStyle name="SAPBEXHLevel1X 4 3" xfId="12156" xr:uid="{0A52522F-12BD-4788-B046-F72564C199D3}"/>
    <cellStyle name="SAPBEXHLevel1X 4 4" xfId="12622" xr:uid="{5BE43E4F-7D23-49C9-A245-3A390ED2DD14}"/>
    <cellStyle name="SAPBEXHLevel1X 5" xfId="3650" xr:uid="{0C4DBEE6-B529-45EC-A7C6-C4327EA4185C}"/>
    <cellStyle name="SAPBEXHLevel1X 5 2" xfId="11694" xr:uid="{27ADB9E7-4A1C-4005-A16E-7F522CA79B6E}"/>
    <cellStyle name="SAPBEXHLevel1X 5 3" xfId="12114" xr:uid="{FEE836C4-6152-44E5-8D5A-DC149110AC92}"/>
    <cellStyle name="SAPBEXHLevel1X 5 4" xfId="12579" xr:uid="{BDFC2306-7F11-4ADF-8F06-C37C8C766925}"/>
    <cellStyle name="SAPBEXHLevel1X 6" xfId="11504" xr:uid="{C6C8C15B-C707-4741-BE5F-69FEE8124E51}"/>
    <cellStyle name="SAPBEXHLevel1X 7" xfId="11917" xr:uid="{A77CA182-7C53-4BBC-A50D-34BE1BF1D830}"/>
    <cellStyle name="SAPBEXHLevel1X 8" xfId="12321" xr:uid="{2A32A8D8-1844-4EA1-8A64-527ECD3A7F2F}"/>
    <cellStyle name="SAPBEXHLevel2" xfId="2042" xr:uid="{0FD72973-B576-4C79-A73D-080D00597202}"/>
    <cellStyle name="SAPBEXHLevel2 2" xfId="2221" xr:uid="{2C76B150-E0E4-4B3A-87DF-24160F08CB3F}"/>
    <cellStyle name="SAPBEXHLevel2 2 2" xfId="3599" xr:uid="{91365764-60CF-4DF6-A592-ABA9C999439C}"/>
    <cellStyle name="SAPBEXHLevel2 2 2 2" xfId="11650" xr:uid="{C9FBC9C8-4DB8-449F-8D40-444090AC52D4}"/>
    <cellStyle name="SAPBEXHLevel2 2 2 2 2" xfId="13220" xr:uid="{A9702F14-5081-4274-9D0B-ECD7F597B75D}"/>
    <cellStyle name="SAPBEXHLevel2 2 2 3" xfId="12070" xr:uid="{FD22168E-C4A3-4E43-A463-E1FCD9EFCE7B}"/>
    <cellStyle name="SAPBEXHLevel2 2 2 4" xfId="12525" xr:uid="{872355C1-5304-41E4-9A91-40397592B613}"/>
    <cellStyle name="SAPBEXHLevel2 2 3" xfId="3742" xr:uid="{06112EC6-89BF-4FE3-8676-2FB9706C9B17}"/>
    <cellStyle name="SAPBEXHLevel2 2 3 2" xfId="11786" xr:uid="{6394B5C1-A8A3-441C-9C3E-37BFA5AB07B0}"/>
    <cellStyle name="SAPBEXHLevel2 2 3 2 2" xfId="13327" xr:uid="{84315D4B-91E0-40C1-8CCA-880C27B054A2}"/>
    <cellStyle name="SAPBEXHLevel2 2 3 3" xfId="12206" xr:uid="{6B13A105-5993-4148-92EE-AC5C794A3B3F}"/>
    <cellStyle name="SAPBEXHLevel2 2 3 4" xfId="12672" xr:uid="{2E353AEF-5B51-4B99-8227-695C1E66D5E0}"/>
    <cellStyle name="SAPBEXHLevel2 2 4" xfId="3944" xr:uid="{0CB44660-7574-43F8-9C85-1859F57D2705}"/>
    <cellStyle name="SAPBEXHLevel2 2 4 2" xfId="11834" xr:uid="{4B67BDDA-3E08-4E31-B0CD-E4EB4C1CB501}"/>
    <cellStyle name="SAPBEXHLevel2 2 4 3" xfId="12253" xr:uid="{44FC4B28-7918-40D5-A014-FABF29E3E8E6}"/>
    <cellStyle name="SAPBEXHLevel2 2 4 4" xfId="12891" xr:uid="{DDE11199-B077-4EC0-AFAD-EE277CD9E852}"/>
    <cellStyle name="SAPBEXHLevel2 2 5" xfId="11551" xr:uid="{FDF4DFA6-AA14-45B3-A163-60CF8253B2C0}"/>
    <cellStyle name="SAPBEXHLevel2 2 6" xfId="11967" xr:uid="{0619ABE5-EBC1-4353-9D2F-8F2583B4B1AF}"/>
    <cellStyle name="SAPBEXHLevel2 2 7" xfId="12393" xr:uid="{4805A523-8DB8-4B53-AF63-BC80D3DCC763}"/>
    <cellStyle name="SAPBEXHLevel2 3" xfId="3552" xr:uid="{C9392EB4-A847-49E5-A4A4-FE1001B3ECA0}"/>
    <cellStyle name="SAPBEXHLevel2 3 2" xfId="11604" xr:uid="{5AD02CE6-9892-434A-889F-59BE50FC280D}"/>
    <cellStyle name="SAPBEXHLevel2 3 2 2" xfId="13173" xr:uid="{999FDAC6-63E3-4C65-B98B-0E7A8DCB68A7}"/>
    <cellStyle name="SAPBEXHLevel2 3 3" xfId="12024" xr:uid="{DF2D0371-3C2C-4CC7-906A-E2FF20CEAC65}"/>
    <cellStyle name="SAPBEXHLevel2 3 4" xfId="12478" xr:uid="{0E2F12C4-B504-4126-8306-CF3237E58083}"/>
    <cellStyle name="SAPBEXHLevel2 4" xfId="3693" xr:uid="{C01CAA2C-667A-471D-8361-C31433ED86CE}"/>
    <cellStyle name="SAPBEXHLevel2 4 2" xfId="11737" xr:uid="{D3C38DB1-4FD8-432C-9C59-5AED5884DDB7}"/>
    <cellStyle name="SAPBEXHLevel2 4 2 2" xfId="13282" xr:uid="{718DAFC8-80ED-43D8-B1F9-907285B78C30}"/>
    <cellStyle name="SAPBEXHLevel2 4 3" xfId="12157" xr:uid="{7D75908C-0FA5-4EEA-8F8A-A88CC6315EB3}"/>
    <cellStyle name="SAPBEXHLevel2 4 4" xfId="12623" xr:uid="{EFC9B57D-786E-48AF-B353-1DD18FBCB77A}"/>
    <cellStyle name="SAPBEXHLevel2 5" xfId="3649" xr:uid="{7BD71331-D812-442C-A810-3A91191F7385}"/>
    <cellStyle name="SAPBEXHLevel2 5 2" xfId="11693" xr:uid="{5E679F87-3726-436C-9874-3A349B554CF4}"/>
    <cellStyle name="SAPBEXHLevel2 5 3" xfId="12113" xr:uid="{E463982E-9CE3-4E8F-909D-340FB3FD6088}"/>
    <cellStyle name="SAPBEXHLevel2 5 4" xfId="12578" xr:uid="{FC0DB060-B96D-42DE-A9B9-78A5779E5F31}"/>
    <cellStyle name="SAPBEXHLevel2 6" xfId="11505" xr:uid="{A9058F82-0829-4719-AC3C-D0DFD74BB189}"/>
    <cellStyle name="SAPBEXHLevel2 7" xfId="11918" xr:uid="{AD02BD2D-FAF1-4B70-B18A-92D7731AB91E}"/>
    <cellStyle name="SAPBEXHLevel2 8" xfId="12322" xr:uid="{EC1BEC08-A47A-4674-9173-D7C9A01B8F90}"/>
    <cellStyle name="SAPBEXHLevel2X" xfId="2043" xr:uid="{5A57F7BF-8699-4A72-B13F-3831A672D2A9}"/>
    <cellStyle name="SAPBEXHLevel2X 2" xfId="2222" xr:uid="{C83A5B74-4C8E-468D-8FE4-21EDCF484ED0}"/>
    <cellStyle name="SAPBEXHLevel2X 2 2" xfId="3600" xr:uid="{AE38D38C-D9C4-41D3-90F5-1A7924160A4A}"/>
    <cellStyle name="SAPBEXHLevel2X 2 2 2" xfId="11651" xr:uid="{3A00D1D8-12F4-4171-B229-9B18639E3FF8}"/>
    <cellStyle name="SAPBEXHLevel2X 2 2 2 2" xfId="13221" xr:uid="{39F88541-2A3B-48CE-9035-198727071AFE}"/>
    <cellStyle name="SAPBEXHLevel2X 2 2 3" xfId="12071" xr:uid="{7457AAAB-BD94-437D-8D71-5793B20DA956}"/>
    <cellStyle name="SAPBEXHLevel2X 2 2 4" xfId="12526" xr:uid="{BA78B9EA-8E93-47FE-BB40-13109909C00B}"/>
    <cellStyle name="SAPBEXHLevel2X 2 3" xfId="3743" xr:uid="{93B22249-285E-4D13-A4FD-1BF6C29B4FC4}"/>
    <cellStyle name="SAPBEXHLevel2X 2 3 2" xfId="11787" xr:uid="{1BB84088-A350-4532-B3BE-2D86AEF6EF42}"/>
    <cellStyle name="SAPBEXHLevel2X 2 3 2 2" xfId="13328" xr:uid="{6DC784B8-DEEE-48EF-B652-4C229B0B91C7}"/>
    <cellStyle name="SAPBEXHLevel2X 2 3 3" xfId="12207" xr:uid="{F6C77852-9D91-42E1-97AC-2892E0330437}"/>
    <cellStyle name="SAPBEXHLevel2X 2 3 4" xfId="12673" xr:uid="{CA4357C8-B2B4-41B6-8CE3-717F82932144}"/>
    <cellStyle name="SAPBEXHLevel2X 2 4" xfId="3945" xr:uid="{22A7D96D-ADB3-46EF-B188-E02F69C52292}"/>
    <cellStyle name="SAPBEXHLevel2X 2 4 2" xfId="11835" xr:uid="{E1CB9871-0543-4E3B-A58D-B95D9EAF544B}"/>
    <cellStyle name="SAPBEXHLevel2X 2 4 3" xfId="12254" xr:uid="{961CC21D-B5CE-4C9E-94DC-03073D84AE64}"/>
    <cellStyle name="SAPBEXHLevel2X 2 4 4" xfId="12892" xr:uid="{7502FF5C-06F7-4AE8-A9DD-47A861DA0AF3}"/>
    <cellStyle name="SAPBEXHLevel2X 2 5" xfId="11552" xr:uid="{59A3622D-A5EB-41C2-83E3-4C14DE936D9E}"/>
    <cellStyle name="SAPBEXHLevel2X 2 6" xfId="11968" xr:uid="{749E95CB-7FED-460F-98DE-BAF6CA19F758}"/>
    <cellStyle name="SAPBEXHLevel2X 2 7" xfId="12394" xr:uid="{5D17F634-A1BD-4CB9-9ED7-8A55F64E53AC}"/>
    <cellStyle name="SAPBEXHLevel2X 3" xfId="3553" xr:uid="{69035864-6F2C-41DD-BBDD-699B51D41637}"/>
    <cellStyle name="SAPBEXHLevel2X 3 2" xfId="11605" xr:uid="{521FC1AF-2B7A-40AB-B908-B909A4392D0E}"/>
    <cellStyle name="SAPBEXHLevel2X 3 2 2" xfId="13174" xr:uid="{FF9D7612-AEF6-4184-9EDE-D4C5288C6320}"/>
    <cellStyle name="SAPBEXHLevel2X 3 3" xfId="12025" xr:uid="{0F2060AC-603F-4A09-8DCC-3F9ED879E856}"/>
    <cellStyle name="SAPBEXHLevel2X 3 4" xfId="12479" xr:uid="{830EF9FF-1751-45D4-B1A0-B487BC1835F2}"/>
    <cellStyle name="SAPBEXHLevel2X 4" xfId="3694" xr:uid="{4AD65577-AF9F-4E25-A570-A7F1BB57B8DB}"/>
    <cellStyle name="SAPBEXHLevel2X 4 2" xfId="11738" xr:uid="{28F48CE9-D1B7-4850-B16F-80A1798BED33}"/>
    <cellStyle name="SAPBEXHLevel2X 4 2 2" xfId="13283" xr:uid="{062447AE-976F-47C8-A088-D2C8B88B239A}"/>
    <cellStyle name="SAPBEXHLevel2X 4 3" xfId="12158" xr:uid="{51A98E12-6832-4084-8FF9-788589EBF040}"/>
    <cellStyle name="SAPBEXHLevel2X 4 4" xfId="12624" xr:uid="{A36F7F27-9314-4B15-BF8E-46F43B0CD245}"/>
    <cellStyle name="SAPBEXHLevel2X 5" xfId="3647" xr:uid="{98ADACAF-FE2E-413C-8501-424DF16D04E3}"/>
    <cellStyle name="SAPBEXHLevel2X 5 2" xfId="11691" xr:uid="{221119E3-6A89-474C-8D19-A4D50AC4F8F7}"/>
    <cellStyle name="SAPBEXHLevel2X 5 3" xfId="12111" xr:uid="{90CCE3B8-458A-4BD5-ABE5-F8ABFA1EC6CC}"/>
    <cellStyle name="SAPBEXHLevel2X 5 4" xfId="12576" xr:uid="{4B295258-FE71-49FE-8189-BDE78986DDDE}"/>
    <cellStyle name="SAPBEXHLevel2X 6" xfId="11506" xr:uid="{943A0EA9-B2EF-4241-BB20-B9B9D2CC96C6}"/>
    <cellStyle name="SAPBEXHLevel2X 7" xfId="11919" xr:uid="{FF67B6E4-A8EF-45FF-93D7-12FF10E0C48B}"/>
    <cellStyle name="SAPBEXHLevel2X 8" xfId="12323" xr:uid="{E5EE17A5-EF92-4F82-BDAE-EFDC91898238}"/>
    <cellStyle name="SAPBEXHLevel3" xfId="2044" xr:uid="{13A67C4F-4CA1-475C-8075-2BBFBD9DB7AD}"/>
    <cellStyle name="SAPBEXHLevel3 2" xfId="2223" xr:uid="{4BFC0680-0FAF-44A3-8CDC-AE8C4A2860B6}"/>
    <cellStyle name="SAPBEXHLevel3 2 2" xfId="3601" xr:uid="{27EFF2D0-66BB-49C0-B1BD-8AEE19CA3A8D}"/>
    <cellStyle name="SAPBEXHLevel3 2 2 2" xfId="11652" xr:uid="{E57611B4-D806-46D8-BD41-732A5434AFDF}"/>
    <cellStyle name="SAPBEXHLevel3 2 2 2 2" xfId="13222" xr:uid="{6103ACF7-6B6F-4D2B-92EC-6CBB8469712E}"/>
    <cellStyle name="SAPBEXHLevel3 2 2 3" xfId="12072" xr:uid="{443605C5-411F-4937-A1FC-709CF18935ED}"/>
    <cellStyle name="SAPBEXHLevel3 2 2 4" xfId="12527" xr:uid="{D0611AC3-F4E5-463C-B05A-1E8C11CB07C9}"/>
    <cellStyle name="SAPBEXHLevel3 2 3" xfId="3744" xr:uid="{0EB9BF33-E377-41DB-9D9B-79D5FC81C203}"/>
    <cellStyle name="SAPBEXHLevel3 2 3 2" xfId="11788" xr:uid="{1EB65B77-B5FF-4299-81B4-10083F0B6742}"/>
    <cellStyle name="SAPBEXHLevel3 2 3 2 2" xfId="13329" xr:uid="{E9120587-BAAA-4D2C-8AC0-20E898C9CA5A}"/>
    <cellStyle name="SAPBEXHLevel3 2 3 3" xfId="12208" xr:uid="{2DA59F91-3DB3-4BEC-97FF-1C13F6625B76}"/>
    <cellStyle name="SAPBEXHLevel3 2 3 4" xfId="12674" xr:uid="{EB7AC8DC-3E35-48BA-B175-29CF0E74BEDB}"/>
    <cellStyle name="SAPBEXHLevel3 2 4" xfId="3946" xr:uid="{CBF9BEAF-B626-4F55-BD66-2A05BE8C2586}"/>
    <cellStyle name="SAPBEXHLevel3 2 4 2" xfId="11836" xr:uid="{850A3DBB-513D-4FF4-8AF7-BA08F444E73E}"/>
    <cellStyle name="SAPBEXHLevel3 2 4 3" xfId="12255" xr:uid="{C632B2C4-C3FB-41D9-B44E-065EA302C540}"/>
    <cellStyle name="SAPBEXHLevel3 2 4 4" xfId="12893" xr:uid="{6DB62347-FF96-454B-9941-7603322AC5D4}"/>
    <cellStyle name="SAPBEXHLevel3 2 5" xfId="11553" xr:uid="{F07B41E0-BBA4-47B8-B17B-BE9445FCA7A3}"/>
    <cellStyle name="SAPBEXHLevel3 2 6" xfId="11969" xr:uid="{D9DB1FB8-3760-44C6-B636-127F5E46CE1E}"/>
    <cellStyle name="SAPBEXHLevel3 2 7" xfId="12395" xr:uid="{23CA6F9B-4857-4EDD-8537-95DE4CF7EF20}"/>
    <cellStyle name="SAPBEXHLevel3 3" xfId="3554" xr:uid="{15B5BAA8-05D5-42B6-B6E6-99C33345B0AC}"/>
    <cellStyle name="SAPBEXHLevel3 3 2" xfId="11606" xr:uid="{B2C24C69-171B-4A5F-834C-2844ACF4EC81}"/>
    <cellStyle name="SAPBEXHLevel3 3 2 2" xfId="13175" xr:uid="{18B4890A-BCA4-4D05-B4AB-9B2A8BAFAEC3}"/>
    <cellStyle name="SAPBEXHLevel3 3 3" xfId="12026" xr:uid="{48C69018-93B8-473B-96A3-1C4FFC39A3EA}"/>
    <cellStyle name="SAPBEXHLevel3 3 4" xfId="12480" xr:uid="{F49FB483-3D74-4B34-BB6A-F4DBC17CC4CA}"/>
    <cellStyle name="SAPBEXHLevel3 4" xfId="3695" xr:uid="{2AEBB5B7-3075-426C-9842-8A59E2B7615C}"/>
    <cellStyle name="SAPBEXHLevel3 4 2" xfId="11739" xr:uid="{E64E3487-3657-445E-9D74-A93DFF22A450}"/>
    <cellStyle name="SAPBEXHLevel3 4 2 2" xfId="13284" xr:uid="{E9F875AA-D923-4E01-A838-92A7F31BE50A}"/>
    <cellStyle name="SAPBEXHLevel3 4 3" xfId="12159" xr:uid="{54BDB08B-61E9-4FAC-A8A4-107E27E0D04F}"/>
    <cellStyle name="SAPBEXHLevel3 4 4" xfId="12625" xr:uid="{58FEBAFC-6304-4D28-BF62-B1733FE1EA92}"/>
    <cellStyle name="SAPBEXHLevel3 5" xfId="3646" xr:uid="{372D2F68-C018-4EFD-93D4-63BB7AF299A4}"/>
    <cellStyle name="SAPBEXHLevel3 5 2" xfId="11690" xr:uid="{25C10DED-C908-4F3C-94EF-22151ACDE9F3}"/>
    <cellStyle name="SAPBEXHLevel3 5 3" xfId="12110" xr:uid="{AF43340C-24FA-4A55-ADC7-6A5A3FAEDE12}"/>
    <cellStyle name="SAPBEXHLevel3 5 4" xfId="12575" xr:uid="{96AFBC13-7F4B-4738-B971-A6D00E088CA3}"/>
    <cellStyle name="SAPBEXHLevel3 6" xfId="11507" xr:uid="{AD61EC62-E7C5-4E4E-99A0-C532689613AC}"/>
    <cellStyle name="SAPBEXHLevel3 7" xfId="11920" xr:uid="{F8483D32-57B9-40B7-924A-9D8804602E98}"/>
    <cellStyle name="SAPBEXHLevel3 8" xfId="12324" xr:uid="{39E78035-B46F-4961-B455-EF32EBA0E7E4}"/>
    <cellStyle name="SAPBEXHLevel3X" xfId="2045" xr:uid="{F7A52839-2F45-4025-9DF7-4F43F1493DA5}"/>
    <cellStyle name="SAPBEXHLevel3X 2" xfId="2224" xr:uid="{F70B3768-6CBF-48D4-B731-EC26AAB63696}"/>
    <cellStyle name="SAPBEXHLevel3X 2 2" xfId="3602" xr:uid="{C61ECE53-2AEE-48D6-975A-9FDD4F5E151F}"/>
    <cellStyle name="SAPBEXHLevel3X 2 2 2" xfId="11653" xr:uid="{09B9674F-C5C2-4733-A9E0-02EF99210B2D}"/>
    <cellStyle name="SAPBEXHLevel3X 2 2 2 2" xfId="13223" xr:uid="{291756AF-3E77-4A2D-8942-AAAB31C0DB6F}"/>
    <cellStyle name="SAPBEXHLevel3X 2 2 3" xfId="12073" xr:uid="{3DD03E3E-CCE9-40B7-8B47-F744054EC5D2}"/>
    <cellStyle name="SAPBEXHLevel3X 2 2 4" xfId="12528" xr:uid="{3CB517E4-7DA3-4D77-842E-8702710191FC}"/>
    <cellStyle name="SAPBEXHLevel3X 2 3" xfId="3745" xr:uid="{1163B594-58B4-4677-BAC0-C517DCF4AE81}"/>
    <cellStyle name="SAPBEXHLevel3X 2 3 2" xfId="11789" xr:uid="{308B2BE8-1A8C-4603-BBA0-318D8B940B40}"/>
    <cellStyle name="SAPBEXHLevel3X 2 3 2 2" xfId="13330" xr:uid="{E582FB12-D70F-4362-A493-9CBCE6204DCA}"/>
    <cellStyle name="SAPBEXHLevel3X 2 3 3" xfId="12209" xr:uid="{CAE99D53-3A5D-4A14-AB90-7EF85276481A}"/>
    <cellStyle name="SAPBEXHLevel3X 2 3 4" xfId="12675" xr:uid="{0009A2A9-2506-4776-BD2A-4EE104985A22}"/>
    <cellStyle name="SAPBEXHLevel3X 2 4" xfId="3947" xr:uid="{4FD87DD2-1D1D-4B2A-B113-224D11BDFDE4}"/>
    <cellStyle name="SAPBEXHLevel3X 2 4 2" xfId="11837" xr:uid="{8E039E77-50B4-44FD-BCB3-2C086188C8E5}"/>
    <cellStyle name="SAPBEXHLevel3X 2 4 3" xfId="12256" xr:uid="{11E2D411-675F-4A68-997F-1F2ED9ACA776}"/>
    <cellStyle name="SAPBEXHLevel3X 2 4 4" xfId="12894" xr:uid="{58E4D52E-493B-4773-BE44-53F7E9F6C604}"/>
    <cellStyle name="SAPBEXHLevel3X 2 5" xfId="11554" xr:uid="{96BE1869-E20D-4014-A769-4270CF70A747}"/>
    <cellStyle name="SAPBEXHLevel3X 2 6" xfId="11970" xr:uid="{AD3145FD-7964-4318-90AF-5AECF9F24EF0}"/>
    <cellStyle name="SAPBEXHLevel3X 2 7" xfId="12396" xr:uid="{173A3CBD-46B6-44AD-8F02-7DDAB9649BBA}"/>
    <cellStyle name="SAPBEXHLevel3X 3" xfId="3555" xr:uid="{6425EE00-AFB8-4B89-90A3-574D95B514F6}"/>
    <cellStyle name="SAPBEXHLevel3X 3 2" xfId="11607" xr:uid="{7E895D32-8B15-4208-9771-06646C0FDB60}"/>
    <cellStyle name="SAPBEXHLevel3X 3 2 2" xfId="13176" xr:uid="{A600A903-6EE1-4D19-8B39-60328DA603C4}"/>
    <cellStyle name="SAPBEXHLevel3X 3 3" xfId="12027" xr:uid="{93A093BD-06AF-4E8D-8A51-381A436F9187}"/>
    <cellStyle name="SAPBEXHLevel3X 3 4" xfId="12481" xr:uid="{326AF2F9-ED66-41E9-B5A9-029052046F42}"/>
    <cellStyle name="SAPBEXHLevel3X 4" xfId="3696" xr:uid="{DF77969D-F5FF-4390-8ADF-4898229A1E8B}"/>
    <cellStyle name="SAPBEXHLevel3X 4 2" xfId="11740" xr:uid="{E5BBBC82-F38C-4B5D-A5BD-F7EBA90FA097}"/>
    <cellStyle name="SAPBEXHLevel3X 4 2 2" xfId="13285" xr:uid="{7B7C8D88-B70B-4D48-8F23-7E85EB4BCE40}"/>
    <cellStyle name="SAPBEXHLevel3X 4 3" xfId="12160" xr:uid="{084F5E87-D0F2-466F-8516-62B142E2B1AD}"/>
    <cellStyle name="SAPBEXHLevel3X 4 4" xfId="12626" xr:uid="{1EB87063-2BE0-48DD-B569-7A59836E2668}"/>
    <cellStyle name="SAPBEXHLevel3X 5" xfId="3645" xr:uid="{6B76732A-F97B-40D5-97E2-C8A0E55510C7}"/>
    <cellStyle name="SAPBEXHLevel3X 5 2" xfId="11689" xr:uid="{18BCEA13-46CE-4008-8CF4-9A87B6236534}"/>
    <cellStyle name="SAPBEXHLevel3X 5 3" xfId="12109" xr:uid="{B227F241-EE4C-4641-99E2-0AF630443583}"/>
    <cellStyle name="SAPBEXHLevel3X 5 4" xfId="12574" xr:uid="{466B11FE-96F0-4EFF-BD2A-12EC86D03BAD}"/>
    <cellStyle name="SAPBEXHLevel3X 6" xfId="11508" xr:uid="{99707963-4CFE-4F8D-9D7E-D2292FBC5C69}"/>
    <cellStyle name="SAPBEXHLevel3X 7" xfId="11921" xr:uid="{CA295FFF-A6FC-486A-A9AE-685E17B1935A}"/>
    <cellStyle name="SAPBEXHLevel3X 8" xfId="12325" xr:uid="{E0C44E80-C15F-4218-89BF-E793F8D12CFE}"/>
    <cellStyle name="SAPBEXinputData" xfId="2046" xr:uid="{58558D16-EC70-40D3-8275-BBA4E1278189}"/>
    <cellStyle name="SAPBEXItemHeader" xfId="2047" xr:uid="{C911D9C8-0371-4523-A9F1-BF2A3D90599D}"/>
    <cellStyle name="SAPBEXItemHeader 2" xfId="2225" xr:uid="{D3537AF7-4912-4F6E-B897-65A1991F28E5}"/>
    <cellStyle name="SAPBEXItemHeader 2 2" xfId="3603" xr:uid="{3286076D-545F-4179-A038-40EC080FBCBF}"/>
    <cellStyle name="SAPBEXItemHeader 2 2 2" xfId="11654" xr:uid="{B31DED82-3F18-4331-AB8E-681AB464707A}"/>
    <cellStyle name="SAPBEXItemHeader 2 2 2 2" xfId="13224" xr:uid="{42ECEE5B-85F2-40E4-851D-C87FF7446564}"/>
    <cellStyle name="SAPBEXItemHeader 2 2 3" xfId="12074" xr:uid="{4E772934-5BA1-41FA-AA68-F0A41B1C3E9D}"/>
    <cellStyle name="SAPBEXItemHeader 2 2 4" xfId="12529" xr:uid="{13337D9A-0971-4A58-8348-FBC4791C815E}"/>
    <cellStyle name="SAPBEXItemHeader 2 3" xfId="3746" xr:uid="{1C0A37F8-E655-4BEF-931C-21B9B91CE59B}"/>
    <cellStyle name="SAPBEXItemHeader 2 3 2" xfId="11790" xr:uid="{D7FE1E5E-2FCB-465D-95E1-E496F83238B7}"/>
    <cellStyle name="SAPBEXItemHeader 2 3 2 2" xfId="13331" xr:uid="{F870A24A-1CF7-4113-AD44-A75C8C6616EF}"/>
    <cellStyle name="SAPBEXItemHeader 2 3 3" xfId="12210" xr:uid="{6B5439E2-D7D1-4AFE-A383-5EB5F0E81CD8}"/>
    <cellStyle name="SAPBEXItemHeader 2 3 4" xfId="12676" xr:uid="{38380E73-12D4-4CB8-BE09-2E29B996D70F}"/>
    <cellStyle name="SAPBEXItemHeader 2 4" xfId="3948" xr:uid="{A9F2E2C8-A9B6-411A-8BC9-C7D1E27C1ABC}"/>
    <cellStyle name="SAPBEXItemHeader 2 4 2" xfId="11838" xr:uid="{E85773E7-373E-42AF-A05D-FA6AEF017C82}"/>
    <cellStyle name="SAPBEXItemHeader 2 4 3" xfId="12257" xr:uid="{E81ECDB4-8330-490D-B2EC-A924A9488ECE}"/>
    <cellStyle name="SAPBEXItemHeader 2 4 4" xfId="12895" xr:uid="{1FEE1539-FA0D-446B-9510-57814B6A9A11}"/>
    <cellStyle name="SAPBEXItemHeader 2 5" xfId="11555" xr:uid="{9661AFCE-3231-4FAD-9ACE-97F9BDF29D72}"/>
    <cellStyle name="SAPBEXItemHeader 2 6" xfId="11971" xr:uid="{6304B141-C5FA-48A8-9616-71AE0FA086BE}"/>
    <cellStyle name="SAPBEXItemHeader 2 7" xfId="12397" xr:uid="{732D6BF5-F296-412A-880A-F2FEBE0344E6}"/>
    <cellStyle name="SAPBEXItemHeader 3" xfId="3556" xr:uid="{F42D2637-0806-44AE-ACB6-0A0EC5163661}"/>
    <cellStyle name="SAPBEXItemHeader 3 2" xfId="11608" xr:uid="{BB8F9479-3D88-4067-9BC6-A08D70C606D2}"/>
    <cellStyle name="SAPBEXItemHeader 3 2 2" xfId="13177" xr:uid="{5E5C7DE3-168F-48F7-A809-6BFC6B0B97F7}"/>
    <cellStyle name="SAPBEXItemHeader 3 3" xfId="12028" xr:uid="{11A1DDD9-8367-4830-9D6A-5F551D5D9E17}"/>
    <cellStyle name="SAPBEXItemHeader 3 4" xfId="12482" xr:uid="{066AA70D-8256-4C11-9576-65658254B865}"/>
    <cellStyle name="SAPBEXItemHeader 4" xfId="3697" xr:uid="{3D0516F4-9DBF-452A-949F-9A15DEE55787}"/>
    <cellStyle name="SAPBEXItemHeader 4 2" xfId="11741" xr:uid="{CC3FDAF7-B9AE-47D0-BC93-3D00F01B9E52}"/>
    <cellStyle name="SAPBEXItemHeader 4 2 2" xfId="13286" xr:uid="{1DEA0C1F-F42B-4BAB-A9ED-EC85DB683074}"/>
    <cellStyle name="SAPBEXItemHeader 4 3" xfId="12161" xr:uid="{624D7ED3-6258-47A3-8FB7-29239FB8716D}"/>
    <cellStyle name="SAPBEXItemHeader 4 4" xfId="12627" xr:uid="{281164EE-A7E1-47BE-BC9D-4BE11CEA3D85}"/>
    <cellStyle name="SAPBEXItemHeader 5" xfId="3643" xr:uid="{87618497-081C-41D5-8C35-5C56F4FFBE53}"/>
    <cellStyle name="SAPBEXItemHeader 5 2" xfId="11687" xr:uid="{B4A935FC-2191-40EC-961D-B20A8D85192D}"/>
    <cellStyle name="SAPBEXItemHeader 5 3" xfId="12107" xr:uid="{3DE2D6FA-E2C9-4FEB-9101-E0AFFAD2809B}"/>
    <cellStyle name="SAPBEXItemHeader 5 4" xfId="12572" xr:uid="{F97BC2E5-FEA5-419F-A194-FD22A8BD6118}"/>
    <cellStyle name="SAPBEXItemHeader 6" xfId="11509" xr:uid="{19D8CF48-5127-4B66-AF0E-9110D076F948}"/>
    <cellStyle name="SAPBEXItemHeader 7" xfId="11922" xr:uid="{E645E5D4-C5AF-4243-9A51-699ABF981107}"/>
    <cellStyle name="SAPBEXItemHeader 8" xfId="12326" xr:uid="{20700826-A0B2-4BE8-BC1E-4914C8425290}"/>
    <cellStyle name="SAPBEXresData" xfId="2048" xr:uid="{BAC59F09-4A74-4215-915B-774E8DECBB7E}"/>
    <cellStyle name="SAPBEXresData 2" xfId="2226" xr:uid="{D0BCE015-0C99-49C3-85BF-1DEBE0247F6B}"/>
    <cellStyle name="SAPBEXresData 2 2" xfId="3604" xr:uid="{CA5F1B3C-E733-4BC5-8C6F-89CDD3989588}"/>
    <cellStyle name="SAPBEXresData 2 2 2" xfId="11655" xr:uid="{735C1C7C-908C-4F78-928B-2C5A6D94D7C6}"/>
    <cellStyle name="SAPBEXresData 2 2 2 2" xfId="13225" xr:uid="{AA98D89E-2E71-41D6-AC31-95AEF3EF2CE5}"/>
    <cellStyle name="SAPBEXresData 2 2 3" xfId="12075" xr:uid="{F3A0BCC3-5917-4403-B535-3BB220FF4FCE}"/>
    <cellStyle name="SAPBEXresData 2 2 4" xfId="12530" xr:uid="{8E26F86F-5659-4081-BE27-9D6CA0082E0C}"/>
    <cellStyle name="SAPBEXresData 2 3" xfId="3747" xr:uid="{70AF3108-BB7F-4E11-B320-F8B18AB42648}"/>
    <cellStyle name="SAPBEXresData 2 3 2" xfId="11791" xr:uid="{AD3D4742-667B-42CC-BEB1-3386F627F635}"/>
    <cellStyle name="SAPBEXresData 2 3 2 2" xfId="13332" xr:uid="{8580EDA3-3471-4F14-839D-8DB790A29374}"/>
    <cellStyle name="SAPBEXresData 2 3 3" xfId="12211" xr:uid="{3C04BD0C-F07B-4BF7-9D64-D41F5936FD06}"/>
    <cellStyle name="SAPBEXresData 2 3 4" xfId="12677" xr:uid="{9E8CC549-3656-418C-BD86-29AE4240716A}"/>
    <cellStyle name="SAPBEXresData 2 4" xfId="3949" xr:uid="{26489321-2D74-4775-9D45-5764B39DEFF9}"/>
    <cellStyle name="SAPBEXresData 2 4 2" xfId="11839" xr:uid="{D5801F5F-6C2C-4388-A492-BD177E11C13F}"/>
    <cellStyle name="SAPBEXresData 2 4 3" xfId="12258" xr:uid="{7B0312D7-7814-4C61-A6AC-B8386180941C}"/>
    <cellStyle name="SAPBEXresData 2 4 4" xfId="12896" xr:uid="{21A2423F-0A36-4E64-986D-2AD29672911C}"/>
    <cellStyle name="SAPBEXresData 2 5" xfId="11556" xr:uid="{16669B23-B554-456B-95F2-7E904FE473ED}"/>
    <cellStyle name="SAPBEXresData 2 6" xfId="11972" xr:uid="{715E7305-BA27-450D-9113-B5010721DAF5}"/>
    <cellStyle name="SAPBEXresData 2 7" xfId="12398" xr:uid="{144679E1-A946-4BCB-8913-B6AD9422FB2B}"/>
    <cellStyle name="SAPBEXresData 3" xfId="3557" xr:uid="{C1F9A7C0-47FD-4B24-BEE1-87131E000E0D}"/>
    <cellStyle name="SAPBEXresData 3 2" xfId="11609" xr:uid="{2D65B072-5763-4490-B367-56D6919A2BA8}"/>
    <cellStyle name="SAPBEXresData 3 2 2" xfId="13178" xr:uid="{D6C1F923-DF27-4C5C-9208-B35369D7A89A}"/>
    <cellStyle name="SAPBEXresData 3 3" xfId="12029" xr:uid="{337576E7-E191-4F16-AA70-9A5802E97BCF}"/>
    <cellStyle name="SAPBEXresData 3 4" xfId="12483" xr:uid="{11D177EE-9086-4757-8ED3-75EC57907C35}"/>
    <cellStyle name="SAPBEXresData 4" xfId="3698" xr:uid="{365C152B-8925-43E8-9ACB-8B6E86B2DBBE}"/>
    <cellStyle name="SAPBEXresData 4 2" xfId="11742" xr:uid="{CF744DB4-4F84-4CA3-9FDA-B591E16E3999}"/>
    <cellStyle name="SAPBEXresData 4 2 2" xfId="13287" xr:uid="{AC277C3A-32D1-46AE-BE31-3CA202F45561}"/>
    <cellStyle name="SAPBEXresData 4 3" xfId="12162" xr:uid="{2335BDC2-3F1A-4554-9C85-CB1A0A03C90D}"/>
    <cellStyle name="SAPBEXresData 4 4" xfId="12628" xr:uid="{63B772AB-2FCA-4207-92B9-B4D693C0971B}"/>
    <cellStyle name="SAPBEXresData 5" xfId="3642" xr:uid="{A193796C-FFC5-450C-A9D3-3CE245C903B0}"/>
    <cellStyle name="SAPBEXresData 5 2" xfId="11686" xr:uid="{809AAD01-E2D4-4E6A-9CB4-F77D46AD45F5}"/>
    <cellStyle name="SAPBEXresData 5 3" xfId="12106" xr:uid="{F60F0E3F-D41E-4B4C-AA9D-6274FEF6FC02}"/>
    <cellStyle name="SAPBEXresData 5 4" xfId="12571" xr:uid="{229B30F9-0872-4DBC-9C09-4177ADBEA883}"/>
    <cellStyle name="SAPBEXresData 6" xfId="11510" xr:uid="{7F81AA6B-3A7F-4E2D-BDBF-EAABD4C7A6F6}"/>
    <cellStyle name="SAPBEXresData 7" xfId="11923" xr:uid="{49F86B66-7F4B-41C8-872D-D28A58C49AB8}"/>
    <cellStyle name="SAPBEXresData 8" xfId="12327" xr:uid="{6FC476D0-546F-42F0-A274-3D643424A91C}"/>
    <cellStyle name="SAPBEXresDataEmph" xfId="2049" xr:uid="{6CD947F5-28EE-4801-A1D9-21B93FD64252}"/>
    <cellStyle name="SAPBEXresDataEmph 2" xfId="2227" xr:uid="{786B811C-89D3-4174-A9D3-F9F7B19D5AE5}"/>
    <cellStyle name="SAPBEXresDataEmph 2 2" xfId="3605" xr:uid="{2D8AB226-C26B-4450-8346-BA9C82F6F2EA}"/>
    <cellStyle name="SAPBEXresDataEmph 2 2 2" xfId="11656" xr:uid="{DE62D083-AC74-4E3C-8ABB-BB8C300E0DA9}"/>
    <cellStyle name="SAPBEXresDataEmph 2 2 2 2" xfId="13226" xr:uid="{F0969779-BDF3-4B6E-BB9C-45E45025B0A8}"/>
    <cellStyle name="SAPBEXresDataEmph 2 2 3" xfId="12076" xr:uid="{2BE4BE05-4F6E-40C4-9679-A922923D3775}"/>
    <cellStyle name="SAPBEXresDataEmph 2 2 4" xfId="12531" xr:uid="{CCEDBECD-57FC-48B9-9FED-370078028DBF}"/>
    <cellStyle name="SAPBEXresDataEmph 2 3" xfId="3748" xr:uid="{CCB4A4FC-67E0-4F0B-9875-EA4108830AC3}"/>
    <cellStyle name="SAPBEXresDataEmph 2 3 2" xfId="11792" xr:uid="{E874DC6C-C86A-4B6A-8E5B-8C04CA50D1E4}"/>
    <cellStyle name="SAPBEXresDataEmph 2 3 2 2" xfId="13333" xr:uid="{8897E2AA-2C25-4389-A2E0-4234EF733F96}"/>
    <cellStyle name="SAPBEXresDataEmph 2 3 3" xfId="12212" xr:uid="{4ADA137F-1058-4259-8C07-F8A8AC6F68D0}"/>
    <cellStyle name="SAPBEXresDataEmph 2 4" xfId="3950" xr:uid="{B4C1EF0F-6B4D-4BD0-8BC8-75D41FCA657A}"/>
    <cellStyle name="SAPBEXresDataEmph 2 4 2" xfId="11840" xr:uid="{1C18566E-2B7E-4615-A479-1968DA1F8426}"/>
    <cellStyle name="SAPBEXresDataEmph 2 4 3" xfId="12259" xr:uid="{1F5D25ED-9A7B-4F4E-8C1F-D6E523D6DB56}"/>
    <cellStyle name="SAPBEXresDataEmph 2 4 4" xfId="12897" xr:uid="{BCDDFDF7-36AB-4B72-B296-FA8303C5AF18}"/>
    <cellStyle name="SAPBEXresDataEmph 2 5" xfId="11557" xr:uid="{3B2B7D68-93A8-4BA3-ADBF-997940D19E96}"/>
    <cellStyle name="SAPBEXresDataEmph 2 6" xfId="11973" xr:uid="{174A5687-79E5-4696-979F-951A64D9419A}"/>
    <cellStyle name="SAPBEXresDataEmph 2 7" xfId="12399" xr:uid="{20DBA1CD-6B1B-47CD-9F39-B42B738A9D94}"/>
    <cellStyle name="SAPBEXresDataEmph 3" xfId="3558" xr:uid="{4565C8B9-2612-443D-8E11-F731CB74F3AA}"/>
    <cellStyle name="SAPBEXresDataEmph 3 2" xfId="11610" xr:uid="{21BDC455-EE82-4896-8BB0-5C0D28F486BF}"/>
    <cellStyle name="SAPBEXresDataEmph 3 2 2" xfId="13179" xr:uid="{6C0CF71E-B050-4E06-8570-FE08A078D6FE}"/>
    <cellStyle name="SAPBEXresDataEmph 3 3" xfId="12030" xr:uid="{421AF5D6-8AE3-4B56-82E0-5132D0E76D6B}"/>
    <cellStyle name="SAPBEXresDataEmph 3 4" xfId="12484" xr:uid="{527E1E72-A50D-4289-9458-74D0AC91E606}"/>
    <cellStyle name="SAPBEXresDataEmph 4" xfId="3699" xr:uid="{9A81E5EC-1AED-4661-90E2-39D13C0C6222}"/>
    <cellStyle name="SAPBEXresDataEmph 4 2" xfId="11743" xr:uid="{20D8BBA9-B19F-40D8-9FDE-138AEA0F1BF3}"/>
    <cellStyle name="SAPBEXresDataEmph 4 2 2" xfId="13288" xr:uid="{43187F19-3BD6-4D69-AA1B-6161D17C82E4}"/>
    <cellStyle name="SAPBEXresDataEmph 4 3" xfId="12163" xr:uid="{040E8F19-D82F-4FF5-9740-6D40AE540A35}"/>
    <cellStyle name="SAPBEXresDataEmph 5" xfId="3639" xr:uid="{795563DE-AFD0-4F50-8B28-B5FBDD3FF6B7}"/>
    <cellStyle name="SAPBEXresDataEmph 5 2" xfId="11683" xr:uid="{EF412182-1113-49DE-A7C3-04A363A17FE3}"/>
    <cellStyle name="SAPBEXresDataEmph 5 3" xfId="12103" xr:uid="{5410EA92-AC88-4CC8-B94C-2A6EFC28F521}"/>
    <cellStyle name="SAPBEXresDataEmph 5 4" xfId="12568" xr:uid="{D9EC48EF-BC89-4CAF-AAD6-435494C66F5B}"/>
    <cellStyle name="SAPBEXresDataEmph 6" xfId="11511" xr:uid="{1A67F2AF-64E0-499A-86A1-981FA7CE59FF}"/>
    <cellStyle name="SAPBEXresDataEmph 7" xfId="11924" xr:uid="{B88CCC6C-237A-4B22-9021-0D99DE0471C0}"/>
    <cellStyle name="SAPBEXresDataEmph 8" xfId="12328" xr:uid="{E96445AC-7EFC-40C2-AD82-23C7BAB4DFE6}"/>
    <cellStyle name="SAPBEXresItem" xfId="2050" xr:uid="{5D8DD7BF-9357-4401-95DA-A5091D945547}"/>
    <cellStyle name="SAPBEXresItem 2" xfId="2228" xr:uid="{1F49516D-2FE5-4101-8446-C0E5D73F8AD8}"/>
    <cellStyle name="SAPBEXresItem 2 2" xfId="3606" xr:uid="{A99087B2-CF32-4182-BFB7-F88C40E56078}"/>
    <cellStyle name="SAPBEXresItem 2 2 2" xfId="11657" xr:uid="{0762F3FC-6599-466E-AEDB-8DAF0D07B511}"/>
    <cellStyle name="SAPBEXresItem 2 2 2 2" xfId="13227" xr:uid="{17D0E563-7A7D-423B-AC0C-52BF6D0CA7A8}"/>
    <cellStyle name="SAPBEXresItem 2 2 3" xfId="12077" xr:uid="{93F7FA45-B3C4-4F2F-BDC1-EE465B7DFEE8}"/>
    <cellStyle name="SAPBEXresItem 2 2 4" xfId="12532" xr:uid="{78DC40AA-E682-41FF-8F71-5153E4000DAF}"/>
    <cellStyle name="SAPBEXresItem 2 3" xfId="3749" xr:uid="{23370B1F-6E9D-45DF-99EB-E7150E876EB5}"/>
    <cellStyle name="SAPBEXresItem 2 3 2" xfId="11793" xr:uid="{04443628-9DF2-4684-88FB-9CD53D38917E}"/>
    <cellStyle name="SAPBEXresItem 2 3 2 2" xfId="13334" xr:uid="{148F3776-F256-4FFC-9444-818349A0FCA6}"/>
    <cellStyle name="SAPBEXresItem 2 3 3" xfId="12213" xr:uid="{AEF7044C-0182-40FD-BFE9-73DE1A589352}"/>
    <cellStyle name="SAPBEXresItem 2 3 4" xfId="12678" xr:uid="{A5B43732-EE3C-4E0F-A755-90C6BE6F0FEE}"/>
    <cellStyle name="SAPBEXresItem 2 4" xfId="3951" xr:uid="{31A48426-1359-4787-8772-4C63A450A8EB}"/>
    <cellStyle name="SAPBEXresItem 2 4 2" xfId="11841" xr:uid="{ECD89D1D-66AB-4ADA-A48B-083F851C192E}"/>
    <cellStyle name="SAPBEXresItem 2 4 3" xfId="12260" xr:uid="{67DE3063-E40C-4305-B9E8-68FB7792BD0D}"/>
    <cellStyle name="SAPBEXresItem 2 4 4" xfId="12898" xr:uid="{BDF4EDF2-4FFC-4E89-A1DD-66126B7BCD76}"/>
    <cellStyle name="SAPBEXresItem 2 5" xfId="11558" xr:uid="{F457ABD6-A084-440A-BC64-A8E1F6A19245}"/>
    <cellStyle name="SAPBEXresItem 2 6" xfId="11974" xr:uid="{638E6BFC-4359-428A-AF06-D2CDBC5EDA78}"/>
    <cellStyle name="SAPBEXresItem 2 7" xfId="12400" xr:uid="{88F8523B-CEC8-48A0-A146-1ADA143026DB}"/>
    <cellStyle name="SAPBEXresItem 3" xfId="3559" xr:uid="{9E4BCED1-0DE8-42B5-8344-051878B711AA}"/>
    <cellStyle name="SAPBEXresItem 3 2" xfId="11611" xr:uid="{F32CE6EB-B834-492A-A2F0-BBA2410B722B}"/>
    <cellStyle name="SAPBEXresItem 3 2 2" xfId="13180" xr:uid="{759C2FD7-05AB-40C2-9878-A931D5A54553}"/>
    <cellStyle name="SAPBEXresItem 3 3" xfId="12031" xr:uid="{56F7F1B8-8E18-4A9C-8730-74FD3E579EA6}"/>
    <cellStyle name="SAPBEXresItem 3 4" xfId="12485" xr:uid="{45136421-0F28-4B10-94D9-1ECC59A29B90}"/>
    <cellStyle name="SAPBEXresItem 4" xfId="3700" xr:uid="{E41C31E0-91C6-477E-9162-8897DA41F82C}"/>
    <cellStyle name="SAPBEXresItem 4 2" xfId="11744" xr:uid="{9DDF3A01-2DC3-464B-93A2-1DA32A533EF7}"/>
    <cellStyle name="SAPBEXresItem 4 2 2" xfId="13289" xr:uid="{946C9BB9-33B9-4FB6-91F2-D0A522913AD4}"/>
    <cellStyle name="SAPBEXresItem 4 3" xfId="12164" xr:uid="{E174EF5A-F09B-4429-8E2C-2D1C6A38A581}"/>
    <cellStyle name="SAPBEXresItem 4 4" xfId="12629" xr:uid="{C340109E-B98A-4A39-890D-1438A33D37E1}"/>
    <cellStyle name="SAPBEXresItem 5" xfId="3637" xr:uid="{4DE803D7-3E7B-4FAD-81C9-8A9AAE094124}"/>
    <cellStyle name="SAPBEXresItem 5 2" xfId="11681" xr:uid="{F412A2DB-BEFA-46B1-B0E4-54469501E165}"/>
    <cellStyle name="SAPBEXresItem 5 3" xfId="12101" xr:uid="{F435AFAE-2310-4FCC-B7C0-7AF59FCC5D38}"/>
    <cellStyle name="SAPBEXresItem 5 4" xfId="12566" xr:uid="{7CE99829-C6C7-4CD3-B344-A10A0ABDFCE7}"/>
    <cellStyle name="SAPBEXresItem 6" xfId="11512" xr:uid="{36A43A0A-F2F2-4BD1-9D5E-0839AA963FD3}"/>
    <cellStyle name="SAPBEXresItem 7" xfId="11925" xr:uid="{4E118A99-AE46-43C3-B195-D0CDBDFCEA45}"/>
    <cellStyle name="SAPBEXresItem 8" xfId="12329" xr:uid="{9F4538E0-66FC-4952-B277-A115C39D6589}"/>
    <cellStyle name="SAPBEXresItemX" xfId="2051" xr:uid="{BCDBD8A1-CB93-40D9-85D7-6094F033F34E}"/>
    <cellStyle name="SAPBEXresItemX 2" xfId="2229" xr:uid="{B57124FC-DE20-428F-A9D6-353CA4FE44B8}"/>
    <cellStyle name="SAPBEXresItemX 2 2" xfId="3607" xr:uid="{70406A5D-1B93-445E-945E-F511C536AC6A}"/>
    <cellStyle name="SAPBEXresItemX 2 2 2" xfId="11658" xr:uid="{F2C73C78-0041-4E4E-BB6D-49DBFC1F87E8}"/>
    <cellStyle name="SAPBEXresItemX 2 2 2 2" xfId="13228" xr:uid="{4329306B-A54A-42FD-9615-5ADAAC42093C}"/>
    <cellStyle name="SAPBEXresItemX 2 2 3" xfId="12078" xr:uid="{8468BF88-7E48-4F80-9CE8-6A75A4CC1703}"/>
    <cellStyle name="SAPBEXresItemX 2 2 4" xfId="12533" xr:uid="{786648FD-BC18-4EDD-AD56-B54E37D23CB5}"/>
    <cellStyle name="SAPBEXresItemX 2 3" xfId="3750" xr:uid="{31CE4944-A343-44EA-B900-CF8B1BC68163}"/>
    <cellStyle name="SAPBEXresItemX 2 3 2" xfId="11794" xr:uid="{734036A1-A5F4-469E-8BE0-797FE29E01BD}"/>
    <cellStyle name="SAPBEXresItemX 2 3 2 2" xfId="13335" xr:uid="{06C187A6-2B5C-4253-81DA-2B7B75C38568}"/>
    <cellStyle name="SAPBEXresItemX 2 3 3" xfId="12214" xr:uid="{7527A191-B441-4359-A07F-C44A5BE62128}"/>
    <cellStyle name="SAPBEXresItemX 2 3 4" xfId="12679" xr:uid="{3CCB7261-FFCA-42B3-A9D2-316F428C1926}"/>
    <cellStyle name="SAPBEXresItemX 2 4" xfId="3952" xr:uid="{F13A78F2-D099-4A4F-81C0-68A4C21559D5}"/>
    <cellStyle name="SAPBEXresItemX 2 4 2" xfId="11842" xr:uid="{27DBD150-12E5-4670-9A03-A2A8053D65C2}"/>
    <cellStyle name="SAPBEXresItemX 2 4 3" xfId="12261" xr:uid="{8CB29EE2-811E-427B-B56F-42594AFB3E22}"/>
    <cellStyle name="SAPBEXresItemX 2 4 4" xfId="12899" xr:uid="{2C7E456D-A145-4320-8DF1-0B2EAFCF20A1}"/>
    <cellStyle name="SAPBEXresItemX 2 5" xfId="11559" xr:uid="{4B5DAD16-F7D2-4E46-874C-A6CC465F8CDB}"/>
    <cellStyle name="SAPBEXresItemX 2 6" xfId="11975" xr:uid="{568790EE-BD96-4B5D-A0E7-68BC65B0D3C8}"/>
    <cellStyle name="SAPBEXresItemX 2 7" xfId="12401" xr:uid="{CE4F801D-0FC2-4D8B-A08A-2C395A33C004}"/>
    <cellStyle name="SAPBEXresItemX 3" xfId="3560" xr:uid="{BE5EF8EE-FE0F-4082-9342-5EF1BB15362B}"/>
    <cellStyle name="SAPBEXresItemX 3 2" xfId="11612" xr:uid="{7359CF4D-8793-4AED-9CA0-BA0A8ACDA8DD}"/>
    <cellStyle name="SAPBEXresItemX 3 2 2" xfId="13181" xr:uid="{E06353D8-71C6-40C7-8DDD-E31157105351}"/>
    <cellStyle name="SAPBEXresItemX 3 3" xfId="12032" xr:uid="{9821CF91-571F-4E8F-8DD0-E1EA099D265D}"/>
    <cellStyle name="SAPBEXresItemX 3 4" xfId="12486" xr:uid="{DADAD02A-C2BD-403C-AF9B-E27E3DE19375}"/>
    <cellStyle name="SAPBEXresItemX 4" xfId="3701" xr:uid="{99F9F7D3-FCDF-432E-83F8-E883FD93A3EE}"/>
    <cellStyle name="SAPBEXresItemX 4 2" xfId="11745" xr:uid="{FDC4CCF2-916C-4B80-BF3E-AFE49BA746CF}"/>
    <cellStyle name="SAPBEXresItemX 4 2 2" xfId="13290" xr:uid="{2167DEC6-D0EE-4932-A647-529F3380B494}"/>
    <cellStyle name="SAPBEXresItemX 4 3" xfId="12165" xr:uid="{C0360819-8FE4-4F50-95C1-E661136D2B0E}"/>
    <cellStyle name="SAPBEXresItemX 4 4" xfId="12630" xr:uid="{E367C3D4-844D-4EE1-839F-D0594343D65F}"/>
    <cellStyle name="SAPBEXresItemX 5" xfId="3634" xr:uid="{516E3964-5A07-4E31-BDBB-66E9F6C421F6}"/>
    <cellStyle name="SAPBEXresItemX 5 2" xfId="11678" xr:uid="{2D95D972-B98B-4B99-9D00-CB6D54CE15D6}"/>
    <cellStyle name="SAPBEXresItemX 5 3" xfId="12098" xr:uid="{09E9AF6C-B3CE-4E31-994C-05D613D4FD33}"/>
    <cellStyle name="SAPBEXresItemX 5 4" xfId="12563" xr:uid="{945A6130-4A0B-4905-84B6-E9F9C333BDFE}"/>
    <cellStyle name="SAPBEXresItemX 6" xfId="11513" xr:uid="{38C975A3-C773-4C7D-AF2B-7AD7E6E03C13}"/>
    <cellStyle name="SAPBEXresItemX 7" xfId="11926" xr:uid="{701E8C17-5E4C-4F71-940A-D9531B46DD87}"/>
    <cellStyle name="SAPBEXresItemX 8" xfId="12330" xr:uid="{5620864A-4B51-41B7-8291-DDFB1A5B5E78}"/>
    <cellStyle name="SAPBEXstdData" xfId="637" xr:uid="{2EBB327E-3EED-4E5F-BF5C-6A52A185E55E}"/>
    <cellStyle name="SAPBEXstdData 2" xfId="692" xr:uid="{56CAC770-966B-4DC3-9F74-82684E634436}"/>
    <cellStyle name="SAPBEXstdData 2 2" xfId="2230" xr:uid="{2EB94F0D-7904-4120-B27D-D6D61E2CEF4C}"/>
    <cellStyle name="SAPBEXstdData 2 2 2" xfId="3608" xr:uid="{2D3F45CC-7017-4658-B352-767C25B3B8FD}"/>
    <cellStyle name="SAPBEXstdData 2 2 2 2" xfId="11659" xr:uid="{8A96F815-FBFD-42BB-AF4A-25EB9C64B32E}"/>
    <cellStyle name="SAPBEXstdData 2 2 2 2 2" xfId="13229" xr:uid="{0B88D512-1216-4968-BA96-3990DCF6C9EC}"/>
    <cellStyle name="SAPBEXstdData 2 2 2 3" xfId="12079" xr:uid="{83F9497E-262F-43DF-8DCA-C79CA1C2ED2E}"/>
    <cellStyle name="SAPBEXstdData 2 2 2 4" xfId="12534" xr:uid="{2DA0E807-0A4E-4587-9CBC-E6B065C9DEE2}"/>
    <cellStyle name="SAPBEXstdData 2 2 3" xfId="3751" xr:uid="{074D186C-15FE-4D83-856A-89834BE7CE50}"/>
    <cellStyle name="SAPBEXstdData 2 2 3 2" xfId="11795" xr:uid="{2EEED729-9170-4253-972C-47D90E529DA4}"/>
    <cellStyle name="SAPBEXstdData 2 2 3 2 2" xfId="13336" xr:uid="{875D2A87-E08F-4551-BE70-52752269CC1A}"/>
    <cellStyle name="SAPBEXstdData 2 2 3 3" xfId="12215" xr:uid="{5E80A989-243E-477C-B6D8-8DF4D5A0B0AF}"/>
    <cellStyle name="SAPBEXstdData 2 2 3 4" xfId="12680" xr:uid="{65646AFA-25FB-41BC-94AE-B312DCF029C3}"/>
    <cellStyle name="SAPBEXstdData 2 2 4" xfId="3953" xr:uid="{565E74CA-4AB7-4910-B39C-43F0919D73BA}"/>
    <cellStyle name="SAPBEXstdData 2 2 4 2" xfId="11843" xr:uid="{94D87256-7912-471F-B79D-C990B8DB2B6C}"/>
    <cellStyle name="SAPBEXstdData 2 2 4 3" xfId="12262" xr:uid="{B8637A87-9266-4198-96C4-493C59932122}"/>
    <cellStyle name="SAPBEXstdData 2 2 4 4" xfId="12900" xr:uid="{5BE050A6-31AE-4444-B287-125915647228}"/>
    <cellStyle name="SAPBEXstdData 2 2 5" xfId="11560" xr:uid="{F30B47FD-4620-414F-9BF0-FDDE16FCDC49}"/>
    <cellStyle name="SAPBEXstdData 2 2 6" xfId="11976" xr:uid="{0121FFA3-13BF-4996-BAD1-45B63BF6D721}"/>
    <cellStyle name="SAPBEXstdData 2 2 7" xfId="12402" xr:uid="{BBAA8ED7-36B8-44DD-BF49-05DAF391A5D8}"/>
    <cellStyle name="SAPBEXstdData 2 2 8" xfId="32734" xr:uid="{A8308CCE-20CD-4629-B79F-9CB44DDE1C33}"/>
    <cellStyle name="SAPBEXstdData 2 3" xfId="3561" xr:uid="{A305EE0F-3EBD-4BFC-89D6-F75827E5D1D0}"/>
    <cellStyle name="SAPBEXstdData 2 3 2" xfId="11613" xr:uid="{E12C8F78-6DA7-4F53-AF75-5F335FFC8BC6}"/>
    <cellStyle name="SAPBEXstdData 2 3 2 2" xfId="13182" xr:uid="{674CE28E-4700-4B41-88F2-4C402C1CBB2B}"/>
    <cellStyle name="SAPBEXstdData 2 3 3" xfId="12033" xr:uid="{2EC083FB-5C3A-4D7D-B6DE-67DA8CAA2AF5}"/>
    <cellStyle name="SAPBEXstdData 2 3 4" xfId="12487" xr:uid="{81C5F02E-6DC8-476D-B826-F352EE637FC3}"/>
    <cellStyle name="SAPBEXstdData 2 4" xfId="3702" xr:uid="{3A71623E-8A47-45F9-ACCC-8AAEBDAFCAC0}"/>
    <cellStyle name="SAPBEXstdData 2 4 2" xfId="11746" xr:uid="{343BA50F-76E7-44C9-98F5-EFF0612E1498}"/>
    <cellStyle name="SAPBEXstdData 2 4 2 2" xfId="13291" xr:uid="{532272E7-6033-4CC0-808F-75B9BC8A2D5B}"/>
    <cellStyle name="SAPBEXstdData 2 4 3" xfId="12166" xr:uid="{1D1855EC-A078-4337-836A-7DE7ECA7FDEB}"/>
    <cellStyle name="SAPBEXstdData 2 4 4" xfId="12631" xr:uid="{B19FB450-A922-4B80-A342-5AC55C1E9078}"/>
    <cellStyle name="SAPBEXstdData 2 5" xfId="3632" xr:uid="{DC336DA1-0AC2-4529-9866-06CF9B4F6223}"/>
    <cellStyle name="SAPBEXstdData 2 5 2" xfId="11676" xr:uid="{FC01E8D4-C71D-4789-9F7E-05266B1FB7BD}"/>
    <cellStyle name="SAPBEXstdData 2 5 3" xfId="12096" xr:uid="{F38120DD-8A36-4C89-A5EC-058565519B6F}"/>
    <cellStyle name="SAPBEXstdData 2 5 4" xfId="12561" xr:uid="{49B60DC9-1EAB-423D-9BC3-25C1BBF8BF05}"/>
    <cellStyle name="SAPBEXstdData 2 6" xfId="2052" xr:uid="{3F137553-7873-445D-8AF0-959C490F89C4}"/>
    <cellStyle name="SAPBEXstdData 2 6 2" xfId="11514" xr:uid="{25D4DF8A-8BE1-4909-94CE-6E863ABAAD6A}"/>
    <cellStyle name="SAPBEXstdData 2 6 3" xfId="11927" xr:uid="{04D9F207-E363-4103-95EE-EDB450753CF8}"/>
    <cellStyle name="SAPBEXstdData 2 7" xfId="11476" xr:uid="{72FF2B7B-6992-4303-AAA4-A0C6CFD0E45B}"/>
    <cellStyle name="SAPBEXstdData 2 8" xfId="11888" xr:uid="{8C30EB16-1F0A-46A2-AB50-56DDBDE7C287}"/>
    <cellStyle name="SAPBEXstdData 2 9" xfId="12331" xr:uid="{6051F684-1A0D-4947-B199-872AA1F06993}"/>
    <cellStyle name="SAPBEXstdData 3" xfId="2084" xr:uid="{2973B09C-EA37-4752-9B05-30E9F02A9D84}"/>
    <cellStyle name="SAPBEXstdData 3 2" xfId="3571" xr:uid="{B8DF26CC-B187-40DC-AEA1-B36D37BEB712}"/>
    <cellStyle name="SAPBEXstdData 3 2 2" xfId="11622" xr:uid="{87E8D752-34FB-4920-B68D-E83109D61B38}"/>
    <cellStyle name="SAPBEXstdData 3 2 2 2" xfId="13192" xr:uid="{391BD600-F8AA-4848-9961-48DA672ED63B}"/>
    <cellStyle name="SAPBEXstdData 3 2 3" xfId="12042" xr:uid="{7BDA60A2-5572-46AF-BD53-284B49447FD3}"/>
    <cellStyle name="SAPBEXstdData 3 2 3 2" xfId="13958" xr:uid="{DAED73BB-97E2-404C-9CC8-28484946035C}"/>
    <cellStyle name="SAPBEXstdData 3 2 4" xfId="12497" xr:uid="{44D6D2BD-9EA8-4799-BDE1-15BD54A4E2C3}"/>
    <cellStyle name="SAPBEXstdData 3 3" xfId="3714" xr:uid="{0A94073D-870B-4F3D-804E-0C1C8C1ACF77}"/>
    <cellStyle name="SAPBEXstdData 3 3 2" xfId="11758" xr:uid="{87A05DEF-46A5-4870-A61B-7BD862ABFB9B}"/>
    <cellStyle name="SAPBEXstdData 3 3 2 2" xfId="13299" xr:uid="{2A73EFC6-2D4E-4831-8D42-25918DDC2C77}"/>
    <cellStyle name="SAPBEXstdData 3 3 3" xfId="12178" xr:uid="{C34DA3D1-F830-4FB7-9287-4E50A238C114}"/>
    <cellStyle name="SAPBEXstdData 3 3 4" xfId="12644" xr:uid="{7F9BE81C-9722-4AB2-82C6-CFAF8702D4EC}"/>
    <cellStyle name="SAPBEXstdData 3 4" xfId="3916" xr:uid="{AFC33619-DEE1-47F8-BBF1-04C5A728E742}"/>
    <cellStyle name="SAPBEXstdData 3 4 2" xfId="11806" xr:uid="{2BFBB28A-BD0F-4B87-876E-88C222B87AED}"/>
    <cellStyle name="SAPBEXstdData 3 4 3" xfId="12225" xr:uid="{AE06634A-4793-4DA3-8DD1-909F98A6B5B9}"/>
    <cellStyle name="SAPBEXstdData 3 4 4" xfId="12860" xr:uid="{1F3B35C1-1A8A-4EF0-8DD2-9ADB1FD7051E}"/>
    <cellStyle name="SAPBEXstdData 3 5" xfId="11522" xr:uid="{F80EB49A-9FE5-4744-AB3D-CB7A8E2679D1}"/>
    <cellStyle name="SAPBEXstdData 3 6" xfId="11935" xr:uid="{7788F198-BB54-4622-B73E-8CE49B1E45AC}"/>
    <cellStyle name="SAPBEXstdData 3 7" xfId="12361" xr:uid="{480DFCBD-8F92-4434-A68D-D20B69A4D524}"/>
    <cellStyle name="SAPBEXstdData 4" xfId="3521" xr:uid="{939F8BDC-C8C4-4ECF-95D9-F91B3095FD58}"/>
    <cellStyle name="SAPBEXstdData 4 2" xfId="11575" xr:uid="{7579720E-859A-4D32-AE30-208A1DFE790D}"/>
    <cellStyle name="SAPBEXstdData 4 2 2" xfId="13142" xr:uid="{967AD664-6F07-478A-B020-D3369265EFAC}"/>
    <cellStyle name="SAPBEXstdData 4 3" xfId="11995" xr:uid="{D6E6E21E-95BB-432B-BBEA-7214BA922474}"/>
    <cellStyle name="SAPBEXstdData 4 3 2" xfId="13953" xr:uid="{99830895-8735-440F-8974-F104745F26AB}"/>
    <cellStyle name="SAPBEXstdData 4 4" xfId="12447" xr:uid="{3A8CBBC7-256B-4A2C-82E0-CFEBE68B3400}"/>
    <cellStyle name="SAPBEXstdData 5" xfId="3640" xr:uid="{9E3FE8FB-E6B1-45F9-9700-9E44414F7C42}"/>
    <cellStyle name="SAPBEXstdData 5 2" xfId="11684" xr:uid="{F7A1B526-AAD7-4777-994D-C343737B112D}"/>
    <cellStyle name="SAPBEXstdData 5 2 2" xfId="13247" xr:uid="{9022F288-F6E6-4EB0-BFE3-D78E88F91D5F}"/>
    <cellStyle name="SAPBEXstdData 5 3" xfId="12104" xr:uid="{ECE64B80-1DED-49A4-8504-2C1BA42E9195}"/>
    <cellStyle name="SAPBEXstdData 5 4" xfId="12569" xr:uid="{530D1382-9AF7-4A8F-AF0A-49174A6FEF58}"/>
    <cellStyle name="SAPBEXstdData 6" xfId="3759" xr:uid="{7741F45A-F9DF-4E57-B08F-A5F470188871}"/>
    <cellStyle name="SAPBEXstdData 6 2" xfId="11803" xr:uid="{8EC9859B-AC75-4975-8264-7D908A402AA6}"/>
    <cellStyle name="SAPBEXstdData 6 3" xfId="12223" xr:uid="{DFE1E6D9-6BC3-46E0-914A-EFA939475418}"/>
    <cellStyle name="SAPBEXstdData 6 4" xfId="12687" xr:uid="{DB02BF48-B991-45B5-8653-6DBCFA9D325C}"/>
    <cellStyle name="SAPBEXstdData 7" xfId="4891" xr:uid="{445EAE36-10A2-45D1-B9CF-B21CCF86C019}"/>
    <cellStyle name="SAPBEXstdData 8" xfId="11885" xr:uid="{3C2947A8-5233-4AE9-BCC8-123515B07975}"/>
    <cellStyle name="SAPBEXstdData 9" xfId="12293" xr:uid="{419895EE-493C-4555-A993-EB7E6576FD72}"/>
    <cellStyle name="SAPBEXstdDataEmph" xfId="2053" xr:uid="{5E46BFE4-E8FF-4C3C-AFCE-7BE5A4809F5F}"/>
    <cellStyle name="SAPBEXstdDataEmph 2" xfId="2231" xr:uid="{0DF50475-E848-4956-BED6-ABE5783297D8}"/>
    <cellStyle name="SAPBEXstdDataEmph 2 2" xfId="3609" xr:uid="{2998907D-48AD-4D2C-814D-A1639EC1AFE7}"/>
    <cellStyle name="SAPBEXstdDataEmph 2 2 2" xfId="11660" xr:uid="{C0E8DB79-5165-4F51-80FB-5BF781E51897}"/>
    <cellStyle name="SAPBEXstdDataEmph 2 2 2 2" xfId="13230" xr:uid="{266A063B-B939-4501-AE2B-3DCBE6E107F3}"/>
    <cellStyle name="SAPBEXstdDataEmph 2 2 3" xfId="12080" xr:uid="{A71532DE-368A-4DAC-8A03-52287B916357}"/>
    <cellStyle name="SAPBEXstdDataEmph 2 2 4" xfId="12535" xr:uid="{20A6F4DC-90FA-4A0D-B87F-7DB8107487AE}"/>
    <cellStyle name="SAPBEXstdDataEmph 2 3" xfId="3752" xr:uid="{60B2D741-F3AA-4E96-86CF-E9AF41F8560B}"/>
    <cellStyle name="SAPBEXstdDataEmph 2 3 2" xfId="11796" xr:uid="{6AADDBC8-5BFC-4DC6-9F81-027399E55E46}"/>
    <cellStyle name="SAPBEXstdDataEmph 2 3 2 2" xfId="13337" xr:uid="{75E5600A-B9A6-4816-B3EE-B89B99A97FF7}"/>
    <cellStyle name="SAPBEXstdDataEmph 2 3 3" xfId="12216" xr:uid="{BD46F02C-8CB7-4F5D-B862-3CA106A94FC4}"/>
    <cellStyle name="SAPBEXstdDataEmph 2 3 4" xfId="12681" xr:uid="{0CEE8103-B6C7-4550-991E-87CBAC1AB114}"/>
    <cellStyle name="SAPBEXstdDataEmph 2 4" xfId="3954" xr:uid="{6BFF6D1D-702B-4DDE-BBD8-F409275AFA8F}"/>
    <cellStyle name="SAPBEXstdDataEmph 2 4 2" xfId="11844" xr:uid="{466414C6-7ACC-47CD-B497-05E76405F778}"/>
    <cellStyle name="SAPBEXstdDataEmph 2 4 3" xfId="12263" xr:uid="{E40C72C6-ECC2-4D8F-BEBF-930A8777A2AF}"/>
    <cellStyle name="SAPBEXstdDataEmph 2 4 4" xfId="12901" xr:uid="{E4D9548C-871B-4DD8-8C32-860755E623C2}"/>
    <cellStyle name="SAPBEXstdDataEmph 2 5" xfId="11561" xr:uid="{792C46D8-3704-4C96-BB1F-1B4B6DD279E7}"/>
    <cellStyle name="SAPBEXstdDataEmph 2 6" xfId="11977" xr:uid="{12B19166-43F8-49A0-80AC-554765078D46}"/>
    <cellStyle name="SAPBEXstdDataEmph 2 7" xfId="12403" xr:uid="{6B1ED8B0-9D06-4FFC-BFE4-5807FBCA3FA1}"/>
    <cellStyle name="SAPBEXstdDataEmph 3" xfId="3562" xr:uid="{761B926F-272C-41F2-BB6A-A5D5AFF30055}"/>
    <cellStyle name="SAPBEXstdDataEmph 3 2" xfId="11614" xr:uid="{CBB69651-C121-4C39-A7CB-03A09FE4914A}"/>
    <cellStyle name="SAPBEXstdDataEmph 3 2 2" xfId="13183" xr:uid="{DC388CD7-9228-48F7-8810-CB7D046E6545}"/>
    <cellStyle name="SAPBEXstdDataEmph 3 3" xfId="12034" xr:uid="{5ECB4972-E3AA-4B7A-BAC8-E6253B3F9C69}"/>
    <cellStyle name="SAPBEXstdDataEmph 3 4" xfId="12488" xr:uid="{1AD1143B-302D-49FA-815C-0203D37AD0D1}"/>
    <cellStyle name="SAPBEXstdDataEmph 4" xfId="3703" xr:uid="{C03254BD-3FDF-40B0-BF7E-01CD1F5D96ED}"/>
    <cellStyle name="SAPBEXstdDataEmph 4 2" xfId="11747" xr:uid="{BA6F1EED-78F3-4918-A2E5-0D02E9C6E425}"/>
    <cellStyle name="SAPBEXstdDataEmph 4 2 2" xfId="13292" xr:uid="{96308634-E4DA-48CE-9A3B-BD71BBBE388C}"/>
    <cellStyle name="SAPBEXstdDataEmph 4 3" xfId="12167" xr:uid="{4D53C525-885F-4291-AE08-AFD0486B0621}"/>
    <cellStyle name="SAPBEXstdDataEmph 4 4" xfId="12632" xr:uid="{EF507C24-9210-4EAB-9DDE-F462E5C9B2EA}"/>
    <cellStyle name="SAPBEXstdDataEmph 5" xfId="3630" xr:uid="{A01F7B89-381F-4683-ACD3-6AC7F2077E70}"/>
    <cellStyle name="SAPBEXstdDataEmph 5 2" xfId="11674" xr:uid="{34838FDC-A8FF-4E6A-BBEF-0C5799735378}"/>
    <cellStyle name="SAPBEXstdDataEmph 5 3" xfId="12094" xr:uid="{2EA81CCB-7351-40B9-BEAE-C4F3951A46A1}"/>
    <cellStyle name="SAPBEXstdDataEmph 5 4" xfId="12559" xr:uid="{C7C28ACF-ABD3-4932-B22E-B8F6F2E0B1C4}"/>
    <cellStyle name="SAPBEXstdDataEmph 6" xfId="11515" xr:uid="{6C376FC0-6CC4-42F3-A867-AED012664917}"/>
    <cellStyle name="SAPBEXstdDataEmph 7" xfId="11928" xr:uid="{D021359D-249C-4DC4-A1F4-5767ECEE02EB}"/>
    <cellStyle name="SAPBEXstdDataEmph 8" xfId="12332" xr:uid="{314ACD27-5848-4232-A860-3A65DB14239A}"/>
    <cellStyle name="SAPBEXstdItem" xfId="2054" xr:uid="{3A2953CD-E20A-4386-908B-014A4294292C}"/>
    <cellStyle name="SAPBEXstdItem 2" xfId="2232" xr:uid="{7B8A4CD0-0F4E-4B6F-B348-8F2F19FB5EF5}"/>
    <cellStyle name="SAPBEXstdItem 2 2" xfId="3610" xr:uid="{382E8F90-072B-4569-A4D4-5F7707357C65}"/>
    <cellStyle name="SAPBEXstdItem 2 2 2" xfId="11661" xr:uid="{2604F5FE-1F19-4DDA-A672-DDB161D9570F}"/>
    <cellStyle name="SAPBEXstdItem 2 2 2 2" xfId="13231" xr:uid="{7C0AE05B-7782-49B4-A6A7-A2EEA8EE25A4}"/>
    <cellStyle name="SAPBEXstdItem 2 2 3" xfId="12081" xr:uid="{A33491D1-91E1-4485-81B5-576B4D4891B4}"/>
    <cellStyle name="SAPBEXstdItem 2 2 4" xfId="12536" xr:uid="{272EC4B6-D8C3-446C-86A6-9C17B7C69A5F}"/>
    <cellStyle name="SAPBEXstdItem 2 3" xfId="3753" xr:uid="{A44FA5B5-5466-40E3-8416-B803599D7452}"/>
    <cellStyle name="SAPBEXstdItem 2 3 2" xfId="11797" xr:uid="{636CDECE-6B48-499B-BBF7-074E7AC409CD}"/>
    <cellStyle name="SAPBEXstdItem 2 3 2 2" xfId="13338" xr:uid="{E1578A2B-ED7E-4774-A7D8-F818F3E32C30}"/>
    <cellStyle name="SAPBEXstdItem 2 3 3" xfId="12217" xr:uid="{AB20895D-7EF9-4A60-AFD9-51B23EBC3AC7}"/>
    <cellStyle name="SAPBEXstdItem 2 3 4" xfId="12682" xr:uid="{A13065B1-FA2E-4987-986B-6521C826F3D1}"/>
    <cellStyle name="SAPBEXstdItem 2 4" xfId="3955" xr:uid="{0F703229-2146-417A-A04B-AC453A20AEF4}"/>
    <cellStyle name="SAPBEXstdItem 2 4 2" xfId="11845" xr:uid="{505B07C8-A3DC-4F77-A164-B4C2DF01F297}"/>
    <cellStyle name="SAPBEXstdItem 2 4 3" xfId="12264" xr:uid="{A6860AD5-BEAB-409A-B808-3103F3CD8F87}"/>
    <cellStyle name="SAPBEXstdItem 2 4 4" xfId="12902" xr:uid="{BCDDAC21-B1E5-468A-9C04-721C9948DDE1}"/>
    <cellStyle name="SAPBEXstdItem 2 5" xfId="11562" xr:uid="{7A91F2B8-F70D-43F6-9E20-9225B8CF9C6D}"/>
    <cellStyle name="SAPBEXstdItem 2 6" xfId="11978" xr:uid="{E94036E2-E15E-4991-92D6-02F29FDC0023}"/>
    <cellStyle name="SAPBEXstdItem 2 7" xfId="12404" xr:uid="{A1AD6164-38BC-47E5-A210-11C434ECD17F}"/>
    <cellStyle name="SAPBEXstdItem 3" xfId="3563" xr:uid="{D86DEA84-4FF1-40D3-BD72-DBFBA4DBC461}"/>
    <cellStyle name="SAPBEXstdItem 3 2" xfId="11615" xr:uid="{3CCE9AAC-77B7-4AAE-9EC4-C628E73149DE}"/>
    <cellStyle name="SAPBEXstdItem 3 2 2" xfId="13184" xr:uid="{E28B9172-4216-4044-99EC-C02A4C00826B}"/>
    <cellStyle name="SAPBEXstdItem 3 3" xfId="12035" xr:uid="{CF54CC36-3EF3-4995-98A9-A16838E903FB}"/>
    <cellStyle name="SAPBEXstdItem 3 4" xfId="12489" xr:uid="{017C913B-EAAB-44C8-BDAC-15159ECF4863}"/>
    <cellStyle name="SAPBEXstdItem 4" xfId="3704" xr:uid="{2038BDF8-788E-4F9C-BD29-50177FF69DF2}"/>
    <cellStyle name="SAPBEXstdItem 4 2" xfId="11748" xr:uid="{3296088D-B073-4698-B87F-049753BBAA3A}"/>
    <cellStyle name="SAPBEXstdItem 4 2 2" xfId="13293" xr:uid="{95AEB98F-BD50-40B9-B659-A0EFB097EBBD}"/>
    <cellStyle name="SAPBEXstdItem 4 3" xfId="12168" xr:uid="{F23ADDFC-07C6-403E-A224-434C2CBB575C}"/>
    <cellStyle name="SAPBEXstdItem 4 4" xfId="12633" xr:uid="{4641CFA1-53F5-4463-8C9F-EDB64310FF9B}"/>
    <cellStyle name="SAPBEXstdItem 5" xfId="3628" xr:uid="{80CC8D8E-CCB4-4931-BEBB-8A2A5ADD8537}"/>
    <cellStyle name="SAPBEXstdItem 5 2" xfId="11672" xr:uid="{51EAEC7E-3DFD-4D6F-9071-0CEA2D69B50E}"/>
    <cellStyle name="SAPBEXstdItem 5 3" xfId="12092" xr:uid="{2C1FE868-F0BD-4C74-B1F4-B3EFFD07E5E8}"/>
    <cellStyle name="SAPBEXstdItem 5 4" xfId="12556" xr:uid="{7C7BD45E-1E39-4047-8180-4DB2653F9D90}"/>
    <cellStyle name="SAPBEXstdItem 6" xfId="11516" xr:uid="{D63A5E6A-9F00-428C-BCEC-DF92B77E5B12}"/>
    <cellStyle name="SAPBEXstdItem 7" xfId="11929" xr:uid="{A074CDCD-84FE-4634-9023-419CBED8311D}"/>
    <cellStyle name="SAPBEXstdItem 8" xfId="12333" xr:uid="{37E1EA58-99D7-4535-B44C-F6D4B362039C}"/>
    <cellStyle name="SAPBEXstdItemX" xfId="2055" xr:uid="{13DFD4CC-9544-4DE7-8040-A32D14963846}"/>
    <cellStyle name="SAPBEXstdItemX 2" xfId="2233" xr:uid="{6870241C-0965-4B2A-93E0-DB676664705B}"/>
    <cellStyle name="SAPBEXstdItemX 2 2" xfId="3611" xr:uid="{783CDE80-FE6A-48DD-A948-23142E0A6982}"/>
    <cellStyle name="SAPBEXstdItemX 2 2 2" xfId="11662" xr:uid="{FEA36F35-922C-4BD5-AF79-558E1277D3F8}"/>
    <cellStyle name="SAPBEXstdItemX 2 2 2 2" xfId="13232" xr:uid="{C453BCCF-AFBE-45B8-9845-2ED4CD92E625}"/>
    <cellStyle name="SAPBEXstdItemX 2 2 3" xfId="12082" xr:uid="{C448665C-96F1-4EC6-85A5-AD6D30AA2B3C}"/>
    <cellStyle name="SAPBEXstdItemX 2 2 4" xfId="12537" xr:uid="{6833CA1E-A39C-435A-B981-2514A0F67167}"/>
    <cellStyle name="SAPBEXstdItemX 2 3" xfId="3754" xr:uid="{675447BE-3E50-4E60-AC02-478D73A5896A}"/>
    <cellStyle name="SAPBEXstdItemX 2 3 2" xfId="11798" xr:uid="{DF9A2BEE-7233-46B4-A880-60EA49868621}"/>
    <cellStyle name="SAPBEXstdItemX 2 3 2 2" xfId="13339" xr:uid="{BEF12F6B-73FD-44EB-A491-544BCE715C48}"/>
    <cellStyle name="SAPBEXstdItemX 2 3 3" xfId="12218" xr:uid="{02BD07F1-8953-437E-A26A-89538EC5004C}"/>
    <cellStyle name="SAPBEXstdItemX 2 3 4" xfId="12683" xr:uid="{0F1E55D1-841A-4983-8208-87B278094AA3}"/>
    <cellStyle name="SAPBEXstdItemX 2 4" xfId="3956" xr:uid="{268B737F-50A4-4CA2-B190-3F75FE67D211}"/>
    <cellStyle name="SAPBEXstdItemX 2 4 2" xfId="11846" xr:uid="{17DC9C6D-034F-43AE-AED4-A748F454C000}"/>
    <cellStyle name="SAPBEXstdItemX 2 4 3" xfId="12265" xr:uid="{140CCCAD-2160-4ED9-8C21-7DC4785284BE}"/>
    <cellStyle name="SAPBEXstdItemX 2 4 4" xfId="12903" xr:uid="{98466D28-A5CC-47E4-B30B-4579130B77BB}"/>
    <cellStyle name="SAPBEXstdItemX 2 5" xfId="11563" xr:uid="{9EC4FB2B-0808-4C11-B441-4B78575F2AAB}"/>
    <cellStyle name="SAPBEXstdItemX 2 6" xfId="11979" xr:uid="{14A2D4A5-7BCF-4A67-99EA-DD2D623569D7}"/>
    <cellStyle name="SAPBEXstdItemX 2 7" xfId="12405" xr:uid="{B5F3D707-9A00-4D97-B64A-E1E3353B5AEB}"/>
    <cellStyle name="SAPBEXstdItemX 3" xfId="3564" xr:uid="{C569939D-27B9-46A7-826D-CC310B65750F}"/>
    <cellStyle name="SAPBEXstdItemX 3 2" xfId="11616" xr:uid="{A1D2AB50-934C-4A30-B03C-1A2B5EE35F4B}"/>
    <cellStyle name="SAPBEXstdItemX 3 2 2" xfId="13185" xr:uid="{A457BC27-601D-4D59-A090-76226E446ED1}"/>
    <cellStyle name="SAPBEXstdItemX 3 3" xfId="12036" xr:uid="{5A72FBE2-FD7B-45EF-9E02-FEEA909A06AE}"/>
    <cellStyle name="SAPBEXstdItemX 3 4" xfId="12490" xr:uid="{5FE2A787-8970-42AE-8EF7-E2D49BCF5D7C}"/>
    <cellStyle name="SAPBEXstdItemX 4" xfId="3705" xr:uid="{4DC5DD5D-F00F-4BC3-BAC2-9DA41C601C6B}"/>
    <cellStyle name="SAPBEXstdItemX 4 2" xfId="11749" xr:uid="{5FCD57EF-2541-4547-AADC-8BF0CAA9CEC9}"/>
    <cellStyle name="SAPBEXstdItemX 4 2 2" xfId="13294" xr:uid="{939F2FC7-7819-4873-B0B6-507D6BDC113D}"/>
    <cellStyle name="SAPBEXstdItemX 4 3" xfId="12169" xr:uid="{8B7D1B60-1CBD-4DC5-ACCE-BE7AEDC489B0}"/>
    <cellStyle name="SAPBEXstdItemX 4 4" xfId="12634" xr:uid="{20F89C6C-E2FF-4E25-8CF0-FB016746CDB4}"/>
    <cellStyle name="SAPBEXstdItemX 5" xfId="3712" xr:uid="{8FFBD647-B2C9-4043-8C22-D151B74D9D85}"/>
    <cellStyle name="SAPBEXstdItemX 5 2" xfId="11756" xr:uid="{06CAAD8F-9520-4700-9366-D1FAC8C82206}"/>
    <cellStyle name="SAPBEXstdItemX 5 3" xfId="12176" xr:uid="{F13A6B0F-FA7C-4A75-8742-A7F531A87D37}"/>
    <cellStyle name="SAPBEXstdItemX 5 4" xfId="12642" xr:uid="{79E0A48F-4E56-4500-8442-DF78821C06C8}"/>
    <cellStyle name="SAPBEXstdItemX 6" xfId="11517" xr:uid="{F9342EB6-5F9A-4B54-8A4F-E279646990A2}"/>
    <cellStyle name="SAPBEXstdItemX 7" xfId="11930" xr:uid="{987B6281-FF7F-410C-B4AF-6D8EBC743D47}"/>
    <cellStyle name="SAPBEXstdItemX 8" xfId="12334" xr:uid="{412ACAD6-0E57-43B5-BE4A-C99D95BFF09C}"/>
    <cellStyle name="SAPBEXtitle" xfId="2056" xr:uid="{DEFFBC0E-6AAF-41DB-89B5-5E92ED68B18B}"/>
    <cellStyle name="SAPBEXtitle 2" xfId="2234" xr:uid="{64F53EFE-8E06-4B58-BB9B-46F848C35559}"/>
    <cellStyle name="SAPBEXtitle 2 2" xfId="3612" xr:uid="{98667257-B52B-4B48-91B0-D8CC43041E62}"/>
    <cellStyle name="SAPBEXtitle 2 2 2" xfId="11663" xr:uid="{383AA2CB-F821-46BD-87EE-B1608B4FAC35}"/>
    <cellStyle name="SAPBEXtitle 2 2 2 2" xfId="13233" xr:uid="{98FADB67-1E75-4EC9-BAB1-E48D86A26FD9}"/>
    <cellStyle name="SAPBEXtitle 2 2 3" xfId="12083" xr:uid="{1C3A3CD8-6ABC-4A2C-A860-F08C8F37BB20}"/>
    <cellStyle name="SAPBEXtitle 2 2 4" xfId="12538" xr:uid="{579FBD2B-3FD3-471B-A6B0-07A55A6DA7FD}"/>
    <cellStyle name="SAPBEXtitle 2 3" xfId="3755" xr:uid="{2828D9EB-0E9C-4B7C-9835-3D2A8D48B9E0}"/>
    <cellStyle name="SAPBEXtitle 2 3 2" xfId="11799" xr:uid="{302AF06B-0423-4B3F-B379-233F66396418}"/>
    <cellStyle name="SAPBEXtitle 2 3 2 2" xfId="13340" xr:uid="{466F3ACE-C205-4138-B24C-2A940956A046}"/>
    <cellStyle name="SAPBEXtitle 2 3 3" xfId="12219" xr:uid="{0F8B1607-00F0-438F-B0B8-D9DAE88D8BD7}"/>
    <cellStyle name="SAPBEXtitle 2 3 4" xfId="12684" xr:uid="{E26B6285-EAB5-467A-AC7A-D46A2358CE5D}"/>
    <cellStyle name="SAPBEXtitle 2 4" xfId="3957" xr:uid="{944605F4-4D40-4F38-B6C9-BF9D537F9E85}"/>
    <cellStyle name="SAPBEXtitle 2 4 2" xfId="11847" xr:uid="{FA6E570F-3202-47A9-A6C0-8CAD22A07BC0}"/>
    <cellStyle name="SAPBEXtitle 2 4 3" xfId="12266" xr:uid="{5BB2A86D-C3B4-4B3B-B248-0EF4FB646CE5}"/>
    <cellStyle name="SAPBEXtitle 2 4 4" xfId="12904" xr:uid="{031E6E1C-AA7C-410D-B1C6-1A1D5BE2EBFB}"/>
    <cellStyle name="SAPBEXtitle 2 5" xfId="11564" xr:uid="{4D617BE1-BA4A-4635-ADD6-72A48B4E046F}"/>
    <cellStyle name="SAPBEXtitle 2 6" xfId="11980" xr:uid="{4DF4AF98-2E0A-46F3-B162-7720A28C9EF8}"/>
    <cellStyle name="SAPBEXtitle 2 7" xfId="12406" xr:uid="{BF0547E0-81D7-4D47-B67A-AD88B3E9CDE1}"/>
    <cellStyle name="SAPBEXtitle 3" xfId="3565" xr:uid="{01F61701-64EA-40BB-912C-B671F6411691}"/>
    <cellStyle name="SAPBEXtitle 3 2" xfId="11617" xr:uid="{6B12E4C9-2242-43BA-A8AC-62B8EFFE40EF}"/>
    <cellStyle name="SAPBEXtitle 3 2 2" xfId="13186" xr:uid="{771154C2-0D33-4D6A-A230-E6008D338BFE}"/>
    <cellStyle name="SAPBEXtitle 3 3" xfId="12037" xr:uid="{5CA5EFD1-8A50-4ED9-A5C2-6E8F3D24A0BF}"/>
    <cellStyle name="SAPBEXtitle 3 4" xfId="12491" xr:uid="{01CB75D3-C03F-4C65-B608-C8A751C7E358}"/>
    <cellStyle name="SAPBEXtitle 4" xfId="3706" xr:uid="{BA35D969-E417-4CE8-BDE2-7FDEBB3902A4}"/>
    <cellStyle name="SAPBEXtitle 4 2" xfId="11750" xr:uid="{CBE78954-2839-4FD5-8362-0312669552A5}"/>
    <cellStyle name="SAPBEXtitle 4 2 2" xfId="13295" xr:uid="{E01D62E5-451E-48CF-BDD1-D21D7A003E82}"/>
    <cellStyle name="SAPBEXtitle 4 3" xfId="12170" xr:uid="{519BAF46-7595-4DBF-9D47-B3581E6BF075}"/>
    <cellStyle name="SAPBEXtitle 4 4" xfId="12635" xr:uid="{D75B26D9-A393-463A-A0AC-A80BFFE771E7}"/>
    <cellStyle name="SAPBEXtitle 5" xfId="3638" xr:uid="{7B0FAD8E-3B7E-4A09-85B3-753FD50B8DC7}"/>
    <cellStyle name="SAPBEXtitle 5 2" xfId="11682" xr:uid="{3CAD5C0F-3476-423D-ACCA-C1B17F59B5C2}"/>
    <cellStyle name="SAPBEXtitle 5 3" xfId="12102" xr:uid="{DF163A1D-CCCE-4E2B-AF26-74019027FAD0}"/>
    <cellStyle name="SAPBEXtitle 5 4" xfId="12567" xr:uid="{34DFC6E8-5519-465E-BE20-E37FBEE00C7C}"/>
    <cellStyle name="SAPBEXtitle 6" xfId="11518" xr:uid="{D0957E74-03BF-4191-86C0-74E52C92F8B9}"/>
    <cellStyle name="SAPBEXtitle 7" xfId="11931" xr:uid="{6B691FC6-54ED-474C-AF1A-E79034975A0C}"/>
    <cellStyle name="SAPBEXtitle 8" xfId="12335" xr:uid="{0F0959E8-6C61-40D5-A4D6-E2A783CE795E}"/>
    <cellStyle name="SAPBEXunassignedItem" xfId="2057" xr:uid="{0B37EF7D-7F36-4267-805E-A8C1CD98B56E}"/>
    <cellStyle name="SAPBEXunassignedItem 2" xfId="2235" xr:uid="{31FD7384-A50C-45CB-905C-680418316392}"/>
    <cellStyle name="SAPBEXunassignedItem 2 2" xfId="3613" xr:uid="{3D2D8EC7-4816-4107-8971-F975E84C258D}"/>
    <cellStyle name="SAPBEXunassignedItem 2 2 2" xfId="11664" xr:uid="{905AE488-5982-4FED-B402-E2BBC56397D0}"/>
    <cellStyle name="SAPBEXunassignedItem 2 2 2 2" xfId="13234" xr:uid="{865F0050-8D81-4F46-AC33-BA5660B7134E}"/>
    <cellStyle name="SAPBEXunassignedItem 2 2 3" xfId="12084" xr:uid="{0D111301-1597-4E46-98E5-E35AE3B65B26}"/>
    <cellStyle name="SAPBEXunassignedItem 2 2 4" xfId="12539" xr:uid="{9D1DC79A-CA13-4FAD-A024-34551FB42786}"/>
    <cellStyle name="SAPBEXunassignedItem 2 3" xfId="3756" xr:uid="{3A3E1279-D027-44D6-BD5F-E905BBEA1A80}"/>
    <cellStyle name="SAPBEXunassignedItem 2 3 2" xfId="11800" xr:uid="{7B2F0528-DFEB-438C-AD5F-B3872C02687A}"/>
    <cellStyle name="SAPBEXunassignedItem 2 3 2 2" xfId="13341" xr:uid="{C4C1F5A2-E8B0-47DD-954F-F436C9B5B1C8}"/>
    <cellStyle name="SAPBEXunassignedItem 2 3 3" xfId="12220" xr:uid="{41A202F1-96FF-45E0-8DC4-9A8D7F6F7A06}"/>
    <cellStyle name="SAPBEXunassignedItem 2 4" xfId="3958" xr:uid="{9BD7B3EE-9656-4500-B0BF-C7A24D2C4E06}"/>
    <cellStyle name="SAPBEXunassignedItem 2 4 2" xfId="11848" xr:uid="{273C9E97-C9D9-42B0-BC3A-C3A8EA21BC36}"/>
    <cellStyle name="SAPBEXunassignedItem 2 4 3" xfId="12267" xr:uid="{B99C8E31-50E0-4EFF-AD88-E4D74105AAA7}"/>
    <cellStyle name="SAPBEXunassignedItem 2 4 4" xfId="12905" xr:uid="{0DAB8FD4-02E8-49D2-9AEC-8ED88DD19247}"/>
    <cellStyle name="SAPBEXunassignedItem 2 5" xfId="11565" xr:uid="{9CB3038D-521A-41CD-994D-6197809B415C}"/>
    <cellStyle name="SAPBEXunassignedItem 2 6" xfId="11981" xr:uid="{10052191-2D63-4028-B92E-45E0DEA84E97}"/>
    <cellStyle name="SAPBEXunassignedItem 2 7" xfId="12407" xr:uid="{E56DCDE2-5780-47C7-ABA7-2ACF4F2F65E0}"/>
    <cellStyle name="SAPBEXunassignedItem 3" xfId="3566" xr:uid="{982A9206-4492-4248-A117-6F382C0553BC}"/>
    <cellStyle name="SAPBEXunassignedItem 3 2" xfId="11618" xr:uid="{E0B63B19-A699-41FF-A0E5-B385DFB038E1}"/>
    <cellStyle name="SAPBEXunassignedItem 3 2 2" xfId="13187" xr:uid="{C31D5428-47AC-4B79-9DD7-F3730A363820}"/>
    <cellStyle name="SAPBEXunassignedItem 3 3" xfId="12038" xr:uid="{FC2C14E8-0F05-4781-B671-ADEEDA77E949}"/>
    <cellStyle name="SAPBEXunassignedItem 3 4" xfId="12492" xr:uid="{84792F08-4940-4B28-B1EC-A591680B1DC3}"/>
    <cellStyle name="SAPBEXunassignedItem 4" xfId="3707" xr:uid="{EDC120C8-F2D3-4D14-97BB-CB9E412141D6}"/>
    <cellStyle name="SAPBEXunassignedItem 4 2" xfId="11751" xr:uid="{521F795F-333D-4CF9-BA7E-F4DD9ADA5C89}"/>
    <cellStyle name="SAPBEXunassignedItem 4 2 2" xfId="13296" xr:uid="{DC9BDF86-FF2F-4EC3-A879-B7FE5A68CB17}"/>
    <cellStyle name="SAPBEXunassignedItem 4 3" xfId="12171" xr:uid="{4C7E7F93-687A-4CF2-AFAA-DE4BD01CF0C9}"/>
    <cellStyle name="SAPBEXunassignedItem 5" xfId="3711" xr:uid="{769AB432-E030-49EC-80EE-CDEFCA0DC144}"/>
    <cellStyle name="SAPBEXunassignedItem 5 2" xfId="11755" xr:uid="{2702993F-73C9-4618-B986-C410AD05BB0F}"/>
    <cellStyle name="SAPBEXunassignedItem 5 3" xfId="12175" xr:uid="{A59FAD45-1ED2-4FAE-849B-92A1BBC97F79}"/>
    <cellStyle name="SAPBEXunassignedItem 5 4" xfId="12641" xr:uid="{24581F28-2574-4F58-A725-376A99508571}"/>
    <cellStyle name="SAPBEXunassignedItem 6" xfId="11519" xr:uid="{78FC3AC2-91FF-430F-ACBB-EFECC272F8C7}"/>
    <cellStyle name="SAPBEXunassignedItem 7" xfId="11932" xr:uid="{11EA5D7B-6B73-4915-9FF5-96AE568DD5F4}"/>
    <cellStyle name="SAPBEXunassignedItem 8" xfId="12336" xr:uid="{4259F8F6-C25F-40A7-9983-C54B8852F825}"/>
    <cellStyle name="SAPBEXundefined" xfId="2058" xr:uid="{7DD1C9B3-F5D7-47A6-A43E-4BE5F1A40D64}"/>
    <cellStyle name="SAPBEXundefined 2" xfId="2236" xr:uid="{E57BA667-011B-4C1E-BAEA-E03BCE69DEDD}"/>
    <cellStyle name="SAPBEXundefined 2 2" xfId="3614" xr:uid="{673992E0-0EEE-4202-9DD2-9AB12DE41DA8}"/>
    <cellStyle name="SAPBEXundefined 2 2 2" xfId="11665" xr:uid="{9737E32B-6483-4532-BFD3-6A17B2C6C858}"/>
    <cellStyle name="SAPBEXundefined 2 2 2 2" xfId="13235" xr:uid="{91C15C14-52B2-48E5-9840-801B5EB949DC}"/>
    <cellStyle name="SAPBEXundefined 2 2 3" xfId="12085" xr:uid="{15B83BBB-A2E3-4809-9757-D114E13B9834}"/>
    <cellStyle name="SAPBEXundefined 2 2 4" xfId="12540" xr:uid="{247E9F5D-29E1-48E8-8589-D62B79BAED87}"/>
    <cellStyle name="SAPBEXundefined 2 3" xfId="3757" xr:uid="{6A8FFA7F-4015-4531-9D40-24A45EF724BA}"/>
    <cellStyle name="SAPBEXundefined 2 3 2" xfId="11801" xr:uid="{355BA78E-3547-45F3-9A6A-989330CD6045}"/>
    <cellStyle name="SAPBEXundefined 2 3 2 2" xfId="13342" xr:uid="{B207C466-BF14-4542-937A-4B341C0A2783}"/>
    <cellStyle name="SAPBEXundefined 2 3 3" xfId="12221" xr:uid="{83BC7532-767F-4A64-97A0-F2FF32F2FFBB}"/>
    <cellStyle name="SAPBEXundefined 2 3 4" xfId="12685" xr:uid="{92C4AD2F-8993-4D3D-8E14-2F71F8F4348B}"/>
    <cellStyle name="SAPBEXundefined 2 4" xfId="3959" xr:uid="{61882058-F06E-4F2D-A7A8-02F9FE1639E6}"/>
    <cellStyle name="SAPBEXundefined 2 4 2" xfId="11849" xr:uid="{C75535F3-0C2A-47C7-A764-0FDB2A5686BE}"/>
    <cellStyle name="SAPBEXundefined 2 4 3" xfId="12268" xr:uid="{01E8A9E8-E86B-43F5-ABF6-069EB8ABAE3D}"/>
    <cellStyle name="SAPBEXundefined 2 4 4" xfId="12906" xr:uid="{C29BD0A7-12B5-4075-B1BC-0BD63A159E7A}"/>
    <cellStyle name="SAPBEXundefined 2 5" xfId="11566" xr:uid="{850B45FA-2369-483F-B377-9240CE98883F}"/>
    <cellStyle name="SAPBEXundefined 2 6" xfId="11982" xr:uid="{F48828DC-821C-4A48-858A-33DA36F3C437}"/>
    <cellStyle name="SAPBEXundefined 2 7" xfId="12408" xr:uid="{A4B7A023-A921-49BF-ABA2-A822E628C85F}"/>
    <cellStyle name="SAPBEXundefined 3" xfId="3567" xr:uid="{D29B1D1D-F608-46FA-8E42-D0B29C8C7998}"/>
    <cellStyle name="SAPBEXundefined 3 2" xfId="11619" xr:uid="{1CE68282-8BB5-4BF8-A5F7-BD07EEF4DBB5}"/>
    <cellStyle name="SAPBEXundefined 3 2 2" xfId="13188" xr:uid="{4BBBAA40-2956-4B38-8F47-731B5940F5BC}"/>
    <cellStyle name="SAPBEXundefined 3 3" xfId="12039" xr:uid="{421C9419-C3B2-446C-9264-ADDECB9BB731}"/>
    <cellStyle name="SAPBEXundefined 3 4" xfId="12493" xr:uid="{BB74F151-C700-42E2-A441-542021F178EB}"/>
    <cellStyle name="SAPBEXundefined 4" xfId="3708" xr:uid="{F973319E-CF20-41FC-A888-7CC6A5D53FA6}"/>
    <cellStyle name="SAPBEXundefined 4 2" xfId="11752" xr:uid="{F1A03D41-BA1B-4EDF-9C57-4F4DC94AB581}"/>
    <cellStyle name="SAPBEXundefined 4 2 2" xfId="13297" xr:uid="{041A5B09-5084-4B47-8C21-2F676070AF2B}"/>
    <cellStyle name="SAPBEXundefined 4 3" xfId="12172" xr:uid="{8E82C671-0EBC-4A62-A4DC-F329D10516C5}"/>
    <cellStyle name="SAPBEXundefined 4 4" xfId="12636" xr:uid="{FA7E1058-98F6-4AA0-B304-61FC1F58DBCE}"/>
    <cellStyle name="SAPBEXundefined 5" xfId="3636" xr:uid="{0DF7037B-7AFB-44D7-A15C-2052B0FB5CFA}"/>
    <cellStyle name="SAPBEXundefined 5 2" xfId="11680" xr:uid="{558F6C6B-1849-476D-AC57-C5006D54CAFF}"/>
    <cellStyle name="SAPBEXundefined 5 3" xfId="12100" xr:uid="{FD7B5360-0710-4C5A-B934-389E18D9855A}"/>
    <cellStyle name="SAPBEXundefined 5 4" xfId="12565" xr:uid="{5B4F34FE-AC92-48A9-AA2D-9C9E4163F22D}"/>
    <cellStyle name="SAPBEXundefined 6" xfId="11520" xr:uid="{CB4D8A74-2A72-45D0-A837-2188ADBB83CC}"/>
    <cellStyle name="SAPBEXundefined 7" xfId="11933" xr:uid="{3E429533-4FA0-4529-BD5C-D3A4912FDAA0}"/>
    <cellStyle name="SAPBEXundefined 8" xfId="12337" xr:uid="{3DDE7131-C825-4475-BAC8-9DFE65797E03}"/>
    <cellStyle name="Sfondo celeste" xfId="17" xr:uid="{4129609A-04A6-4689-BDBD-6A6821EC2730}"/>
    <cellStyle name="Sfondo celeste 2" xfId="62" xr:uid="{6F5546BA-6112-46C3-9343-C343E2239DCE}"/>
    <cellStyle name="Sfondo grigio" xfId="18" xr:uid="{0F3DC9E8-6A3A-4A05-92F1-0E31392C9B60}"/>
    <cellStyle name="Sfondo grigio 2" xfId="63" xr:uid="{535EAE8F-124A-4272-B8E3-02C362885AAB}"/>
    <cellStyle name="Sfondo_A2A" xfId="35" xr:uid="{3E5DBB96-AE4E-43EB-9899-C6CE97398FFB}"/>
    <cellStyle name="Sheet Title" xfId="2059" xr:uid="{6AAB7E3D-332F-407F-83BA-B61224FB0781}"/>
    <cellStyle name="Testo avviso 10" xfId="1713" xr:uid="{5FC06A03-B0B7-4860-A264-4C3ADEEBAE28}"/>
    <cellStyle name="Testo avviso 11" xfId="1624" xr:uid="{399B8859-BCCF-4947-8757-17AB1182F76F}"/>
    <cellStyle name="Testo avviso 12" xfId="1523" xr:uid="{DDFFE55A-68BE-41AC-B356-197B27C7F1FE}"/>
    <cellStyle name="Testo avviso 13" xfId="8421" xr:uid="{DF5839A3-7E7C-481E-A88A-1AE6A6703E4D}"/>
    <cellStyle name="Testo avviso 2" xfId="607" xr:uid="{7C9A9C01-D2E9-4911-B214-2A031750D301}"/>
    <cellStyle name="Testo avviso 2 2" xfId="5146" xr:uid="{56DD130D-985C-4E5A-9CF4-2F8AE1C8E830}"/>
    <cellStyle name="Testo avviso 2 3" xfId="2061" xr:uid="{3E1695F5-21A3-4302-9A65-4F368D17D8C7}"/>
    <cellStyle name="Testo avviso 3" xfId="650" xr:uid="{595715D7-F998-4244-8C9D-C54259C736A9}"/>
    <cellStyle name="Testo avviso 4" xfId="2677" xr:uid="{7A180F3C-F9AC-4FBA-8C3D-E5019E33E1CD}"/>
    <cellStyle name="Testo avviso 5" xfId="2506" xr:uid="{47C7411E-51F3-4D9C-BAF8-9AA77520AD43}"/>
    <cellStyle name="Testo avviso 6" xfId="2114" xr:uid="{451A4B3D-599A-4D6F-B492-FCD6247C4916}"/>
    <cellStyle name="Testo avviso 7" xfId="1945" xr:uid="{D4E54112-777A-426A-9B38-449AD1566C29}"/>
    <cellStyle name="Testo avviso 8" xfId="1883" xr:uid="{62B993F2-C64B-48F6-A73C-202F8B42BE56}"/>
    <cellStyle name="Testo avviso 9" xfId="1831" xr:uid="{D4D04761-BC29-4942-AF0C-E42C7CD14EEA}"/>
    <cellStyle name="Testo descrittivo 10" xfId="1626" xr:uid="{B680B059-5C52-4080-A553-6282F557BAC5}"/>
    <cellStyle name="Testo descrittivo 11" xfId="1525" xr:uid="{DBC0DA4A-909C-4AD8-A4B7-E855E1D59A16}"/>
    <cellStyle name="Testo descrittivo 12" xfId="8446" xr:uid="{04294CE2-D614-4B06-8DE1-36D819C5F15B}"/>
    <cellStyle name="Testo descrittivo 2" xfId="609" xr:uid="{D761E6F4-B363-4AE6-B165-12DC8F6B1DE3}"/>
    <cellStyle name="Testo descrittivo 3" xfId="652" xr:uid="{2D6A8D0F-1C9B-483F-AA66-CAD0B0FE1340}"/>
    <cellStyle name="Testo descrittivo 4" xfId="2508" xr:uid="{2B7FF47A-0A16-4161-99B1-20CC3960D919}"/>
    <cellStyle name="Testo descrittivo 5" xfId="2116" xr:uid="{7C5F8E1C-92CA-41C6-901C-EFB80C80C25D}"/>
    <cellStyle name="Testo descrittivo 6" xfId="1947" xr:uid="{F4352832-0537-4CBD-8006-6086DF099C86}"/>
    <cellStyle name="Testo descrittivo 7" xfId="1885" xr:uid="{A360CD44-F66A-4AAC-B8A5-5505989A5C23}"/>
    <cellStyle name="Testo descrittivo 8" xfId="1833" xr:uid="{9D9A5B9E-BBDE-4B5A-A48E-34E3214029DB}"/>
    <cellStyle name="Testo descrittivo 9" xfId="1715" xr:uid="{17A7F429-5CEA-4277-B3AB-3F46500D184B}"/>
    <cellStyle name="Titolo 1 10" xfId="1704" xr:uid="{CC21E13A-340A-4C2D-B9AA-8E641AE73F99}"/>
    <cellStyle name="Titolo 1 11" xfId="1611" xr:uid="{DE824683-DCA6-4040-8048-8A71F6271E40}"/>
    <cellStyle name="Titolo 1 12" xfId="1518" xr:uid="{D784D5DC-7E52-4CA1-A009-69531EE10CC0}"/>
    <cellStyle name="Titolo 1 13" xfId="8456" xr:uid="{C9486CBC-D370-4E1F-8E47-1586C0E08221}"/>
    <cellStyle name="Titolo 1 2" xfId="600" xr:uid="{326230D3-46F5-49EA-803C-B193F92FD581}"/>
    <cellStyle name="Titolo 1 2 2" xfId="5140" xr:uid="{8FDD86C1-762C-49FC-93E8-D47191FBD0B0}"/>
    <cellStyle name="Titolo 1 2 3" xfId="2009" xr:uid="{3A61EF23-C000-48B5-93DD-60A708679AD1}"/>
    <cellStyle name="Titolo 1 3" xfId="644" xr:uid="{9B8384B8-22C0-4684-AEA5-3B523A780D66}"/>
    <cellStyle name="Titolo 1 4" xfId="2672" xr:uid="{A89C6A1F-ECE4-4442-84AC-05BFA58BD822}"/>
    <cellStyle name="Titolo 1 5" xfId="2500" xr:uid="{5659C968-75F4-4C05-B317-61BCE77C70DD}"/>
    <cellStyle name="Titolo 1 6" xfId="2106" xr:uid="{E803B3FC-F7BF-4E60-8A2D-0CC1B430F9FD}"/>
    <cellStyle name="Titolo 1 7" xfId="1935" xr:uid="{F0972C57-E54E-48BC-B80A-51D87AE45D35}"/>
    <cellStyle name="Titolo 1 8" xfId="1876" xr:uid="{AE072973-CE70-4949-83A5-D9C6CF087922}"/>
    <cellStyle name="Titolo 1 9" xfId="1824" xr:uid="{20CCE7E1-ACB2-4410-83AB-6631C8378DF8}"/>
    <cellStyle name="Titolo 2 10" xfId="1744" xr:uid="{95AFF7A6-2D9D-4D9D-9C19-BE8B8FE33BAD}"/>
    <cellStyle name="Titolo 2 10 2" xfId="5360" xr:uid="{40A56DCE-2BDC-45FF-9EBB-A9E541521731}"/>
    <cellStyle name="Titolo 2 10 3" xfId="11887" xr:uid="{E9832C2E-285B-488E-8753-9FD74B985F64}"/>
    <cellStyle name="Titolo 2 11" xfId="1703" xr:uid="{434156A1-4B6C-477E-9071-201509950395}"/>
    <cellStyle name="Titolo 2 11 2" xfId="8395" xr:uid="{69EF81A0-FE08-4039-9CB1-85AFEE19B65F}"/>
    <cellStyle name="Titolo 2 11 3" xfId="5350" xr:uid="{20C65AA7-4067-4CAF-A0D1-7FC339EBCC94}"/>
    <cellStyle name="Titolo 2 12" xfId="1610" xr:uid="{952E2216-E7AE-4F00-BBB2-8FC19D632691}"/>
    <cellStyle name="Titolo 2 12 2" xfId="8388" xr:uid="{6835DA28-E700-4FF4-8333-06A4B867A96B}"/>
    <cellStyle name="Titolo 2 12 3" xfId="5264" xr:uid="{E8470587-F27A-45C1-A98F-EE0D233F7129}"/>
    <cellStyle name="Titolo 2 13" xfId="1552" xr:uid="{AF172DA4-BEC8-4426-B50D-BB03CE2DDE0A}"/>
    <cellStyle name="Titolo 2 13 2" xfId="5206" xr:uid="{9CACF338-1580-4753-B3F2-3571E972ACC2}"/>
    <cellStyle name="Titolo 2 14" xfId="1517" xr:uid="{7759C9E0-CDB8-48B4-8A76-BB60B3C1401C}"/>
    <cellStyle name="Titolo 2 14 2" xfId="8378" xr:uid="{AD2C42F8-FEBE-45EF-98F6-D68F12FB8DC8}"/>
    <cellStyle name="Titolo 2 14 3" xfId="5187" xr:uid="{55BF45F6-F1AB-41B5-9E75-5C5C668B9754}"/>
    <cellStyle name="Titolo 2 15" xfId="8422" xr:uid="{4BF03ABC-1D3F-4553-B4AE-C9FD4148521C}"/>
    <cellStyle name="Titolo 2 2" xfId="599" xr:uid="{76F9AC45-66F0-42F2-A4B0-291130D67D98}"/>
    <cellStyle name="Titolo 2 2 2" xfId="703" xr:uid="{ECD609DE-9825-424B-B264-106BCC2A981D}"/>
    <cellStyle name="Titolo 2 2 2 2" xfId="8346" xr:uid="{AA6A33BD-896B-4015-AC99-4B3D3B667BFE}"/>
    <cellStyle name="Titolo 2 2 2 3" xfId="12281" xr:uid="{865C6494-A567-4BA8-90D0-B66602BFC9DE}"/>
    <cellStyle name="Titolo 2 2 3" xfId="679" xr:uid="{7B423191-78EF-4C20-B945-25FF65BD691B}"/>
    <cellStyle name="Titolo 2 2 3 2" xfId="2010" xr:uid="{4E7E4848-0E89-45D0-9EA5-8875AABD7FF6}"/>
    <cellStyle name="Titolo 2 2 4" xfId="1766" xr:uid="{84EFBE66-6F74-4A06-BD5A-CB574BE2C072}"/>
    <cellStyle name="Titolo 2 2 4 2" xfId="8399" xr:uid="{64995018-7E22-41D6-B2BD-3CA7EA56EFCE}"/>
    <cellStyle name="Titolo 2 2 4 3" xfId="5376" xr:uid="{87169561-E7C6-43B6-9169-4CAA77AA8E35}"/>
    <cellStyle name="Titolo 2 2 5" xfId="11573" xr:uid="{67F02FC9-D315-4DA3-A589-96B824328447}"/>
    <cellStyle name="Titolo 2 2 6" xfId="11886" xr:uid="{E3891438-1488-4403-8850-5A58EA911408}"/>
    <cellStyle name="Titolo 2 3" xfId="695" xr:uid="{8D1C2AF2-B5C9-4149-AF5D-BD7C4A51C5EF}"/>
    <cellStyle name="Titolo 2 3 2" xfId="2176" xr:uid="{770B2047-EDB0-43D5-8014-7B118C40CD4A}"/>
    <cellStyle name="Titolo 2 3 2 2" xfId="3500" xr:uid="{8824B38B-82CF-4B23-A9F8-6EE17DDB7629}"/>
    <cellStyle name="Titolo 2 3 2 2 2" xfId="4953" xr:uid="{CB0F5ADA-26CC-4D87-8225-6DA41A70D4F5}"/>
    <cellStyle name="Titolo 2 3 2 2 2 2" xfId="8141" xr:uid="{0CCD1137-C649-4FA7-8798-17A42A104C59}"/>
    <cellStyle name="Titolo 2 3 2 2 2 3" xfId="12279" xr:uid="{5037274C-D6E7-4578-95F5-62BDF1720ED4}"/>
    <cellStyle name="Titolo 2 3 2 2 3" xfId="4342" xr:uid="{AFAF8C42-D35E-41E2-81F1-6CEF9092BAE4}"/>
    <cellStyle name="Titolo 2 3 2 2 3 2" xfId="7517" xr:uid="{40E115E9-9771-4D65-B3BE-7C325E025257}"/>
    <cellStyle name="Titolo 2 3 2 2 3 3" xfId="12275" xr:uid="{633D495B-A9B7-4D8D-BE39-EB254A6B20ED}"/>
    <cellStyle name="Titolo 2 3 2 2 4" xfId="4205" xr:uid="{8304E2D3-63CA-4709-B414-B3C9479A755B}"/>
    <cellStyle name="Titolo 2 3 2 2 4 2" xfId="7380" xr:uid="{85A7EC33-BDBC-4994-9A9D-D2463578961F}"/>
    <cellStyle name="Titolo 2 3 2 2 4 3" xfId="12273" xr:uid="{8175BADC-A369-4A8A-B45E-0BBC70866AD0}"/>
    <cellStyle name="Titolo 2 3 2 2 5" xfId="6880" xr:uid="{C5959797-EA9C-404B-A3CC-C5B96671C319}"/>
    <cellStyle name="Titolo 2 3 2 2 6" xfId="11993" xr:uid="{1DC3C39B-F47B-43AD-87F8-2FFF80E5F181}"/>
    <cellStyle name="Titolo 2 3 2 3" xfId="3458" xr:uid="{EB5D04F0-FD4F-4BCC-BB40-DED78DFB2FAD}"/>
    <cellStyle name="Titolo 2 3 2 3 2" xfId="4904" xr:uid="{405783F5-0BAB-46C6-BE23-D91293BB1680}"/>
    <cellStyle name="Titolo 2 3 2 3 2 2" xfId="8091" xr:uid="{877CAF5F-EF89-4797-A827-EA8A9336E76F}"/>
    <cellStyle name="Titolo 2 3 2 3 2 3" xfId="12277" xr:uid="{95BE5564-645A-459C-8DC6-E59C99463CEA}"/>
    <cellStyle name="Titolo 2 3 2 3 3" xfId="4161" xr:uid="{92C90534-5089-40FE-8C82-7DFFA52E289C}"/>
    <cellStyle name="Titolo 2 3 2 3 3 2" xfId="7336" xr:uid="{2D8EF0CD-818D-4C3D-8583-BA97E6A96ED5}"/>
    <cellStyle name="Titolo 2 3 2 3 3 3" xfId="12271" xr:uid="{E119D888-8BB2-47BB-BBEC-D4CEFDE4930D}"/>
    <cellStyle name="Titolo 2 3 2 3 4" xfId="6831" xr:uid="{7A539700-B270-40C9-BB08-3EAD6D293E8A}"/>
    <cellStyle name="Titolo 2 3 2 3 5" xfId="11991" xr:uid="{2395D746-0B50-477E-B752-65BF90389F92}"/>
    <cellStyle name="Titolo 2 3 2 3 6" xfId="13092" xr:uid="{6EE959E6-D2A6-478C-AE04-52C3C2E32435}"/>
    <cellStyle name="Titolo 2 3 2 3 6 2" xfId="14547" xr:uid="{87CF8D9C-EB87-4103-9DDC-B218246C91FC}"/>
    <cellStyle name="Titolo 2 3 2 4" xfId="4072" xr:uid="{DEBFA939-C761-49FE-8953-444EB862B249}"/>
    <cellStyle name="Titolo 2 3 2 4 2" xfId="7247" xr:uid="{48FD6317-14D6-47E3-9B76-89C44DC169F7}"/>
    <cellStyle name="Titolo 2 3 2 4 3" xfId="12269" xr:uid="{CCE242BC-9D98-4AF7-9C91-2F6A0E30E9DB}"/>
    <cellStyle name="Titolo 2 3 2 5" xfId="5559" xr:uid="{988631DC-517A-48B1-9600-EF96AC5F2C9A}"/>
    <cellStyle name="Titolo 2 3 2 6" xfId="11938" xr:uid="{23A8FA9A-8E7F-4BF6-B6D8-4BDC4EC584CD}"/>
    <cellStyle name="Titolo 2 3 2 7" xfId="12349" xr:uid="{28394947-F1F3-494D-B7B8-85E07AE95C08}"/>
    <cellStyle name="Titolo 2 3 2 7 2" xfId="14540" xr:uid="{F096AB69-865C-4AC6-B33C-197CC4F1EF22}"/>
    <cellStyle name="Titolo 2 3 3" xfId="3499" xr:uid="{9A62CADF-7703-4259-A80A-D37A5752D18B}"/>
    <cellStyle name="Titolo 2 3 3 2" xfId="4946" xr:uid="{1F06FDAB-E822-4873-ACFD-5760D6760FA2}"/>
    <cellStyle name="Titolo 2 3 3 2 2" xfId="8134" xr:uid="{0CFD01EF-37D6-4912-BD78-B6951235ECFE}"/>
    <cellStyle name="Titolo 2 3 3 2 3" xfId="12278" xr:uid="{1E7ABF4B-F95F-47E0-9BB3-60EEBA822608}"/>
    <cellStyle name="Titolo 2 3 3 3" xfId="4320" xr:uid="{6ABAB868-5815-45F6-B4D4-588A0DB4E5BD}"/>
    <cellStyle name="Titolo 2 3 3 3 2" xfId="7495" xr:uid="{794EEE33-5786-4EF9-9E46-C64D7965F41A}"/>
    <cellStyle name="Titolo 2 3 3 3 3" xfId="12274" xr:uid="{F4C6E247-C476-415E-A18E-9AC7D542C9B4}"/>
    <cellStyle name="Titolo 2 3 3 3 4" xfId="13761" xr:uid="{D1B45D33-928D-4818-9792-2A98998DC286}"/>
    <cellStyle name="Titolo 2 3 3 4" xfId="4198" xr:uid="{A6B5B08B-8DCF-432F-A669-405AF8FE5176}"/>
    <cellStyle name="Titolo 2 3 3 4 2" xfId="7373" xr:uid="{E9037680-C73A-45A2-80F5-23EEA54ABBCD}"/>
    <cellStyle name="Titolo 2 3 3 4 3" xfId="12272" xr:uid="{7DC6908D-A95C-4ACF-9222-FBA085DEF8D4}"/>
    <cellStyle name="Titolo 2 3 3 5" xfId="6873" xr:uid="{16E41B8B-D6B7-4E9C-8173-4DE2DD5E325F}"/>
    <cellStyle name="Titolo 2 3 3 6" xfId="11992" xr:uid="{CE39F985-FE00-40D5-A4B3-E2BDE350C59C}"/>
    <cellStyle name="Titolo 2 3 4" xfId="3519" xr:uid="{BEEA0A95-5442-4C31-AF44-8CE2078FF681}"/>
    <cellStyle name="Titolo 2 3 4 2" xfId="4966" xr:uid="{A0A6F05E-48B0-411D-AA83-8394F6D10514}"/>
    <cellStyle name="Titolo 2 3 4 2 2" xfId="8156" xr:uid="{3E2AEF0D-F75F-48E2-B167-6DAE5689EB08}"/>
    <cellStyle name="Titolo 2 3 4 2 3" xfId="12280" xr:uid="{FC7406C0-3B8A-4E3B-8FD5-EDB86E44449C}"/>
    <cellStyle name="Titolo 2 3 4 3" xfId="4139" xr:uid="{2C87C9E4-6826-4824-BAE4-71D446F1FD0A}"/>
    <cellStyle name="Titolo 2 3 4 3 2" xfId="7314" xr:uid="{99871CF9-3FF0-4033-83BA-30B464FDA03D}"/>
    <cellStyle name="Titolo 2 3 4 3 3" xfId="12270" xr:uid="{DEC997AD-5191-4449-99FD-D0521862EC01}"/>
    <cellStyle name="Titolo 2 3 4 4" xfId="6902" xr:uid="{7F0CB934-25A8-4E4A-A407-C1C7E41072ED}"/>
    <cellStyle name="Titolo 2 3 4 5" xfId="11994" xr:uid="{B75C0B6B-9C1D-47F3-A864-B56AEF345549}"/>
    <cellStyle name="Titolo 2 3 4 6" xfId="12445" xr:uid="{92135E18-09EE-4D77-95FC-72ED8D9F03AD}"/>
    <cellStyle name="Titolo 2 3 5" xfId="3444" xr:uid="{8D563561-8B51-44DA-93EC-A281D8BBDD41}"/>
    <cellStyle name="Titolo 2 3 5 2" xfId="4888" xr:uid="{F8B89DC4-24C5-4F87-8497-3FD1399DB0EE}"/>
    <cellStyle name="Titolo 2 3 5 2 2" xfId="8075" xr:uid="{B0397F94-9C1C-4ECC-8C55-99EC41A4D102}"/>
    <cellStyle name="Titolo 2 3 5 2 3" xfId="12276" xr:uid="{7B1421A9-EAF4-4231-AD43-5FD1279CA89C}"/>
    <cellStyle name="Titolo 2 3 5 3" xfId="6809" xr:uid="{B7E945CD-2740-4F95-8832-A35DF70F7FBA}"/>
    <cellStyle name="Titolo 2 3 5 4" xfId="11990" xr:uid="{01F2B066-011A-44C3-BCE2-936BBC848DB3}"/>
    <cellStyle name="Titolo 2 3 5 5" xfId="13077" xr:uid="{C4BCB1C1-77BE-4F09-858E-CDC84A42192C}"/>
    <cellStyle name="Titolo 2 3 5 5 2" xfId="14546" xr:uid="{C691F430-5EFD-4B69-8640-91C4688635D7}"/>
    <cellStyle name="Titolo 2 3 6" xfId="2160" xr:uid="{10A7BB65-9A09-4F5E-8138-4BF74EF629E5}"/>
    <cellStyle name="Titolo 2 3 6 2" xfId="5537" xr:uid="{B6E8B1BF-C477-4134-A8AC-3EDEC546579C}"/>
    <cellStyle name="Titolo 2 3 6 3" xfId="11937" xr:uid="{68F21B26-E3DB-4B2C-8089-DC4137105EA8}"/>
    <cellStyle name="Titolo 2 3 7" xfId="2067" xr:uid="{DF1CBAA2-A85B-437A-B028-B5C2DDAF8792}"/>
    <cellStyle name="Titolo 2 3 7 2" xfId="8425" xr:uid="{CEE2855E-C07A-4927-9132-CA8704CB760D}"/>
    <cellStyle name="Titolo 2 3 7 3" xfId="5483" xr:uid="{2F265ADA-AE75-4743-937B-FFDB7D119F26}"/>
    <cellStyle name="Titolo 2 3 8" xfId="5287" xr:uid="{7DD5348E-F1E2-44A7-903F-DCF04456AD1C}"/>
    <cellStyle name="Titolo 2 3 9" xfId="12286" xr:uid="{9B11D92B-C7E7-4DF1-A762-981E4E6D1A9A}"/>
    <cellStyle name="Titolo 2 3 9 2" xfId="14539" xr:uid="{2DC05FB6-F2A9-4430-8652-4DFBDEC4A95E}"/>
    <cellStyle name="Titolo 2 4" xfId="643" xr:uid="{0C215553-09CB-4E70-A61D-3C487D33D948}"/>
    <cellStyle name="Titolo 2 4 2" xfId="5978" xr:uid="{4C48D067-816F-40AB-B08B-8D6A961494DE}"/>
    <cellStyle name="Titolo 2 4 3" xfId="11985" xr:uid="{44516589-79CF-475B-AADA-7DED714D9EF6}"/>
    <cellStyle name="Titolo 2 4 4" xfId="12908" xr:uid="{33172935-9C4C-4841-9A7A-0D8283A2430F}"/>
    <cellStyle name="Titolo 2 4 4 2" xfId="14544" xr:uid="{182693CC-7AB9-45C8-8F83-BCAB2EA2F086}"/>
    <cellStyle name="Titolo 2 5" xfId="2499" xr:uid="{D4AA3F14-15B4-4F0F-B830-674423066819}"/>
    <cellStyle name="Titolo 2 5 2" xfId="5838" xr:uid="{27EC32A0-7F53-46E8-B747-BC41D88F340C}"/>
    <cellStyle name="Titolo 2 5 3" xfId="11984" xr:uid="{48F517CD-2F17-49C4-8DA6-419F9DCB929D}"/>
    <cellStyle name="Titolo 2 5 4" xfId="12596" xr:uid="{16730880-7688-440F-830E-920750C39D2C}"/>
    <cellStyle name="Titolo 2 5 4 2" xfId="14541" xr:uid="{11F370F2-DE26-49C5-91E9-B90AE0A59AAD}"/>
    <cellStyle name="Titolo 2 6" xfId="2105" xr:uid="{FA1C0E38-1153-4C2B-B07E-F4A47F6C7CFD}"/>
    <cellStyle name="Titolo 2 6 2" xfId="5511" xr:uid="{6AEEBA63-77E0-47B1-823A-9A76F157BD68}"/>
    <cellStyle name="Titolo 2 6 3" xfId="11936" xr:uid="{7708E862-CE55-4F27-A3F6-B29858A397D7}"/>
    <cellStyle name="Titolo 2 7" xfId="1934" xr:uid="{A91AEDD6-0463-4D03-A3FF-02D294B379A8}"/>
    <cellStyle name="Titolo 2 7 2" xfId="5469" xr:uid="{4D68F9F7-FB7B-40E3-9C5A-5FDB64525635}"/>
    <cellStyle name="Titolo 2 7 3" xfId="11889" xr:uid="{FDB789F2-3316-4AA0-95A7-F92BE03D1ED1}"/>
    <cellStyle name="Titolo 2 8" xfId="1875" xr:uid="{7259CCB2-D778-4BC0-B628-96B860FEE751}"/>
    <cellStyle name="Titolo 2 8 2" xfId="8415" xr:uid="{609B7BAA-B673-4BCC-82B4-A255257BE4A8}"/>
    <cellStyle name="Titolo 2 8 3" xfId="5441" xr:uid="{4DB755DC-D410-4CEA-A707-E9E680CFC6FD}"/>
    <cellStyle name="Titolo 2 9" xfId="1823" xr:uid="{A985B0B7-8B7F-419E-8EE3-EFE4324082E7}"/>
    <cellStyle name="Titolo 2 9 2" xfId="8404" xr:uid="{968C3A5E-8A7E-485D-AFC0-DBCC7E581BDD}"/>
    <cellStyle name="Titolo 2 9 3" xfId="5421" xr:uid="{2DF36F5D-94D4-4D72-A1E6-4604782B7EB2}"/>
    <cellStyle name="Titolo 3 10" xfId="1702" xr:uid="{B0CFA926-0399-4785-AF11-B43A15A5EEB2}"/>
    <cellStyle name="Titolo 3 11" xfId="1614" xr:uid="{504F35E3-9731-4158-A28B-D795C85E5784}"/>
    <cellStyle name="Titolo 3 12" xfId="1516" xr:uid="{7B98954D-5358-42A5-945F-5A458EA6F0E8}"/>
    <cellStyle name="Titolo 3 13" xfId="8427" xr:uid="{D5FEBD3D-2985-4CBF-A68D-3B5E9AD5AD87}"/>
    <cellStyle name="Titolo 3 2" xfId="598" xr:uid="{A9A49258-9763-4FB7-AD6F-2C6D4F5EE275}"/>
    <cellStyle name="Titolo 3 2 2" xfId="5139" xr:uid="{D0E7C2C8-DF90-414A-BD12-697A93787AF6}"/>
    <cellStyle name="Titolo 3 2 3" xfId="2011" xr:uid="{6862C50A-D602-40D3-9D42-232211165207}"/>
    <cellStyle name="Titolo 3 3" xfId="642" xr:uid="{D43156F5-10C7-43B9-B243-8FDF412C6419}"/>
    <cellStyle name="Titolo 3 4" xfId="2671" xr:uid="{237DD3E3-E9D6-4C84-AFB4-1EF3C2F97192}"/>
    <cellStyle name="Titolo 3 5" xfId="2498" xr:uid="{FE2194B5-14A1-43D0-8859-AA005EEA7305}"/>
    <cellStyle name="Titolo 3 6" xfId="2104" xr:uid="{4B3349A3-E1FB-4E48-A083-2ACB39605105}"/>
    <cellStyle name="Titolo 3 7" xfId="1933" xr:uid="{D2611ED3-D5D7-4E57-827F-94C3F38E29BC}"/>
    <cellStyle name="Titolo 3 8" xfId="1874" xr:uid="{13DBF08C-BDC9-4042-B882-51E9B5FBBB7F}"/>
    <cellStyle name="Titolo 3 9" xfId="1822" xr:uid="{7234E8AA-9D75-4848-8A0E-CC8BC7D5314E}"/>
    <cellStyle name="Titolo 4 10" xfId="1701" xr:uid="{7918A8FC-D77A-4816-A045-BE5E2BD650E7}"/>
    <cellStyle name="Titolo 4 11" xfId="1615" xr:uid="{BFCFC74A-8B79-48F5-B390-F3F113C430EA}"/>
    <cellStyle name="Titolo 4 12" xfId="1515" xr:uid="{0F6434B1-943D-45D8-9982-F593ADDD189E}"/>
    <cellStyle name="Titolo 4 13" xfId="8447" xr:uid="{A897BF41-AD6B-426A-B0D1-7DCB9EB3A350}"/>
    <cellStyle name="Titolo 4 2" xfId="597" xr:uid="{F8800B97-800B-44F8-99EE-5D56247A9D22}"/>
    <cellStyle name="Titolo 4 2 2" xfId="5138" xr:uid="{14DBC8AA-8E88-4FF4-8580-FE5863E503BB}"/>
    <cellStyle name="Titolo 4 2 3" xfId="2012" xr:uid="{C08930E2-B608-45C4-97EB-3486E62FDCEE}"/>
    <cellStyle name="Titolo 4 3" xfId="641" xr:uid="{6A192232-2E8B-4FCE-9380-9DF08761BCCB}"/>
    <cellStyle name="Titolo 4 4" xfId="2670" xr:uid="{EDC8B699-F04C-424B-A3AE-70B26C86C5D5}"/>
    <cellStyle name="Titolo 4 5" xfId="2497" xr:uid="{45C4A993-BE8E-43BE-AFD7-EA60DB073922}"/>
    <cellStyle name="Titolo 4 6" xfId="2103" xr:uid="{32144BEA-824C-4725-8CD9-4E5F96E24500}"/>
    <cellStyle name="Titolo 4 7" xfId="1936" xr:uid="{F6C53E4D-5E2B-4E56-923D-81E1C4DB5532}"/>
    <cellStyle name="Titolo 4 8" xfId="1873" xr:uid="{A62F1CEF-B385-49E8-8FD5-86B4129E0A54}"/>
    <cellStyle name="Titolo 4 9" xfId="1821" xr:uid="{5983D5FA-9053-4741-A70C-7757A78CFE67}"/>
    <cellStyle name="Titolo 5" xfId="601" xr:uid="{F3B0D31D-6A76-46DB-B0DC-42F476E355DC}"/>
    <cellStyle name="Titolo 6" xfId="2501" xr:uid="{1337DF62-BD0D-49FC-AC13-1B86D97BB193}"/>
    <cellStyle name="Titolo 7" xfId="2107" xr:uid="{0E5CD947-DB55-41E0-A0F1-A218265F3FB4}"/>
    <cellStyle name="Titolo 8" xfId="1705" xr:uid="{E10E213E-2688-487C-8ED9-B8ED3500E9F7}"/>
    <cellStyle name="Titolo 9" xfId="1612" xr:uid="{39E2E487-819A-4E2D-B970-E45DAAE6C486}"/>
    <cellStyle name="Top Border" xfId="8" xr:uid="{C0C5B74C-5884-47DC-BD84-B2B954B7D2FF}"/>
    <cellStyle name="Top Border 2" xfId="64" xr:uid="{87CE80B9-1832-4749-9036-934179C188A4}"/>
    <cellStyle name="Totale 10" xfId="1716" xr:uid="{C4C0A13B-014B-4313-BCD6-4C751886C02B}"/>
    <cellStyle name="Totale 11" xfId="1627" xr:uid="{160EB2D5-2819-4F67-BA3D-1D51C8AE138F}"/>
    <cellStyle name="Totale 12" xfId="1526" xr:uid="{18F3F8A8-1D4E-40CE-8BF6-57C8E9B2E8A1}"/>
    <cellStyle name="Totale 13" xfId="8451" xr:uid="{7BD08743-70AD-42FB-90D3-5CC0EEE0B2AE}"/>
    <cellStyle name="Totale 2" xfId="610" xr:uid="{583A8CB5-AE38-4FFF-9AC9-F55E34FBC1DC}"/>
    <cellStyle name="Totale 2 2" xfId="2237" xr:uid="{0A2E9E40-B0D0-40BA-A00E-9220559FF8E0}"/>
    <cellStyle name="Totale 2 2 2" xfId="3615" xr:uid="{A4B27E41-6770-4F39-B328-93F6CA69BE63}"/>
    <cellStyle name="Totale 2 2 2 2" xfId="11666" xr:uid="{77E66B48-39B0-4DF2-B329-F306A16AB8D8}"/>
    <cellStyle name="Totale 2 2 2 2 2" xfId="13236" xr:uid="{0D7B1205-6B60-43CB-92E8-127229DD1808}"/>
    <cellStyle name="Totale 2 2 2 3" xfId="12086" xr:uid="{8068D272-55B0-4C6E-A6BA-44E7B296FF47}"/>
    <cellStyle name="Totale 2 2 2 4" xfId="12541" xr:uid="{3B09240B-0251-401C-BC68-F76B68E520BD}"/>
    <cellStyle name="Totale 2 2 3" xfId="3758" xr:uid="{C9CEDB50-87A9-47D6-8793-1FEC183BD42D}"/>
    <cellStyle name="Totale 2 2 3 2" xfId="11802" xr:uid="{A72503D1-8470-4E61-AE26-9AC8BAE19AD3}"/>
    <cellStyle name="Totale 2 2 3 3" xfId="12222" xr:uid="{002AA328-6621-4ECC-A26C-B9D7AAE26AFC}"/>
    <cellStyle name="Totale 2 2 3 4" xfId="12686" xr:uid="{8369BC62-F0F8-4353-B33C-697F4037177A}"/>
    <cellStyle name="Totale 2 2 4" xfId="11567" xr:uid="{BA8B12BE-CB9B-430F-8058-EEB17B056CF1}"/>
    <cellStyle name="Totale 2 2 5" xfId="11983" xr:uid="{392FC745-63BD-4C36-9054-E718980880A8}"/>
    <cellStyle name="Totale 2 2 6" xfId="12409" xr:uid="{BFB6FBB4-043D-44C9-8A15-EB7ED71E7157}"/>
    <cellStyle name="Totale 2 3" xfId="3568" xr:uid="{470B3769-F2DA-49E1-83E6-E3CFA93E86C1}"/>
    <cellStyle name="Totale 2 3 2" xfId="5148" xr:uid="{FEEBF159-F008-49B6-A4A9-E95122B815A6}"/>
    <cellStyle name="Totale 2 3 2 2" xfId="14095" xr:uid="{871FEF45-DD16-4C1F-8982-91A766891C5D}"/>
    <cellStyle name="Totale 2 3 2 3" xfId="13189" xr:uid="{274AC20F-3562-457C-91E9-245E4EEF14C2}"/>
    <cellStyle name="Totale 2 3 3" xfId="11620" xr:uid="{FB27DC3F-B2D7-4A1C-BB73-0708A1D890A4}"/>
    <cellStyle name="Totale 2 3 4" xfId="12040" xr:uid="{726013E1-1F49-485E-806F-AD7A148D5AC0}"/>
    <cellStyle name="Totale 2 3 5" xfId="12494" xr:uid="{3A7DD52B-AFBB-4658-AA72-72E14661231A}"/>
    <cellStyle name="Totale 2 4" xfId="3709" xr:uid="{62C4337B-D75F-46B3-BC80-B15B9D5FC723}"/>
    <cellStyle name="Totale 2 4 2" xfId="11753" xr:uid="{D60F30F9-B5B5-4FDE-BC91-4975DBBC7B8C}"/>
    <cellStyle name="Totale 2 4 3" xfId="12173" xr:uid="{8C810EEE-00EA-4988-8EF7-2E065EDE172D}"/>
    <cellStyle name="Totale 2 4 4" xfId="12637" xr:uid="{4929335B-A63B-402F-9912-03BC7ED7EFD7}"/>
    <cellStyle name="Totale 2 5" xfId="2060" xr:uid="{C97A9F80-A07D-454F-906F-17B27AB99E10}"/>
    <cellStyle name="Totale 2 5 2" xfId="11521" xr:uid="{B93EEB73-B517-41B7-84A4-2FA44020DE27}"/>
    <cellStyle name="Totale 2 5 3" xfId="11934" xr:uid="{F2C4D26A-B29E-448E-AA1F-600C1FA89319}"/>
    <cellStyle name="Totale 2 6" xfId="12338" xr:uid="{96BF7A3B-FF5D-4321-98E1-213D2B7BCEFA}"/>
    <cellStyle name="Totale 3" xfId="653" xr:uid="{44F30076-D72A-4BE6-8F10-84D8DE016278}"/>
    <cellStyle name="Totale 4" xfId="2679" xr:uid="{D46D7743-B1B1-41B8-AEC8-933DF71BE302}"/>
    <cellStyle name="Totale 5" xfId="2509" xr:uid="{84C110A6-C5E8-45E7-89D6-9E40CE823E5C}"/>
    <cellStyle name="Totale 6" xfId="2117" xr:uid="{7E66DD7E-6288-4F6A-BD2A-90070400E44A}"/>
    <cellStyle name="Totale 7" xfId="1948" xr:uid="{161D5087-48D4-4546-9718-91CDF46182D3}"/>
    <cellStyle name="Totale 8" xfId="1886" xr:uid="{5E2BD1A2-01A7-491E-8118-50FBEC5159F5}"/>
    <cellStyle name="Totale 9" xfId="1834" xr:uid="{528F3CC5-4AA0-48FA-81CD-2BDBFE64DA4A}"/>
    <cellStyle name="Valore non valido 10" xfId="1706" xr:uid="{BC4253BD-3525-4268-B375-6C42BE73F0A5}"/>
    <cellStyle name="Valore non valido 11" xfId="1617" xr:uid="{AEF8E7DA-E2E2-4A11-9DF2-2BC1F2B91098}"/>
    <cellStyle name="Valore non valido 12" xfId="1513" xr:uid="{256A3F25-38E7-4B24-99D7-C5AB3B66A8F9}"/>
    <cellStyle name="Valore non valido 13" xfId="8436" xr:uid="{7B4867C9-2BDD-4C29-9459-AFE60EEFBA5C}"/>
    <cellStyle name="Valore non valido 2" xfId="595" xr:uid="{6B5634E4-3405-4546-BC28-4A2BD8FE6068}"/>
    <cellStyle name="Valore non valido 2 2" xfId="5136" xr:uid="{B1600609-853D-4A59-9701-00D973D9E441}"/>
    <cellStyle name="Valore non valido 2 3" xfId="2002" xr:uid="{C455FE65-3AAD-4635-B055-22ED2EAD3EF6}"/>
    <cellStyle name="Valore non valido 3" xfId="639" xr:uid="{9AD241AA-0838-4876-8DAC-DDE35D159C26}"/>
    <cellStyle name="Valore non valido 4" xfId="2668" xr:uid="{7FD458B6-60AD-4FE5-8BE3-A3820F075092}"/>
    <cellStyle name="Valore non valido 5" xfId="2495" xr:uid="{5194D469-7BAB-47F4-8B8E-489C5175EE83}"/>
    <cellStyle name="Valore non valido 6" xfId="2101" xr:uid="{7FBBE262-5C8F-4FEB-98DE-2E5435A2652F}"/>
    <cellStyle name="Valore non valido 7" xfId="1938" xr:uid="{EA42A71B-4D2F-4159-BAB5-BBD106D24CE8}"/>
    <cellStyle name="Valore non valido 8" xfId="1871" xr:uid="{14DAB88F-7AB2-48BE-9FB4-EBD55FEBB349}"/>
    <cellStyle name="Valore non valido 9" xfId="1819" xr:uid="{F5F723D7-AB67-48F6-A17C-2BD18D5AB65E}"/>
    <cellStyle name="Valore valido 10" xfId="1700" xr:uid="{D6D72BFE-DDB6-41F8-9FC2-082DE119416A}"/>
    <cellStyle name="Valore valido 11" xfId="1616" xr:uid="{5F672582-03C9-4D1C-ABC5-13C30EA9EB5A}"/>
    <cellStyle name="Valore valido 12" xfId="1514" xr:uid="{F96923B9-B87C-4334-BF3E-6BC9D3FE1209}"/>
    <cellStyle name="Valore valido 13" xfId="8442" xr:uid="{4C9493B9-8428-45FD-B0D9-C7450367A0FB}"/>
    <cellStyle name="Valore valido 2" xfId="596" xr:uid="{9CD070F7-A752-4621-A748-C936B3CD4254}"/>
    <cellStyle name="Valore valido 2 2" xfId="5137" xr:uid="{0E14DED9-2F6A-463E-AEC7-C646E8FB841E}"/>
    <cellStyle name="Valore valido 2 3" xfId="2008" xr:uid="{13640EA3-0AE5-4DB1-9CDE-FD62794A95DF}"/>
    <cellStyle name="Valore valido 3" xfId="640" xr:uid="{85B160CA-B9EE-4597-B44C-13B6B0D82A6D}"/>
    <cellStyle name="Valore valido 4" xfId="2669" xr:uid="{8230F79D-08E6-475B-A4C3-CBC83114B6A9}"/>
    <cellStyle name="Valore valido 5" xfId="2496" xr:uid="{C495F56C-F4E3-42E1-B962-86F1DEA01B97}"/>
    <cellStyle name="Valore valido 6" xfId="2102" xr:uid="{A7AB2F6C-63B6-4D79-8F56-51B0EEDE60D2}"/>
    <cellStyle name="Valore valido 7" xfId="1937" xr:uid="{F73E9648-125F-4223-AF56-23E06D81A198}"/>
    <cellStyle name="Valore valido 8" xfId="1872" xr:uid="{76F00CC3-F14F-4F71-9462-66B4CC45DFEF}"/>
    <cellStyle name="Valore valido 9" xfId="1820" xr:uid="{201593E2-7B30-4604-94FE-F2B240952249}"/>
    <cellStyle name="Valuta" xfId="31" builtinId="4" customBuiltin="1"/>
    <cellStyle name="Valuta [0]" xfId="32" builtinId="7" customBuiltin="1"/>
    <cellStyle name="Wrap text" xfId="16" xr:uid="{5BEB41B4-C3CA-4D29-BA4F-BEB4C2477683}"/>
    <cellStyle name="Wrap text 2" xfId="65" xr:uid="{E3791405-6C63-4466-A511-3A28706613D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73874972-594E-4320-A89F-0F32885DC549}">
      <tableStyleElement type="wholeTable" dxfId="1"/>
      <tableStyleElement type="headerRow" dxfId="0"/>
    </tableStyle>
  </tableStyles>
  <colors>
    <mruColors>
      <color rgb="FF41B0F0"/>
      <color rgb="FF41B9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5" Type="http://schemas.openxmlformats.org/officeDocument/2006/relationships/customXml" Target="../customXml/item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9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23" Type="http://schemas.openxmlformats.org/officeDocument/2006/relationships/customXml" Target="../customXml/item8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2.png"/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1905000</xdr:colOff>
      <xdr:row>0</xdr:row>
      <xdr:rowOff>26555</xdr:rowOff>
    </xdr:from>
    <xdr:to>
      <xdr:col>2</xdr:col>
      <xdr:colOff>413616</xdr:colOff>
      <xdr:row>13</xdr:row>
      <xdr:rowOff>163535</xdr:rowOff>
    </xdr:to>
    <xdr:pic>
      <xdr:nvPicPr>
        <xdr:cNvPr id="4" name="Immagine 2">
          <a:extLst>
            <a:ext uri="{FF2B5EF4-FFF2-40B4-BE49-F238E27FC236}">
              <a16:creationId xmlns:a16="http://schemas.microsoft.com/office/drawing/2014/main" id="{4F4B52D6-F562-48FD-9FAA-87C51F1D5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1905000" y="26555"/>
          <a:ext cx="3791816" cy="4035880"/>
        </a:xfrm>
        <a:prstGeom prst="rect">
          <a:avLst/>
        </a:prstGeom>
      </xdr:spPr>
    </xdr:pic>
    <xdr:clientData/>
  </xdr:twoCellAnchor>
  <xdr:twoCellAnchor editAs="oneCell">
    <xdr:from>
      <xdr:col>2</xdr:col>
      <xdr:colOff>249718</xdr:colOff>
      <xdr:row>0</xdr:row>
      <xdr:rowOff>69850</xdr:rowOff>
    </xdr:from>
    <xdr:to>
      <xdr:col>2</xdr:col>
      <xdr:colOff>1564476</xdr:colOff>
      <xdr:row>2</xdr:row>
      <xdr:rowOff>143822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CCDD8EC-9CCB-40DA-9FA5-FF34E3E15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5818" y="69850"/>
          <a:ext cx="1314758" cy="639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2200275</xdr:colOff>
      <xdr:row>1</xdr:row>
      <xdr:rowOff>352425</xdr:rowOff>
    </xdr:from>
    <xdr:to>
      <xdr:col>2</xdr:col>
      <xdr:colOff>14051</xdr:colOff>
      <xdr:row>13</xdr:row>
      <xdr:rowOff>254745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26649879-4249-48B4-A054-8815C0A3C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5" r="2868"/>
        <a:stretch/>
      </xdr:blipFill>
      <xdr:spPr>
        <a:xfrm>
          <a:off x="2200275" y="536575"/>
          <a:ext cx="3439876" cy="3617070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180975</xdr:rowOff>
    </xdr:from>
    <xdr:to>
      <xdr:col>2</xdr:col>
      <xdr:colOff>1364256</xdr:colOff>
      <xdr:row>2</xdr:row>
      <xdr:rowOff>156531</xdr:rowOff>
    </xdr:to>
    <xdr:pic>
      <xdr:nvPicPr>
        <xdr:cNvPr id="3" name="Immagine 4">
          <a:extLst>
            <a:ext uri="{FF2B5EF4-FFF2-40B4-BE49-F238E27FC236}">
              <a16:creationId xmlns:a16="http://schemas.microsoft.com/office/drawing/2014/main" id="{E1176429-4CD2-4514-9F83-953DDD5B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0425" y="180975"/>
          <a:ext cx="1049931" cy="54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744762</xdr:colOff>
      <xdr:row>52</xdr:row>
      <xdr:rowOff>159885</xdr:rowOff>
    </xdr:from>
    <xdr:to>
      <xdr:col>7</xdr:col>
      <xdr:colOff>601436</xdr:colOff>
      <xdr:row>57</xdr:row>
      <xdr:rowOff>114528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1C9B16-2694-F46A-6E09-9646CEAF6928}"/>
            </a:ext>
          </a:extLst>
        </xdr:cNvPr>
        <xdr:cNvSpPr txBox="1"/>
      </xdr:nvSpPr>
      <xdr:spPr>
        <a:xfrm>
          <a:off x="935262" y="9986510"/>
          <a:ext cx="7024237" cy="8436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Metalli: si riferisce solo alla parte raccolta tramite le isole ecologiche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br>
            <a:rPr lang="it-IT" sz="900">
              <a:effectLst/>
              <a:latin typeface="Life Sans" panose="02000000000000000000" pitchFamily="2" charset="0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RAEE: Per ili RAEE sono compresi in Altra raccolta differenziata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</a:p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Altra RD: comprende inerti e rifiuti da spazzamento strade a recupero, pneumatici, imballaggi misti</a:t>
          </a:r>
          <a:b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</a:b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Altri rifiuti urbani pericolosi :olii, vernici,toner, farmaci, inerti e rifiuti da spazzamento strade a recupero, pneumatici, imballaggi misti, olii vegetali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endParaRPr lang="it-IT" sz="900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822325</xdr:colOff>
      <xdr:row>118</xdr:row>
      <xdr:rowOff>42334</xdr:rowOff>
    </xdr:from>
    <xdr:to>
      <xdr:col>3</xdr:col>
      <xdr:colOff>635000</xdr:colOff>
      <xdr:row>119</xdr:row>
      <xdr:rowOff>79375</xdr:rowOff>
    </xdr:to>
    <xdr:sp macro="" textlink="">
      <xdr:nvSpPr>
        <xdr:cNvPr id="8" name="TextBox 5">
          <a:extLst>
            <a:ext uri="{FF2B5EF4-FFF2-40B4-BE49-F238E27FC236}">
              <a16:creationId xmlns:a16="http://schemas.microsoft.com/office/drawing/2014/main" id="{7E2795C5-D985-41D2-A3D2-76AD150F70F5}"/>
            </a:ext>
          </a:extLst>
        </xdr:cNvPr>
        <xdr:cNvSpPr txBox="1"/>
      </xdr:nvSpPr>
      <xdr:spPr>
        <a:xfrm>
          <a:off x="1012825" y="20560772"/>
          <a:ext cx="3892550" cy="2116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i="1">
              <a:latin typeface="Life Sans" panose="02000000000000000000" pitchFamily="2" charset="0"/>
            </a:rPr>
            <a:t>*</a:t>
          </a:r>
          <a:r>
            <a:rPr lang="it-IT" sz="900" i="1" baseline="0">
              <a:latin typeface="Life Sans" panose="02000000000000000000" pitchFamily="2" charset="0"/>
            </a:rPr>
            <a:t>Dato rendicontato a partire dal 2025</a:t>
          </a:r>
          <a:endParaRPr lang="it-IT" sz="900" i="1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809625</xdr:colOff>
      <xdr:row>127</xdr:row>
      <xdr:rowOff>155575</xdr:rowOff>
    </xdr:from>
    <xdr:to>
      <xdr:col>4</xdr:col>
      <xdr:colOff>907144</xdr:colOff>
      <xdr:row>130</xdr:row>
      <xdr:rowOff>79376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AC414A-FE5C-43E3-801E-F501046F4FD7}"/>
            </a:ext>
          </a:extLst>
        </xdr:cNvPr>
        <xdr:cNvSpPr txBox="1"/>
      </xdr:nvSpPr>
      <xdr:spPr>
        <a:xfrm>
          <a:off x="1002393" y="26337986"/>
          <a:ext cx="6334126" cy="4680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 </a:t>
          </a:r>
          <a:r>
            <a:rPr lang="it-IT" sz="900" b="0" i="1" baseline="0">
              <a:solidFill>
                <a:schemeClr val="dk1"/>
              </a:solidFill>
              <a:latin typeface="Life Sans" panose="02000000000000000000" pitchFamily="2" charset="0"/>
              <a:ea typeface="+mn-ea"/>
              <a:cs typeface="+mn-cs"/>
            </a:rPr>
            <a:t>Il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 sistema considerato riguarda le aree Rete Natura 2000 , EUAP, IBA e RAMSAR</a:t>
          </a:r>
          <a:r>
            <a:rPr lang="it-IT" sz="900" b="0">
              <a:effectLst/>
              <a:latin typeface="Life Sans" panose="02000000000000000000" pitchFamily="2" charset="0"/>
            </a:rPr>
            <a:t> </a:t>
          </a:r>
          <a:endParaRPr lang="it-IT" sz="900" b="0" i="1">
            <a:latin typeface="Life Sans" panose="02000000000000000000" pitchFamily="2" charset="0"/>
          </a:endParaRPr>
        </a:p>
      </xdr:txBody>
    </xdr:sp>
    <xdr:clientData/>
  </xdr:twoCellAnchor>
  <xdr:twoCellAnchor>
    <xdr:from>
      <xdr:col>1</xdr:col>
      <xdr:colOff>755259</xdr:colOff>
      <xdr:row>52</xdr:row>
      <xdr:rowOff>14009</xdr:rowOff>
    </xdr:from>
    <xdr:to>
      <xdr:col>8</xdr:col>
      <xdr:colOff>14258</xdr:colOff>
      <xdr:row>53</xdr:row>
      <xdr:rowOff>71075</xdr:rowOff>
    </xdr:to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id="{FC12526E-EC65-431E-BB98-48684FB82A53}"/>
            </a:ext>
          </a:extLst>
        </xdr:cNvPr>
        <xdr:cNvSpPr txBox="1"/>
      </xdr:nvSpPr>
      <xdr:spPr>
        <a:xfrm>
          <a:off x="945759" y="9840634"/>
          <a:ext cx="7093312" cy="239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Dal</a:t>
          </a:r>
          <a:r>
            <a:rPr lang="it-IT" sz="900" b="0" i="1" u="none" strike="noStrike" baseline="0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 2025, i dati si riferiscono </a:t>
          </a:r>
          <a:r>
            <a:rPr lang="it-IT" sz="9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alla totalità dei rifiuti raccolti, anche nei Comuni dove il servizio di raccolta non è completo</a:t>
          </a:r>
          <a:r>
            <a:rPr lang="it-IT" sz="900">
              <a:effectLst/>
              <a:latin typeface="Life Sans" panose="02000000000000000000" pitchFamily="2" charset="0"/>
            </a:rPr>
            <a:t> </a:t>
          </a:r>
          <a:endParaRPr lang="it-IT" sz="900">
            <a:latin typeface="Life Sans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801464</xdr:colOff>
      <xdr:row>1</xdr:row>
      <xdr:rowOff>300789</xdr:rowOff>
    </xdr:to>
    <xdr:pic>
      <xdr:nvPicPr>
        <xdr:cNvPr id="6" name="Immagin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32F039-8C2E-4C2E-8AF2-800FFA448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90850" cy="479035"/>
        </a:xfrm>
        <a:prstGeom prst="rect">
          <a:avLst/>
        </a:prstGeom>
      </xdr:spPr>
    </xdr:pic>
    <xdr:clientData/>
  </xdr:twoCellAnchor>
  <xdr:twoCellAnchor editAs="oneCell">
    <xdr:from>
      <xdr:col>2</xdr:col>
      <xdr:colOff>117231</xdr:colOff>
      <xdr:row>0</xdr:row>
      <xdr:rowOff>146538</xdr:rowOff>
    </xdr:from>
    <xdr:to>
      <xdr:col>2</xdr:col>
      <xdr:colOff>369754</xdr:colOff>
      <xdr:row>1</xdr:row>
      <xdr:rowOff>208503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53426D0-21C2-4243-A1A9-C9FA222DB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1931" y="146538"/>
          <a:ext cx="252523" cy="239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AE9C9C-02D9-4F92-A19B-3D1ADA46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1472057" cy="708026"/>
        </a:xfrm>
        <a:prstGeom prst="rect">
          <a:avLst/>
        </a:prstGeom>
      </xdr:spPr>
    </xdr:pic>
    <xdr:clientData/>
  </xdr:twoCellAnchor>
  <xdr:twoCellAnchor>
    <xdr:from>
      <xdr:col>10</xdr:col>
      <xdr:colOff>1628774</xdr:colOff>
      <xdr:row>32</xdr:row>
      <xdr:rowOff>33337</xdr:rowOff>
    </xdr:from>
    <xdr:to>
      <xdr:col>12</xdr:col>
      <xdr:colOff>733424</xdr:colOff>
      <xdr:row>38</xdr:row>
      <xdr:rowOff>9525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FEE0F37-263A-46CB-BE77-83D54CD9DBCF}"/>
            </a:ext>
          </a:extLst>
        </xdr:cNvPr>
        <xdr:cNvSpPr txBox="1"/>
      </xdr:nvSpPr>
      <xdr:spPr>
        <a:xfrm>
          <a:off x="20818474" y="5926137"/>
          <a:ext cx="6477000" cy="1081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Metalli*: si riferisce solo alla parte raccolta tramite le isole ecologiche</a:t>
          </a:r>
          <a:r>
            <a:rPr lang="it-IT">
              <a:effectLst/>
            </a:rPr>
            <a:t> </a:t>
          </a:r>
          <a:br>
            <a:rPr lang="it-IT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RAEE**: Per ili RAEE sono compresi in Altra raccolta differenziata</a:t>
          </a:r>
          <a:r>
            <a:rPr lang="it-IT">
              <a:effectLst/>
            </a:rPr>
            <a:t> 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Altra RD***: comprende inerti e rifiuti da spazzamento strade a recupero, pneumatici, imballaggi misti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Altri rifiuti urbani pericolosi**** :olii, vernici,toner, farmaci, inerti e rifiuti da spazzamento strade a recupero, pneumatici, imballaggi misti, olii vegetali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47</xdr:row>
      <xdr:rowOff>76200</xdr:rowOff>
    </xdr:from>
    <xdr:to>
      <xdr:col>11</xdr:col>
      <xdr:colOff>4010025</xdr:colOff>
      <xdr:row>50</xdr:row>
      <xdr:rowOff>142875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4CD44D83-E8C7-4254-AC12-FA6F58494738}"/>
            </a:ext>
          </a:extLst>
        </xdr:cNvPr>
        <xdr:cNvSpPr txBox="1"/>
      </xdr:nvSpPr>
      <xdr:spPr>
        <a:xfrm>
          <a:off x="20742275" y="8731250"/>
          <a:ext cx="4184650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*Si riferisce alla totalità dei rifiuti raccolti, anche nei Comuni dove il servizio di raccolta non è completo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114</xdr:row>
      <xdr:rowOff>0</xdr:rowOff>
    </xdr:from>
    <xdr:to>
      <xdr:col>11</xdr:col>
      <xdr:colOff>4010025</xdr:colOff>
      <xdr:row>120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EA63674-0156-4BA8-93F5-1393BAE6E8B2}"/>
            </a:ext>
          </a:extLst>
        </xdr:cNvPr>
        <xdr:cNvSpPr txBox="1"/>
      </xdr:nvSpPr>
      <xdr:spPr>
        <a:xfrm>
          <a:off x="20742275" y="20993100"/>
          <a:ext cx="4184650" cy="1104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Intesa come acqua fatturata</a:t>
          </a:r>
        </a:p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Deflusso Minimo Vitale (DMV) è la portata necessaria al corpo d'acqua per il mantenimento delle caratteristiche fisiche del corpo idrico, chimico-fisiche delle acque, nonché il mantenimento delle biocenosi tipiche delle condizioni naturali locali.</a:t>
          </a:r>
          <a:r>
            <a:rPr lang="it-IT">
              <a:effectLst/>
            </a:rPr>
            <a:t> </a:t>
          </a:r>
          <a:endParaRPr lang="it-IT" sz="1100"/>
        </a:p>
      </xdr:txBody>
    </xdr:sp>
    <xdr:clientData/>
  </xdr:twoCellAnchor>
  <xdr:twoCellAnchor>
    <xdr:from>
      <xdr:col>10</xdr:col>
      <xdr:colOff>1552575</xdr:colOff>
      <xdr:row>181</xdr:row>
      <xdr:rowOff>152400</xdr:rowOff>
    </xdr:from>
    <xdr:to>
      <xdr:col>11</xdr:col>
      <xdr:colOff>4010025</xdr:colOff>
      <xdr:row>183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3A56ADE-7AC3-4B70-9B0C-2C7D4FA234D4}"/>
            </a:ext>
          </a:extLst>
        </xdr:cNvPr>
        <xdr:cNvSpPr txBox="1"/>
      </xdr:nvSpPr>
      <xdr:spPr>
        <a:xfrm>
          <a:off x="20742275" y="33483550"/>
          <a:ext cx="4184650" cy="311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/>
            <a:t>*</a:t>
          </a:r>
          <a:r>
            <a:rPr lang="it-IT" sz="1100" i="1" baseline="0"/>
            <a:t>Dato rendicontato a partire dal 2025</a:t>
          </a:r>
          <a:endParaRPr lang="it-IT" sz="1100" i="1"/>
        </a:p>
      </xdr:txBody>
    </xdr:sp>
    <xdr:clientData/>
  </xdr:twoCellAnchor>
  <xdr:twoCellAnchor>
    <xdr:from>
      <xdr:col>10</xdr:col>
      <xdr:colOff>1562100</xdr:colOff>
      <xdr:row>195</xdr:row>
      <xdr:rowOff>76200</xdr:rowOff>
    </xdr:from>
    <xdr:to>
      <xdr:col>11</xdr:col>
      <xdr:colOff>4019550</xdr:colOff>
      <xdr:row>198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2CC04C6-DB9B-4F1F-8F41-DE95C98F98FA}"/>
            </a:ext>
          </a:extLst>
        </xdr:cNvPr>
        <xdr:cNvSpPr txBox="1"/>
      </xdr:nvSpPr>
      <xdr:spPr>
        <a:xfrm>
          <a:off x="20751800" y="35985450"/>
          <a:ext cx="4184650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Il sistema considerato riguarda le aree Rete Natura 2000 , EUAP, IBA e RAMSAR</a:t>
          </a:r>
          <a:r>
            <a:rPr lang="it-IT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68</xdr:row>
      <xdr:rowOff>28576</xdr:rowOff>
    </xdr:from>
    <xdr:to>
      <xdr:col>6</xdr:col>
      <xdr:colOff>571500</xdr:colOff>
      <xdr:row>72</xdr:row>
      <xdr:rowOff>49390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B13131-818D-4215-A2A8-654A733554C8}"/>
            </a:ext>
          </a:extLst>
        </xdr:cNvPr>
        <xdr:cNvSpPr txBox="1"/>
      </xdr:nvSpPr>
      <xdr:spPr>
        <a:xfrm>
          <a:off x="942975" y="10964687"/>
          <a:ext cx="8384469" cy="7263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br>
            <a:rPr lang="it-IT" i="1">
              <a:effectLst/>
              <a:latin typeface="Life Sans" panose="02000000000000000000" pitchFamily="2" charset="0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 IF= indice di frequenza (n° infortuni x 1.000.000 : ore lavorate)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br>
            <a:rPr lang="it-IT" i="1">
              <a:effectLst/>
              <a:latin typeface="Life Sans" panose="02000000000000000000" pitchFamily="2" charset="0"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 IG = indice di gravità (n° giorni assenza x 1.000 : ore lavorate)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</a:b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**** si considerano i giorni persi di calendario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Life Sans" panose="02000000000000000000" pitchFamily="2" charset="0"/>
              <a:ea typeface="+mn-ea"/>
              <a:cs typeface="+mn-cs"/>
            </a:rPr>
            <a:t> </a:t>
          </a:r>
          <a:r>
            <a:rPr lang="it-IT" i="1">
              <a:effectLst/>
              <a:latin typeface="Life Sans" panose="02000000000000000000" pitchFamily="2" charset="0"/>
            </a:rPr>
            <a:t> </a:t>
          </a:r>
          <a:endParaRPr lang="it-IT" sz="1100" i="1">
            <a:latin typeface="Life Sans" panose="02000000000000000000" pitchFamily="2" charset="0"/>
          </a:endParaRPr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3</xdr:col>
      <xdr:colOff>1030928</xdr:colOff>
      <xdr:row>36</xdr:row>
      <xdr:rowOff>98871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643F00A2-BC5B-4B5A-8813-038E825E42EC}"/>
            </a:ext>
          </a:extLst>
        </xdr:cNvPr>
        <xdr:cNvSpPr txBox="1"/>
      </xdr:nvSpPr>
      <xdr:spPr>
        <a:xfrm>
          <a:off x="1079500" y="6635750"/>
          <a:ext cx="4015428" cy="2734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>
              <a:latin typeface="Life Sans" panose="02000000000000000000" pitchFamily="2" charset="0"/>
            </a:rPr>
            <a:t>*</a:t>
          </a:r>
          <a:r>
            <a:rPr lang="it-IT" sz="1100" i="1" baseline="0">
              <a:latin typeface="Life Sans" panose="02000000000000000000" pitchFamily="2" charset="0"/>
            </a:rPr>
            <a:t>Dato rendicontato a partire dal 2025</a:t>
          </a:r>
          <a:endParaRPr lang="it-IT" sz="1100" i="1">
            <a:latin typeface="Life Sans" panose="02000000000000000000" pitchFamily="2" charset="0"/>
          </a:endParaRPr>
        </a:p>
      </xdr:txBody>
    </xdr:sp>
    <xdr:clientData/>
  </xdr:twoCellAnchor>
  <xdr:twoCellAnchor>
    <xdr:from>
      <xdr:col>2</xdr:col>
      <xdr:colOff>0</xdr:colOff>
      <xdr:row>25</xdr:row>
      <xdr:rowOff>0</xdr:rowOff>
    </xdr:from>
    <xdr:to>
      <xdr:col>3</xdr:col>
      <xdr:colOff>1030928</xdr:colOff>
      <xdr:row>26</xdr:row>
      <xdr:rowOff>98871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28C4BBEE-32CD-4691-A525-B9C356B5370A}"/>
            </a:ext>
          </a:extLst>
        </xdr:cNvPr>
        <xdr:cNvSpPr txBox="1"/>
      </xdr:nvSpPr>
      <xdr:spPr>
        <a:xfrm>
          <a:off x="1079500" y="4889500"/>
          <a:ext cx="4015428" cy="2734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i="1">
              <a:latin typeface="Life Sans" panose="02000000000000000000" pitchFamily="2" charset="0"/>
            </a:rPr>
            <a:t>*</a:t>
          </a:r>
          <a:r>
            <a:rPr lang="it-IT" sz="1100" i="1" baseline="0">
              <a:latin typeface="Life Sans" panose="02000000000000000000" pitchFamily="2" charset="0"/>
            </a:rPr>
            <a:t>Dato rendicontato a partire dal 2025</a:t>
          </a:r>
          <a:endParaRPr lang="it-IT" sz="1100" i="1">
            <a:latin typeface="Life Sans" panose="02000000000000000000" pitchFamily="2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22281</xdr:rowOff>
    </xdr:from>
    <xdr:to>
      <xdr:col>1</xdr:col>
      <xdr:colOff>801464</xdr:colOff>
      <xdr:row>2</xdr:row>
      <xdr:rowOff>144825</xdr:rowOff>
    </xdr:to>
    <xdr:pic>
      <xdr:nvPicPr>
        <xdr:cNvPr id="6" name="Immagin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F980B8-FE8B-4B3B-B878-642EFDB1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281"/>
          <a:ext cx="990850" cy="4790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93348C-38CE-43D8-8F3F-3861DC18B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1472057" cy="708026"/>
        </a:xfrm>
        <a:prstGeom prst="rect">
          <a:avLst/>
        </a:prstGeom>
      </xdr:spPr>
    </xdr:pic>
    <xdr:clientData/>
  </xdr:twoCellAnchor>
  <xdr:twoCellAnchor>
    <xdr:from>
      <xdr:col>1</xdr:col>
      <xdr:colOff>752475</xdr:colOff>
      <xdr:row>85</xdr:row>
      <xdr:rowOff>28575</xdr:rowOff>
    </xdr:from>
    <xdr:to>
      <xdr:col>3</xdr:col>
      <xdr:colOff>1162050</xdr:colOff>
      <xdr:row>91</xdr:row>
      <xdr:rowOff>28575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29359B2-39F5-4C0F-BDA6-6E0BCBC097EA}"/>
            </a:ext>
          </a:extLst>
        </xdr:cNvPr>
        <xdr:cNvSpPr txBox="1"/>
      </xdr:nvSpPr>
      <xdr:spPr>
        <a:xfrm>
          <a:off x="942975" y="12734925"/>
          <a:ext cx="4283075" cy="1104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*Infortunio grave. Infortunio che causa un decesso, un ricovero con prognosi riservata o con prima prognosi superiore a 40gg.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IF= indice di frequenza (n° infortuni x 1.000.000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br>
            <a:rPr lang="it-IT" i="1">
              <a:effectLst/>
            </a:rPr>
          </a:b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 IG = indice di gravità (n° giorni assenza x 1.000 : ore lavorate)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b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**** si considerano i giorni persi di calendario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it-IT" i="1">
              <a:effectLst/>
            </a:rPr>
            <a:t> </a:t>
          </a:r>
          <a:endParaRPr lang="it-IT" sz="1100" i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8717</xdr:colOff>
      <xdr:row>2</xdr:row>
      <xdr:rowOff>106502</xdr:rowOff>
    </xdr:to>
    <xdr:pic>
      <xdr:nvPicPr>
        <xdr:cNvPr id="3" name="Immagin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231F7-1504-4AD9-B411-79024D2EA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90850" cy="479035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539750</xdr:colOff>
      <xdr:row>0</xdr:row>
      <xdr:rowOff>71438</xdr:rowOff>
    </xdr:from>
    <xdr:to>
      <xdr:col>4</xdr:col>
      <xdr:colOff>947738</xdr:colOff>
      <xdr:row>2</xdr:row>
      <xdr:rowOff>134938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484D280-4CAF-4B15-FCD3-2C877760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3" y="71438"/>
          <a:ext cx="43846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592582</xdr:colOff>
      <xdr:row>4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44137-218A-4791-B421-9DCE43C9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95250"/>
          <a:ext cx="1472057" cy="708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customProperty" Target="../customProperty39.bin"/><Relationship Id="rId7" Type="http://schemas.openxmlformats.org/officeDocument/2006/relationships/customProperty" Target="../customProperty43.bin"/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42.bin"/><Relationship Id="rId5" Type="http://schemas.openxmlformats.org/officeDocument/2006/relationships/customProperty" Target="../customProperty41.bin"/><Relationship Id="rId4" Type="http://schemas.openxmlformats.org/officeDocument/2006/relationships/customProperty" Target="../customProperty4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5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7.bin"/><Relationship Id="rId5" Type="http://schemas.openxmlformats.org/officeDocument/2006/relationships/drawing" Target="../drawings/drawing8.xml"/><Relationship Id="rId4" Type="http://schemas.openxmlformats.org/officeDocument/2006/relationships/customProperty" Target="../customProperty4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3.bin"/><Relationship Id="rId7" Type="http://schemas.openxmlformats.org/officeDocument/2006/relationships/customProperty" Target="../customProperty7.bin"/><Relationship Id="rId2" Type="http://schemas.openxmlformats.org/officeDocument/2006/relationships/customProperty" Target="../customProperty2.bin"/><Relationship Id="rId1" Type="http://schemas.openxmlformats.org/officeDocument/2006/relationships/hyperlink" Target="mailto:sostenibilita@a2a.eu" TargetMode="External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hyperlink" Target="mailto:sostenibilita@a2a.eu" TargetMode="External"/><Relationship Id="rId5" Type="http://schemas.openxmlformats.org/officeDocument/2006/relationships/drawing" Target="../drawings/drawing2.xml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4" Type="http://schemas.openxmlformats.org/officeDocument/2006/relationships/customProperty" Target="../customProperty1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customProperty" Target="../customProperty21.bin"/><Relationship Id="rId7" Type="http://schemas.openxmlformats.org/officeDocument/2006/relationships/customProperty" Target="../customProperty25.bin"/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24.bin"/><Relationship Id="rId5" Type="http://schemas.openxmlformats.org/officeDocument/2006/relationships/customProperty" Target="../customProperty23.bin"/><Relationship Id="rId4" Type="http://schemas.openxmlformats.org/officeDocument/2006/relationships/customProperty" Target="../customProperty2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7.bin"/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3.bin"/><Relationship Id="rId5" Type="http://schemas.openxmlformats.org/officeDocument/2006/relationships/drawing" Target="../drawings/drawing4.xml"/><Relationship Id="rId4" Type="http://schemas.openxmlformats.org/officeDocument/2006/relationships/customProperty" Target="../customProperty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customProperty" Target="../customProperty30.bin"/><Relationship Id="rId7" Type="http://schemas.openxmlformats.org/officeDocument/2006/relationships/customProperty" Target="../customProperty34.bin"/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33.bin"/><Relationship Id="rId5" Type="http://schemas.openxmlformats.org/officeDocument/2006/relationships/customProperty" Target="../customProperty32.bin"/><Relationship Id="rId4" Type="http://schemas.openxmlformats.org/officeDocument/2006/relationships/customProperty" Target="../customProperty3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6.bin"/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5.bin"/><Relationship Id="rId5" Type="http://schemas.openxmlformats.org/officeDocument/2006/relationships/drawing" Target="../drawings/drawing6.xml"/><Relationship Id="rId4" Type="http://schemas.openxmlformats.org/officeDocument/2006/relationships/customProperty" Target="../customProperty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F51B-2DB9-4C88-AD64-AD5F2A76ACAC}">
  <dimension ref="A1:B5"/>
  <sheetViews>
    <sheetView workbookViewId="0"/>
  </sheetViews>
  <sheetFormatPr defaultRowHeight="14.5" x14ac:dyDescent="0.35"/>
  <sheetData>
    <row r="1" spans="1:2" x14ac:dyDescent="0.35">
      <c r="A1" t="s">
        <v>0</v>
      </c>
      <c r="B1" t="e">
        <f>Pianeta!#REF!</f>
        <v>#REF!</v>
      </c>
    </row>
    <row r="2" spans="1:2" x14ac:dyDescent="0.35">
      <c r="A2" t="s">
        <v>1</v>
      </c>
      <c r="B2">
        <f>Persone!A65513</f>
        <v>0</v>
      </c>
    </row>
    <row r="3" spans="1:2" x14ac:dyDescent="0.35">
      <c r="A3" t="s">
        <v>2</v>
      </c>
      <c r="B3">
        <f>Prosperità!A65502</f>
        <v>0</v>
      </c>
    </row>
    <row r="4" spans="1:2" x14ac:dyDescent="0.35">
      <c r="A4" t="s">
        <v>3</v>
      </c>
      <c r="B4">
        <f>Cover!A65536</f>
        <v>0</v>
      </c>
    </row>
    <row r="5" spans="1:2" x14ac:dyDescent="0.35">
      <c r="A5" t="s">
        <v>4</v>
      </c>
      <c r="B5">
        <f>Indice!A65536</f>
        <v>0</v>
      </c>
    </row>
  </sheetData>
  <pageMargins left="0.7" right="0.7" top="0.75" bottom="0.75" header="0.3" footer="0.3"/>
  <pageSetup orientation="portrait" r:id="rId1"/>
  <customProperties>
    <customPr name="layoutContext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E7FE9-6383-4F41-9DA2-FCEBAD408345}">
  <dimension ref="A3:N160"/>
  <sheetViews>
    <sheetView showGridLines="0" topLeftCell="A18" zoomScale="70" zoomScaleNormal="70" workbookViewId="0">
      <selection activeCell="A114" sqref="A114:XFD121"/>
    </sheetView>
  </sheetViews>
  <sheetFormatPr defaultRowHeight="14.5" x14ac:dyDescent="0.35"/>
  <cols>
    <col min="1" max="1" width="2.7265625" customWidth="1"/>
    <col min="2" max="2" width="11.26953125" customWidth="1"/>
    <col min="3" max="3" width="39" customWidth="1"/>
    <col min="4" max="6" width="17.90625" customWidth="1"/>
    <col min="7" max="8" width="15.7265625" customWidth="1"/>
    <col min="9" max="9" width="30.7265625" customWidth="1"/>
    <col min="10" max="14" width="15.7265625" customWidth="1"/>
    <col min="15" max="15" width="11.1796875" customWidth="1"/>
  </cols>
  <sheetData>
    <row r="3" spans="3:14" x14ac:dyDescent="0.35">
      <c r="N3" s="13"/>
    </row>
    <row r="4" spans="3:14" x14ac:dyDescent="0.35">
      <c r="C4" s="59" t="s">
        <v>16</v>
      </c>
      <c r="D4" s="54"/>
      <c r="E4" s="54"/>
      <c r="F4" s="54"/>
    </row>
    <row r="5" spans="3:14" x14ac:dyDescent="0.35">
      <c r="C5" s="54"/>
      <c r="D5" s="54"/>
      <c r="E5" s="54"/>
      <c r="F5" s="54"/>
    </row>
    <row r="6" spans="3:14" x14ac:dyDescent="0.35">
      <c r="C6" s="116"/>
      <c r="D6" s="116"/>
      <c r="E6" s="116"/>
      <c r="F6" s="116"/>
    </row>
    <row r="7" spans="3:14" x14ac:dyDescent="0.35">
      <c r="C7" s="59" t="s">
        <v>267</v>
      </c>
      <c r="D7" s="54"/>
      <c r="E7" s="54"/>
      <c r="F7" s="54"/>
    </row>
    <row r="8" spans="3:14" x14ac:dyDescent="0.35">
      <c r="C8" s="54"/>
      <c r="D8" s="117">
        <v>2023</v>
      </c>
      <c r="E8" s="117">
        <v>2024</v>
      </c>
      <c r="F8" s="117">
        <v>2025</v>
      </c>
    </row>
    <row r="9" spans="3:14" x14ac:dyDescent="0.35">
      <c r="C9" s="63" t="s">
        <v>268</v>
      </c>
      <c r="D9" s="118">
        <v>1.5100000000000001E-2</v>
      </c>
      <c r="E9" s="118">
        <v>1.2800000000000001E-2</v>
      </c>
      <c r="F9" s="139">
        <v>1.2200000000000001E-2</v>
      </c>
    </row>
    <row r="10" spans="3:14" x14ac:dyDescent="0.35">
      <c r="C10" s="63" t="s">
        <v>269</v>
      </c>
      <c r="D10" s="95">
        <v>47179097</v>
      </c>
      <c r="E10" s="64">
        <v>40184605</v>
      </c>
      <c r="F10" s="125">
        <v>38235201</v>
      </c>
    </row>
    <row r="11" spans="3:14" x14ac:dyDescent="0.35">
      <c r="C11" s="63" t="s">
        <v>270</v>
      </c>
      <c r="D11" s="95">
        <v>2932</v>
      </c>
      <c r="E11" s="64">
        <v>2624</v>
      </c>
      <c r="F11" s="125">
        <v>2481</v>
      </c>
    </row>
    <row r="12" spans="3:14" x14ac:dyDescent="0.35">
      <c r="C12" s="58"/>
      <c r="D12" s="58"/>
      <c r="E12" s="54"/>
      <c r="F12" s="54"/>
    </row>
    <row r="13" spans="3:14" x14ac:dyDescent="0.35">
      <c r="C13" s="58"/>
      <c r="D13" s="58"/>
      <c r="E13" s="54"/>
      <c r="F13" s="54"/>
    </row>
    <row r="14" spans="3:14" x14ac:dyDescent="0.35">
      <c r="C14" s="59" t="s">
        <v>271</v>
      </c>
      <c r="D14" s="58"/>
      <c r="E14" s="54"/>
      <c r="F14" s="54"/>
    </row>
    <row r="15" spans="3:14" x14ac:dyDescent="0.35">
      <c r="C15" s="59"/>
      <c r="D15" s="58"/>
      <c r="E15" s="54"/>
      <c r="F15" s="54"/>
    </row>
    <row r="16" spans="3:14" x14ac:dyDescent="0.35">
      <c r="C16" s="54"/>
      <c r="D16" s="117">
        <v>2023</v>
      </c>
      <c r="E16" s="117">
        <v>2024</v>
      </c>
      <c r="F16" s="117">
        <v>2025</v>
      </c>
    </row>
    <row r="17" spans="3:7" x14ac:dyDescent="0.35">
      <c r="C17" s="63" t="s">
        <v>272</v>
      </c>
      <c r="D17" s="64">
        <v>26621.11277</v>
      </c>
      <c r="E17" s="64">
        <v>21966.02793</v>
      </c>
      <c r="F17" s="125">
        <v>22463</v>
      </c>
      <c r="G17" s="157"/>
    </row>
    <row r="18" spans="3:7" x14ac:dyDescent="0.35">
      <c r="C18" s="63" t="s">
        <v>273</v>
      </c>
      <c r="D18" s="64">
        <v>13</v>
      </c>
      <c r="E18" s="64">
        <v>56.829000000000001</v>
      </c>
      <c r="F18" s="125">
        <v>76</v>
      </c>
      <c r="G18" s="157"/>
    </row>
    <row r="19" spans="3:7" x14ac:dyDescent="0.35">
      <c r="C19" s="63" t="s">
        <v>274</v>
      </c>
      <c r="D19" s="64">
        <v>12515</v>
      </c>
      <c r="E19" s="64">
        <v>16830</v>
      </c>
      <c r="F19" s="125">
        <v>11078</v>
      </c>
      <c r="G19" s="157"/>
    </row>
    <row r="20" spans="3:7" x14ac:dyDescent="0.35">
      <c r="C20" s="63" t="s">
        <v>277</v>
      </c>
      <c r="D20" s="64">
        <v>134.80000000000001</v>
      </c>
      <c r="E20" s="64">
        <v>51.15</v>
      </c>
      <c r="F20" s="125">
        <v>0</v>
      </c>
      <c r="G20" s="157"/>
    </row>
    <row r="21" spans="3:7" x14ac:dyDescent="0.35">
      <c r="C21" s="63" t="s">
        <v>278</v>
      </c>
      <c r="D21" s="64">
        <v>270.68297999999999</v>
      </c>
      <c r="E21" s="64">
        <v>3156.1759900000002</v>
      </c>
      <c r="F21" s="125">
        <v>7213</v>
      </c>
      <c r="G21" s="157"/>
    </row>
    <row r="22" spans="3:7" x14ac:dyDescent="0.35">
      <c r="C22" s="63" t="s">
        <v>279</v>
      </c>
      <c r="D22" s="64">
        <f>IFERROR(D17+D18+D19+D20+D21,"")</f>
        <v>39554.59575</v>
      </c>
      <c r="E22" s="64">
        <f>IFERROR(E17+E18+E19+E20+E21,"")</f>
        <v>42060.182920000007</v>
      </c>
      <c r="F22" s="125">
        <f>IFERROR(F17+F18+F19+F20+F21,"")</f>
        <v>40830</v>
      </c>
      <c r="G22" s="157"/>
    </row>
    <row r="23" spans="3:7" x14ac:dyDescent="0.35">
      <c r="C23" s="59"/>
      <c r="D23" s="58"/>
      <c r="E23" s="54"/>
      <c r="F23" s="54"/>
    </row>
    <row r="24" spans="3:7" x14ac:dyDescent="0.35">
      <c r="C24" s="59" t="s">
        <v>367</v>
      </c>
      <c r="D24" s="54"/>
      <c r="E24" s="54"/>
      <c r="F24" s="54"/>
    </row>
    <row r="25" spans="3:7" x14ac:dyDescent="0.35">
      <c r="C25" s="54"/>
      <c r="D25" s="54"/>
      <c r="E25" s="54"/>
      <c r="F25" s="54"/>
    </row>
    <row r="26" spans="3:7" x14ac:dyDescent="0.35">
      <c r="C26" s="54"/>
      <c r="D26" s="117">
        <v>2023</v>
      </c>
      <c r="E26" s="117">
        <v>2024</v>
      </c>
      <c r="F26" s="117">
        <v>2025</v>
      </c>
    </row>
    <row r="27" spans="3:7" x14ac:dyDescent="0.35">
      <c r="C27" s="63" t="s">
        <v>281</v>
      </c>
      <c r="D27" s="95">
        <v>4264990</v>
      </c>
      <c r="E27" s="95">
        <v>3849685</v>
      </c>
      <c r="F27" s="128">
        <v>3823520</v>
      </c>
    </row>
    <row r="28" spans="3:7" x14ac:dyDescent="0.35">
      <c r="C28" s="63" t="s">
        <v>282</v>
      </c>
      <c r="D28" s="64">
        <v>5480205.5700000003</v>
      </c>
      <c r="E28" s="64">
        <v>4584008.9800000004</v>
      </c>
      <c r="F28" s="125">
        <v>3695433</v>
      </c>
    </row>
    <row r="29" spans="3:7" x14ac:dyDescent="0.35">
      <c r="C29" s="63" t="s">
        <v>284</v>
      </c>
      <c r="D29" s="64">
        <v>156000</v>
      </c>
      <c r="E29" s="64">
        <v>126160</v>
      </c>
      <c r="F29" s="125">
        <v>137500</v>
      </c>
    </row>
    <row r="30" spans="3:7" x14ac:dyDescent="0.35">
      <c r="C30" s="63" t="s">
        <v>285</v>
      </c>
      <c r="D30" s="64">
        <v>116106827</v>
      </c>
      <c r="E30" s="64">
        <v>219888008</v>
      </c>
      <c r="F30" s="125">
        <v>112891779</v>
      </c>
    </row>
    <row r="31" spans="3:7" x14ac:dyDescent="0.35">
      <c r="C31" s="63" t="s">
        <v>286</v>
      </c>
      <c r="D31" s="64">
        <v>37178915</v>
      </c>
      <c r="E31" s="64">
        <v>39928521.210000001</v>
      </c>
      <c r="F31" s="125">
        <v>39992819.261749506</v>
      </c>
    </row>
    <row r="32" spans="3:7" x14ac:dyDescent="0.35">
      <c r="C32" s="63" t="s">
        <v>47</v>
      </c>
      <c r="D32" s="64">
        <v>163186937.56999999</v>
      </c>
      <c r="E32" s="64">
        <v>268376383.19</v>
      </c>
      <c r="F32" s="125">
        <v>160541051.26174951</v>
      </c>
    </row>
    <row r="33" spans="1:6" x14ac:dyDescent="0.35">
      <c r="C33" s="54"/>
      <c r="D33" s="69"/>
      <c r="E33" s="69"/>
      <c r="F33" s="69"/>
    </row>
    <row r="34" spans="1:6" x14ac:dyDescent="0.35">
      <c r="C34" s="54"/>
      <c r="D34" s="69"/>
      <c r="E34" s="69"/>
      <c r="F34" s="69"/>
    </row>
    <row r="35" spans="1:6" x14ac:dyDescent="0.35">
      <c r="C35" s="59" t="s">
        <v>288</v>
      </c>
      <c r="D35" s="54"/>
      <c r="E35" s="54"/>
      <c r="F35" s="54"/>
    </row>
    <row r="36" spans="1:6" x14ac:dyDescent="0.35">
      <c r="C36" s="54"/>
      <c r="D36" s="117">
        <v>2023</v>
      </c>
      <c r="E36" s="117">
        <v>2024</v>
      </c>
      <c r="F36" s="117">
        <v>2025</v>
      </c>
    </row>
    <row r="37" spans="1:6" x14ac:dyDescent="0.35">
      <c r="C37" s="63" t="s">
        <v>289</v>
      </c>
      <c r="D37" s="95">
        <v>207</v>
      </c>
      <c r="E37" s="95">
        <v>174</v>
      </c>
      <c r="F37" s="128">
        <v>173</v>
      </c>
    </row>
    <row r="38" spans="1:6" x14ac:dyDescent="0.35">
      <c r="C38" s="63" t="s">
        <v>290</v>
      </c>
      <c r="D38" s="64"/>
      <c r="E38" s="64"/>
      <c r="F38" s="125"/>
    </row>
    <row r="39" spans="1:6" x14ac:dyDescent="0.35">
      <c r="C39" s="65" t="s">
        <v>291</v>
      </c>
      <c r="D39" s="64">
        <v>59</v>
      </c>
      <c r="E39" s="64">
        <v>36</v>
      </c>
      <c r="F39" s="125">
        <v>36</v>
      </c>
    </row>
    <row r="40" spans="1:6" x14ac:dyDescent="0.35">
      <c r="C40" s="65" t="s">
        <v>292</v>
      </c>
      <c r="D40" s="64">
        <v>83</v>
      </c>
      <c r="E40" s="64">
        <v>79</v>
      </c>
      <c r="F40" s="125">
        <v>72</v>
      </c>
    </row>
    <row r="41" spans="1:6" x14ac:dyDescent="0.35">
      <c r="C41" s="65" t="s">
        <v>293</v>
      </c>
      <c r="D41" s="64">
        <v>41</v>
      </c>
      <c r="E41" s="64">
        <v>39</v>
      </c>
      <c r="F41" s="125">
        <v>43</v>
      </c>
    </row>
    <row r="42" spans="1:6" x14ac:dyDescent="0.35">
      <c r="C42" s="65" t="s">
        <v>294</v>
      </c>
      <c r="D42" s="64">
        <v>13</v>
      </c>
      <c r="E42" s="64">
        <v>10</v>
      </c>
      <c r="F42" s="125">
        <v>13</v>
      </c>
    </row>
    <row r="43" spans="1:6" x14ac:dyDescent="0.35">
      <c r="A43" s="11"/>
      <c r="C43" s="65" t="s">
        <v>295</v>
      </c>
      <c r="D43" s="64">
        <v>11</v>
      </c>
      <c r="E43" s="64">
        <v>10</v>
      </c>
      <c r="F43" s="125">
        <v>9</v>
      </c>
    </row>
    <row r="44" spans="1:6" x14ac:dyDescent="0.35">
      <c r="A44" s="11"/>
      <c r="C44" s="63" t="s">
        <v>296</v>
      </c>
      <c r="D44" s="64">
        <v>639</v>
      </c>
      <c r="E44" s="64">
        <v>526</v>
      </c>
      <c r="F44" s="125">
        <v>457</v>
      </c>
    </row>
    <row r="45" spans="1:6" x14ac:dyDescent="0.35">
      <c r="A45" s="11"/>
      <c r="C45" s="65" t="s">
        <v>299</v>
      </c>
      <c r="D45" s="66">
        <v>345</v>
      </c>
      <c r="E45" s="66">
        <v>244</v>
      </c>
      <c r="F45" s="125">
        <v>226</v>
      </c>
    </row>
    <row r="46" spans="1:6" x14ac:dyDescent="0.35">
      <c r="A46" s="11"/>
      <c r="C46" s="63" t="s">
        <v>300</v>
      </c>
      <c r="D46" s="64">
        <v>116106827</v>
      </c>
      <c r="E46" s="64">
        <v>219888008</v>
      </c>
      <c r="F46" s="125">
        <v>112891779</v>
      </c>
    </row>
    <row r="47" spans="1:6" x14ac:dyDescent="0.35">
      <c r="A47" s="11"/>
      <c r="C47" s="65" t="s">
        <v>299</v>
      </c>
      <c r="D47" s="66">
        <v>29225876</v>
      </c>
      <c r="E47" s="66">
        <v>41138851</v>
      </c>
      <c r="F47" s="125">
        <v>53062265</v>
      </c>
    </row>
    <row r="48" spans="1:6" x14ac:dyDescent="0.35">
      <c r="A48" s="11"/>
      <c r="C48" s="63" t="s">
        <v>392</v>
      </c>
      <c r="D48" s="100"/>
      <c r="E48" s="100">
        <v>0.74</v>
      </c>
      <c r="F48" s="140">
        <v>0.86</v>
      </c>
    </row>
    <row r="49" spans="1:6" x14ac:dyDescent="0.35">
      <c r="C49" s="63" t="s">
        <v>393</v>
      </c>
      <c r="D49" s="156"/>
      <c r="E49" s="64">
        <v>61</v>
      </c>
      <c r="F49" s="125">
        <v>64</v>
      </c>
    </row>
    <row r="50" spans="1:6" x14ac:dyDescent="0.35">
      <c r="A50" s="11"/>
      <c r="C50" s="54" t="s">
        <v>394</v>
      </c>
      <c r="D50" s="54"/>
      <c r="E50" s="54"/>
      <c r="F50" s="54"/>
    </row>
    <row r="51" spans="1:6" x14ac:dyDescent="0.35">
      <c r="C51" s="54"/>
      <c r="D51" s="54"/>
      <c r="E51" s="54"/>
      <c r="F51" s="54"/>
    </row>
    <row r="52" spans="1:6" x14ac:dyDescent="0.35">
      <c r="C52" s="59" t="s">
        <v>307</v>
      </c>
      <c r="D52" s="54"/>
      <c r="E52" s="54"/>
      <c r="F52" s="54"/>
    </row>
    <row r="53" spans="1:6" x14ac:dyDescent="0.35">
      <c r="C53" s="88" t="s">
        <v>308</v>
      </c>
      <c r="D53" s="54"/>
      <c r="E53" s="54"/>
      <c r="F53" s="54"/>
    </row>
    <row r="54" spans="1:6" x14ac:dyDescent="0.35">
      <c r="C54" s="88"/>
      <c r="D54" s="117">
        <v>2023</v>
      </c>
      <c r="E54" s="117">
        <v>2024</v>
      </c>
      <c r="F54" s="117">
        <v>2025</v>
      </c>
    </row>
    <row r="55" spans="1:6" x14ac:dyDescent="0.35">
      <c r="C55" s="63" t="s">
        <v>309</v>
      </c>
      <c r="D55" s="141"/>
      <c r="E55" s="141"/>
      <c r="F55" s="142"/>
    </row>
    <row r="56" spans="1:6" x14ac:dyDescent="0.35">
      <c r="C56" s="65" t="s">
        <v>310</v>
      </c>
      <c r="D56" s="64">
        <v>1271.88526329</v>
      </c>
      <c r="E56" s="64">
        <v>1234.648614</v>
      </c>
      <c r="F56" s="125">
        <v>1345.8957081240001</v>
      </c>
    </row>
    <row r="57" spans="1:6" x14ac:dyDescent="0.35">
      <c r="C57" s="65" t="s">
        <v>311</v>
      </c>
      <c r="D57" s="64">
        <v>227.05166815000001</v>
      </c>
      <c r="E57" s="64">
        <v>484.95861400000001</v>
      </c>
      <c r="F57" s="125">
        <v>552.29038151300006</v>
      </c>
    </row>
    <row r="58" spans="1:6" ht="15.75" customHeight="1" x14ac:dyDescent="0.35">
      <c r="C58" s="65" t="s">
        <v>312</v>
      </c>
      <c r="D58" s="64">
        <v>54354</v>
      </c>
      <c r="E58" s="64">
        <v>62511.25</v>
      </c>
      <c r="F58" s="125">
        <v>67618.5</v>
      </c>
    </row>
    <row r="59" spans="1:6" x14ac:dyDescent="0.35">
      <c r="C59" s="65" t="s">
        <v>313</v>
      </c>
      <c r="D59" s="64">
        <v>4759.1670000000004</v>
      </c>
      <c r="E59" s="64">
        <v>3819.7</v>
      </c>
      <c r="F59" s="125">
        <v>3826.25</v>
      </c>
    </row>
    <row r="60" spans="1:6" x14ac:dyDescent="0.35">
      <c r="C60" s="63" t="s">
        <v>314</v>
      </c>
      <c r="D60" s="138"/>
      <c r="E60" s="138"/>
      <c r="F60" s="143"/>
    </row>
    <row r="61" spans="1:6" x14ac:dyDescent="0.35">
      <c r="C61" s="65" t="s">
        <v>315</v>
      </c>
      <c r="D61" s="64">
        <v>175.60460196</v>
      </c>
      <c r="E61" s="64">
        <v>179.79809613</v>
      </c>
      <c r="F61" s="125">
        <v>176.86164796</v>
      </c>
    </row>
    <row r="62" spans="1:6" x14ac:dyDescent="0.35">
      <c r="C62" s="65" t="s">
        <v>312</v>
      </c>
      <c r="D62" s="64">
        <v>110295</v>
      </c>
      <c r="E62" s="64">
        <v>106599.5</v>
      </c>
      <c r="F62" s="125">
        <v>100865.333</v>
      </c>
    </row>
    <row r="63" spans="1:6" x14ac:dyDescent="0.35">
      <c r="C63" s="65" t="s">
        <v>316</v>
      </c>
      <c r="D63" s="64">
        <v>9041.8333333329992</v>
      </c>
      <c r="E63" s="64">
        <v>6028.5</v>
      </c>
      <c r="F63" s="125">
        <v>4717.2466666669998</v>
      </c>
    </row>
    <row r="64" spans="1:6" x14ac:dyDescent="0.35">
      <c r="C64" s="63" t="s">
        <v>317</v>
      </c>
      <c r="D64" s="138"/>
      <c r="E64" s="138"/>
      <c r="F64" s="143"/>
    </row>
    <row r="65" spans="3:6" x14ac:dyDescent="0.35">
      <c r="C65" s="65" t="s">
        <v>318</v>
      </c>
      <c r="D65" s="64">
        <v>2.8260000000000001</v>
      </c>
      <c r="E65" s="64">
        <v>2.4946999999999999</v>
      </c>
      <c r="F65" s="125">
        <v>2.4958536169999999</v>
      </c>
    </row>
    <row r="66" spans="3:6" x14ac:dyDescent="0.35">
      <c r="C66" s="65" t="s">
        <v>319</v>
      </c>
      <c r="D66" s="96">
        <v>0.96899999999999997</v>
      </c>
      <c r="E66" s="96">
        <v>0.999</v>
      </c>
      <c r="F66" s="133">
        <v>0.96799999999999997</v>
      </c>
    </row>
    <row r="67" spans="3:6" x14ac:dyDescent="0.35">
      <c r="C67" s="65" t="s">
        <v>320</v>
      </c>
      <c r="D67" s="96">
        <v>0.93899999999999995</v>
      </c>
      <c r="E67" s="96">
        <v>0.93100000000000005</v>
      </c>
      <c r="F67" s="133">
        <v>0.94199999999999995</v>
      </c>
    </row>
    <row r="68" spans="3:6" x14ac:dyDescent="0.35">
      <c r="C68" s="63" t="s">
        <v>321</v>
      </c>
      <c r="D68" s="141"/>
      <c r="E68" s="141"/>
      <c r="F68" s="142"/>
    </row>
    <row r="69" spans="3:6" x14ac:dyDescent="0.35">
      <c r="C69" s="65" t="s">
        <v>322</v>
      </c>
      <c r="D69" s="95">
        <v>202.45759459999999</v>
      </c>
      <c r="E69" s="95">
        <v>211.60499999999999</v>
      </c>
      <c r="F69" s="128">
        <v>228.75</v>
      </c>
    </row>
    <row r="70" spans="3:6" x14ac:dyDescent="0.35">
      <c r="C70" s="65" t="s">
        <v>323</v>
      </c>
      <c r="D70" s="95">
        <v>807</v>
      </c>
      <c r="E70" s="95">
        <v>864</v>
      </c>
      <c r="F70" s="128">
        <v>899</v>
      </c>
    </row>
    <row r="71" spans="3:6" x14ac:dyDescent="0.35">
      <c r="C71" s="65" t="s">
        <v>324</v>
      </c>
      <c r="D71" s="64"/>
      <c r="E71" s="64">
        <v>40983.333333333001</v>
      </c>
      <c r="F71" s="125">
        <v>42783.33</v>
      </c>
    </row>
    <row r="72" spans="3:6" x14ac:dyDescent="0.35">
      <c r="C72" s="63" t="s">
        <v>325</v>
      </c>
      <c r="D72" s="138"/>
      <c r="E72" s="138"/>
      <c r="F72" s="143"/>
    </row>
    <row r="73" spans="3:6" x14ac:dyDescent="0.35">
      <c r="C73" s="65" t="s">
        <v>326</v>
      </c>
      <c r="D73" s="64">
        <v>15</v>
      </c>
      <c r="E73" s="64">
        <v>16</v>
      </c>
      <c r="F73" s="125">
        <v>14</v>
      </c>
    </row>
    <row r="74" spans="3:6" x14ac:dyDescent="0.35">
      <c r="C74" s="65" t="s">
        <v>327</v>
      </c>
      <c r="D74" s="64">
        <v>214280</v>
      </c>
      <c r="E74" s="64">
        <v>224007</v>
      </c>
      <c r="F74" s="125">
        <v>226737</v>
      </c>
    </row>
    <row r="75" spans="3:6" x14ac:dyDescent="0.35">
      <c r="C75" s="54"/>
      <c r="D75" s="54"/>
      <c r="E75" s="54"/>
      <c r="F75" s="54"/>
    </row>
    <row r="76" spans="3:6" x14ac:dyDescent="0.35">
      <c r="C76" s="88" t="s">
        <v>356</v>
      </c>
      <c r="D76" s="54"/>
      <c r="E76" s="54"/>
      <c r="F76" s="54"/>
    </row>
    <row r="77" spans="3:6" x14ac:dyDescent="0.35">
      <c r="C77" s="54"/>
      <c r="D77" s="117">
        <v>2023</v>
      </c>
      <c r="E77" s="117">
        <v>2024</v>
      </c>
      <c r="F77" s="117">
        <v>2025</v>
      </c>
    </row>
    <row r="78" spans="3:6" x14ac:dyDescent="0.35">
      <c r="C78" s="63" t="s">
        <v>314</v>
      </c>
      <c r="D78" s="138"/>
      <c r="E78" s="138"/>
      <c r="F78" s="143"/>
    </row>
    <row r="79" spans="3:6" x14ac:dyDescent="0.35">
      <c r="C79" s="65" t="s">
        <v>326</v>
      </c>
      <c r="D79" s="64">
        <v>5</v>
      </c>
      <c r="E79" s="64">
        <v>55</v>
      </c>
      <c r="F79" s="125">
        <v>59</v>
      </c>
    </row>
    <row r="80" spans="3:6" x14ac:dyDescent="0.35">
      <c r="C80" s="65" t="s">
        <v>357</v>
      </c>
      <c r="D80" s="64">
        <v>80433</v>
      </c>
      <c r="E80" s="64">
        <v>134805</v>
      </c>
      <c r="F80" s="125">
        <v>56620</v>
      </c>
    </row>
    <row r="81" spans="3:12" ht="22" customHeight="1" x14ac:dyDescent="0.35">
      <c r="C81" s="65" t="s">
        <v>359</v>
      </c>
      <c r="D81" s="64">
        <v>120</v>
      </c>
      <c r="E81" s="64">
        <v>167</v>
      </c>
      <c r="F81" s="125">
        <v>113</v>
      </c>
    </row>
    <row r="82" spans="3:12" ht="7.5" customHeight="1" x14ac:dyDescent="0.35">
      <c r="C82" s="54"/>
      <c r="D82" s="54"/>
      <c r="E82" s="54"/>
      <c r="F82" s="54"/>
    </row>
    <row r="83" spans="3:12" x14ac:dyDescent="0.35">
      <c r="C83" s="59" t="s">
        <v>276</v>
      </c>
      <c r="D83" s="54"/>
      <c r="E83" s="54"/>
      <c r="F83" s="54"/>
    </row>
    <row r="84" spans="3:12" ht="5" customHeight="1" x14ac:dyDescent="0.35">
      <c r="C84" s="54"/>
      <c r="D84" s="54"/>
      <c r="E84" s="54"/>
      <c r="F84" s="54"/>
    </row>
    <row r="85" spans="3:12" x14ac:dyDescent="0.35">
      <c r="D85" s="154">
        <v>2023</v>
      </c>
      <c r="E85" s="154">
        <v>2024</v>
      </c>
      <c r="F85" s="155">
        <v>2025</v>
      </c>
      <c r="G85" s="152"/>
      <c r="H85" s="152" t="s">
        <v>25</v>
      </c>
    </row>
    <row r="86" spans="3:12" x14ac:dyDescent="0.35">
      <c r="C86" s="63" t="s">
        <v>330</v>
      </c>
      <c r="D86" s="95">
        <v>40</v>
      </c>
      <c r="E86" s="95">
        <v>50</v>
      </c>
      <c r="F86" s="129">
        <v>50</v>
      </c>
      <c r="G86" s="150"/>
      <c r="H86" s="151"/>
    </row>
    <row r="87" spans="3:12" x14ac:dyDescent="0.35">
      <c r="C87" s="63" t="s">
        <v>331</v>
      </c>
      <c r="D87" s="95">
        <v>16</v>
      </c>
      <c r="E87" s="95">
        <v>23</v>
      </c>
      <c r="F87" s="129">
        <v>23</v>
      </c>
      <c r="G87" s="150"/>
    </row>
    <row r="88" spans="3:12" x14ac:dyDescent="0.35">
      <c r="C88" s="63" t="s">
        <v>333</v>
      </c>
      <c r="D88" s="95">
        <v>80</v>
      </c>
      <c r="E88" s="95">
        <v>100</v>
      </c>
      <c r="F88" s="129">
        <v>100</v>
      </c>
      <c r="G88" s="150"/>
      <c r="H88" s="151"/>
    </row>
    <row r="89" spans="3:12" x14ac:dyDescent="0.35">
      <c r="C89" s="63" t="s">
        <v>334</v>
      </c>
      <c r="D89" s="95">
        <v>33501</v>
      </c>
      <c r="E89" s="95">
        <v>40709</v>
      </c>
      <c r="F89" s="129">
        <v>36981</v>
      </c>
      <c r="G89" s="150"/>
      <c r="H89" s="151"/>
      <c r="I89" s="11"/>
    </row>
    <row r="90" spans="3:12" x14ac:dyDescent="0.35">
      <c r="C90" s="63" t="s">
        <v>335</v>
      </c>
      <c r="D90" s="95">
        <v>562696.97699999996</v>
      </c>
      <c r="E90" s="95">
        <v>778064.21699999995</v>
      </c>
      <c r="F90" s="129">
        <v>738110.495</v>
      </c>
      <c r="G90" s="150"/>
      <c r="H90" s="151"/>
      <c r="I90" s="11"/>
    </row>
    <row r="91" spans="3:12" x14ac:dyDescent="0.35">
      <c r="C91" s="63" t="s">
        <v>396</v>
      </c>
      <c r="D91" s="158" t="s">
        <v>395</v>
      </c>
      <c r="E91" s="95">
        <v>4094952</v>
      </c>
      <c r="F91" s="129">
        <f>IFERROR(F90*5.263,"")</f>
        <v>3884675.5351849999</v>
      </c>
      <c r="G91" s="150"/>
      <c r="H91" s="151"/>
      <c r="I91" s="11"/>
    </row>
    <row r="92" spans="3:12" ht="6" customHeight="1" x14ac:dyDescent="0.35">
      <c r="C92" s="161"/>
      <c r="D92" s="161"/>
      <c r="E92" s="161"/>
      <c r="F92" s="161"/>
      <c r="G92" s="150"/>
      <c r="H92" s="151"/>
      <c r="I92" s="11"/>
      <c r="J92" s="11"/>
      <c r="K92" s="11"/>
      <c r="L92" s="11"/>
    </row>
    <row r="93" spans="3:12" ht="16" customHeight="1" x14ac:dyDescent="0.35">
      <c r="C93" s="54" t="s">
        <v>397</v>
      </c>
      <c r="D93" s="99"/>
      <c r="E93" s="99"/>
      <c r="F93" s="99"/>
      <c r="G93" s="150"/>
      <c r="H93" s="151"/>
      <c r="I93" s="11"/>
      <c r="J93" s="11"/>
      <c r="K93" s="11"/>
      <c r="L93" s="11"/>
    </row>
    <row r="94" spans="3:12" ht="9.5" customHeight="1" x14ac:dyDescent="0.35">
      <c r="C94" s="153"/>
      <c r="D94" s="99"/>
      <c r="E94" s="99"/>
      <c r="F94" s="99"/>
      <c r="G94" s="150"/>
      <c r="H94" s="151"/>
      <c r="I94" s="11"/>
      <c r="J94" s="11"/>
      <c r="K94" s="11"/>
      <c r="L94" s="11"/>
    </row>
    <row r="95" spans="3:12" x14ac:dyDescent="0.35">
      <c r="C95" s="59" t="s">
        <v>275</v>
      </c>
      <c r="D95" s="54"/>
      <c r="E95" s="54"/>
      <c r="F95" s="54"/>
      <c r="G95" s="11"/>
      <c r="H95" s="11"/>
      <c r="I95" s="11"/>
    </row>
    <row r="96" spans="3:12" x14ac:dyDescent="0.35">
      <c r="C96" s="58"/>
      <c r="D96" s="117">
        <v>2024</v>
      </c>
      <c r="E96" s="146">
        <v>2025</v>
      </c>
      <c r="F96" s="147"/>
      <c r="G96" s="11"/>
      <c r="H96" s="11"/>
      <c r="I96" s="11"/>
    </row>
    <row r="97" spans="3:9" x14ac:dyDescent="0.35">
      <c r="C97" s="63" t="s">
        <v>338</v>
      </c>
      <c r="D97" s="95">
        <v>8</v>
      </c>
      <c r="E97" s="132">
        <v>13</v>
      </c>
      <c r="F97" s="148"/>
      <c r="G97" s="11"/>
      <c r="H97" s="11"/>
      <c r="I97" s="11"/>
    </row>
    <row r="98" spans="3:9" x14ac:dyDescent="0.35">
      <c r="C98" s="65" t="s">
        <v>339</v>
      </c>
      <c r="D98" s="64">
        <v>98</v>
      </c>
      <c r="E98" s="129">
        <v>12</v>
      </c>
      <c r="F98" s="149"/>
      <c r="G98" s="11"/>
      <c r="H98" s="11"/>
      <c r="I98" s="11"/>
    </row>
    <row r="99" spans="3:9" x14ac:dyDescent="0.35">
      <c r="C99" s="65" t="s">
        <v>340</v>
      </c>
      <c r="D99" s="64">
        <v>127</v>
      </c>
      <c r="E99" s="129">
        <v>98</v>
      </c>
      <c r="F99" s="149"/>
      <c r="G99" s="11"/>
      <c r="H99" s="11"/>
      <c r="I99" s="11"/>
    </row>
    <row r="100" spans="3:9" x14ac:dyDescent="0.35">
      <c r="C100" s="65" t="s">
        <v>341</v>
      </c>
      <c r="D100" s="64">
        <v>46</v>
      </c>
      <c r="E100" s="129">
        <v>114</v>
      </c>
      <c r="F100" s="149"/>
      <c r="G100" s="11"/>
      <c r="H100" s="11"/>
      <c r="I100" s="11"/>
    </row>
    <row r="101" spans="3:9" x14ac:dyDescent="0.35">
      <c r="C101" s="65" t="s">
        <v>342</v>
      </c>
      <c r="D101" s="64"/>
      <c r="E101" s="129">
        <v>45</v>
      </c>
      <c r="F101" s="149"/>
      <c r="G101" s="11"/>
      <c r="H101" s="11"/>
      <c r="I101" s="11"/>
    </row>
    <row r="102" spans="3:9" x14ac:dyDescent="0.35">
      <c r="C102" s="65" t="s">
        <v>343</v>
      </c>
      <c r="D102" s="64">
        <v>5</v>
      </c>
      <c r="E102" s="129"/>
      <c r="F102" s="149"/>
      <c r="G102" s="11"/>
      <c r="H102" s="11"/>
      <c r="I102" s="11"/>
    </row>
    <row r="103" spans="3:9" x14ac:dyDescent="0.35">
      <c r="C103" s="65" t="s">
        <v>344</v>
      </c>
      <c r="D103" s="64">
        <v>7</v>
      </c>
      <c r="E103" s="129">
        <v>15</v>
      </c>
      <c r="F103" s="149"/>
      <c r="G103" s="11"/>
      <c r="H103" s="11"/>
      <c r="I103" s="11"/>
    </row>
    <row r="104" spans="3:9" x14ac:dyDescent="0.35">
      <c r="C104" s="65" t="s">
        <v>345</v>
      </c>
      <c r="D104" s="64"/>
      <c r="E104" s="129">
        <v>8</v>
      </c>
      <c r="F104" s="149"/>
      <c r="G104" s="11"/>
      <c r="H104" s="11"/>
      <c r="I104" s="11"/>
    </row>
    <row r="105" spans="3:9" x14ac:dyDescent="0.35">
      <c r="C105" s="65" t="s">
        <v>346</v>
      </c>
      <c r="D105" s="64">
        <v>9</v>
      </c>
      <c r="E105" s="129">
        <v>325</v>
      </c>
      <c r="F105" s="149"/>
      <c r="G105" s="11"/>
      <c r="H105" s="11"/>
      <c r="I105" s="11"/>
    </row>
    <row r="106" spans="3:9" x14ac:dyDescent="0.35">
      <c r="C106" s="65" t="s">
        <v>347</v>
      </c>
      <c r="D106" s="64">
        <v>7</v>
      </c>
      <c r="E106" s="129">
        <v>8</v>
      </c>
      <c r="F106" s="149"/>
      <c r="G106" s="11"/>
      <c r="H106" s="11"/>
      <c r="I106" s="11"/>
    </row>
    <row r="107" spans="3:9" x14ac:dyDescent="0.35">
      <c r="C107" s="65" t="s">
        <v>348</v>
      </c>
      <c r="D107" s="64">
        <v>154</v>
      </c>
      <c r="E107" s="129"/>
      <c r="F107" s="149"/>
      <c r="G107" s="11"/>
      <c r="H107" s="11"/>
      <c r="I107" s="11"/>
    </row>
    <row r="108" spans="3:9" x14ac:dyDescent="0.35">
      <c r="C108" s="65" t="s">
        <v>349</v>
      </c>
      <c r="D108" s="64">
        <v>5</v>
      </c>
      <c r="E108" s="129">
        <v>57</v>
      </c>
      <c r="F108" s="149"/>
      <c r="G108" s="11"/>
      <c r="H108" s="11"/>
      <c r="I108" s="11"/>
    </row>
    <row r="109" spans="3:9" x14ac:dyDescent="0.35">
      <c r="C109" s="65" t="s">
        <v>351</v>
      </c>
      <c r="D109" s="64">
        <v>5</v>
      </c>
      <c r="E109" s="129"/>
      <c r="F109" s="149"/>
      <c r="H109" s="11"/>
      <c r="I109" s="11"/>
    </row>
    <row r="110" spans="3:9" x14ac:dyDescent="0.35">
      <c r="C110" s="65" t="s">
        <v>352</v>
      </c>
      <c r="D110" s="64">
        <v>270</v>
      </c>
      <c r="E110" s="129">
        <v>270</v>
      </c>
      <c r="F110" s="149"/>
      <c r="G110" s="11"/>
      <c r="H110" s="11"/>
      <c r="I110" s="11"/>
    </row>
    <row r="111" spans="3:9" x14ac:dyDescent="0.35">
      <c r="C111" s="65" t="s">
        <v>353</v>
      </c>
      <c r="D111" s="64">
        <v>118</v>
      </c>
      <c r="E111" s="129">
        <v>117</v>
      </c>
      <c r="F111" s="149"/>
    </row>
    <row r="112" spans="3:9" x14ac:dyDescent="0.35">
      <c r="C112" s="65" t="s">
        <v>354</v>
      </c>
      <c r="D112" s="64">
        <v>45700</v>
      </c>
      <c r="E112" s="129"/>
      <c r="F112" s="149"/>
    </row>
    <row r="113" spans="3:6" x14ac:dyDescent="0.35">
      <c r="C113" s="65" t="s">
        <v>355</v>
      </c>
      <c r="D113" s="64"/>
      <c r="E113" s="129">
        <v>54000</v>
      </c>
      <c r="F113" s="149"/>
    </row>
    <row r="114" spans="3:6" x14ac:dyDescent="0.35">
      <c r="C114" s="54"/>
      <c r="D114" s="54"/>
      <c r="E114" s="54"/>
      <c r="F114" s="54"/>
    </row>
    <row r="115" spans="3:6" x14ac:dyDescent="0.35">
      <c r="C115" s="59" t="s">
        <v>360</v>
      </c>
      <c r="D115" s="54"/>
      <c r="E115" s="54"/>
      <c r="F115" s="54"/>
    </row>
    <row r="116" spans="3:6" x14ac:dyDescent="0.35">
      <c r="C116" s="54"/>
      <c r="D116" s="117">
        <v>2023</v>
      </c>
      <c r="E116" s="117">
        <v>2024</v>
      </c>
      <c r="F116" s="117">
        <v>2025</v>
      </c>
    </row>
    <row r="117" spans="3:6" x14ac:dyDescent="0.35">
      <c r="C117" s="63" t="s">
        <v>361</v>
      </c>
      <c r="D117" s="95">
        <v>17740</v>
      </c>
      <c r="E117" s="95">
        <v>18431</v>
      </c>
      <c r="F117" s="128">
        <v>18431</v>
      </c>
    </row>
    <row r="118" spans="3:6" x14ac:dyDescent="0.35">
      <c r="C118" s="63" t="s">
        <v>362</v>
      </c>
      <c r="D118" s="64">
        <v>14665</v>
      </c>
      <c r="E118" s="64">
        <v>15628</v>
      </c>
      <c r="F118" s="125">
        <v>15628</v>
      </c>
    </row>
    <row r="119" spans="3:6" x14ac:dyDescent="0.35">
      <c r="C119" s="63" t="s">
        <v>363</v>
      </c>
      <c r="D119" s="64">
        <v>618</v>
      </c>
      <c r="E119" s="64">
        <v>610</v>
      </c>
      <c r="F119" s="125">
        <v>610</v>
      </c>
    </row>
    <row r="121" spans="3:6" x14ac:dyDescent="0.35">
      <c r="C121" s="11"/>
    </row>
    <row r="122" spans="3:6" x14ac:dyDescent="0.35">
      <c r="C122" s="159" t="s">
        <v>398</v>
      </c>
      <c r="D122" s="23"/>
      <c r="E122" s="23"/>
      <c r="F122" s="23"/>
    </row>
    <row r="133" spans="3:6" x14ac:dyDescent="0.35">
      <c r="C133" s="11"/>
    </row>
    <row r="139" spans="3:6" x14ac:dyDescent="0.35">
      <c r="C139" s="11"/>
    </row>
    <row r="142" spans="3:6" x14ac:dyDescent="0.35">
      <c r="D142" s="11"/>
      <c r="E142" s="11"/>
      <c r="F142" s="11"/>
    </row>
    <row r="143" spans="3:6" x14ac:dyDescent="0.35">
      <c r="D143" s="11"/>
      <c r="E143" s="11"/>
      <c r="F143" s="11"/>
    </row>
    <row r="144" spans="3:6" x14ac:dyDescent="0.35">
      <c r="C144" s="11"/>
    </row>
    <row r="145" spans="3:3" x14ac:dyDescent="0.35">
      <c r="C145" s="11"/>
    </row>
    <row r="146" spans="3:3" x14ac:dyDescent="0.35">
      <c r="C146" s="11"/>
    </row>
    <row r="147" spans="3:3" x14ac:dyDescent="0.35">
      <c r="C147" s="11"/>
    </row>
    <row r="148" spans="3:3" x14ac:dyDescent="0.35">
      <c r="C148" s="11"/>
    </row>
    <row r="149" spans="3:3" x14ac:dyDescent="0.35">
      <c r="C149" s="11"/>
    </row>
    <row r="150" spans="3:3" x14ac:dyDescent="0.35">
      <c r="C150" s="11"/>
    </row>
    <row r="151" spans="3:3" x14ac:dyDescent="0.35">
      <c r="C151" s="11"/>
    </row>
    <row r="152" spans="3:3" x14ac:dyDescent="0.35">
      <c r="C152" s="11"/>
    </row>
    <row r="153" spans="3:3" x14ac:dyDescent="0.35">
      <c r="C153" s="11"/>
    </row>
    <row r="154" spans="3:3" x14ac:dyDescent="0.35">
      <c r="C154" s="11"/>
    </row>
    <row r="155" spans="3:3" x14ac:dyDescent="0.35">
      <c r="C155" s="11"/>
    </row>
    <row r="156" spans="3:3" x14ac:dyDescent="0.35">
      <c r="C156" s="11"/>
    </row>
    <row r="157" spans="3:3" x14ac:dyDescent="0.35">
      <c r="C157" s="11"/>
    </row>
    <row r="158" spans="3:3" x14ac:dyDescent="0.35">
      <c r="C158" s="11"/>
    </row>
    <row r="159" spans="3:3" x14ac:dyDescent="0.35">
      <c r="C159" s="11"/>
    </row>
    <row r="160" spans="3:3" x14ac:dyDescent="0.35">
      <c r="C160" s="11"/>
    </row>
  </sheetData>
  <mergeCells count="1">
    <mergeCell ref="C92:F92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D4F9-979F-4D1F-8EEE-DC4A847A49D9}">
  <dimension ref="A5:T220"/>
  <sheetViews>
    <sheetView showGridLines="0" topLeftCell="A74" workbookViewId="0">
      <selection activeCell="D96" sqref="D96"/>
    </sheetView>
  </sheetViews>
  <sheetFormatPr defaultRowHeight="14.5" x14ac:dyDescent="0.35"/>
  <cols>
    <col min="1" max="1" width="2.7265625" customWidth="1"/>
    <col min="2" max="2" width="12.7265625" customWidth="1"/>
    <col min="3" max="3" width="90.26953125" customWidth="1"/>
    <col min="4" max="4" width="23.7265625" customWidth="1"/>
    <col min="5" max="5" width="22" customWidth="1"/>
    <col min="6" max="6" width="20" customWidth="1"/>
    <col min="7" max="9" width="15.7265625" customWidth="1"/>
    <col min="10" max="10" width="100.7265625" customWidth="1"/>
    <col min="11" max="14" width="15.7265625" customWidth="1"/>
    <col min="15" max="15" width="30.7265625" customWidth="1"/>
    <col min="16" max="20" width="15.7265625" customWidth="1"/>
    <col min="21" max="21" width="11.1796875" customWidth="1"/>
  </cols>
  <sheetData>
    <row r="5" spans="2:20" x14ac:dyDescent="0.35">
      <c r="C5" s="6"/>
    </row>
    <row r="6" spans="2:20" x14ac:dyDescent="0.35">
      <c r="B6" s="1" t="s">
        <v>18</v>
      </c>
      <c r="C6" s="3" t="s">
        <v>118</v>
      </c>
    </row>
    <row r="7" spans="2:20" x14ac:dyDescent="0.35">
      <c r="B7" s="7" t="s">
        <v>19</v>
      </c>
      <c r="C7" s="8" t="s">
        <v>119</v>
      </c>
    </row>
    <row r="8" spans="2:20" x14ac:dyDescent="0.35">
      <c r="B8" s="7" t="s">
        <v>20</v>
      </c>
      <c r="C8" s="8" t="s">
        <v>120</v>
      </c>
    </row>
    <row r="9" spans="2:20" x14ac:dyDescent="0.35">
      <c r="B9" s="2" t="s">
        <v>21</v>
      </c>
      <c r="C9" s="4" t="s">
        <v>121</v>
      </c>
      <c r="T9" s="13"/>
    </row>
    <row r="10" spans="2:20" x14ac:dyDescent="0.35">
      <c r="T10" s="13"/>
    </row>
    <row r="11" spans="2:20" x14ac:dyDescent="0.35">
      <c r="C11" s="19" t="s">
        <v>16</v>
      </c>
    </row>
    <row r="13" spans="2:20" x14ac:dyDescent="0.35">
      <c r="C13" s="23"/>
      <c r="D13" s="23"/>
      <c r="E13" s="23"/>
      <c r="F13" s="23"/>
    </row>
    <row r="14" spans="2:20" x14ac:dyDescent="0.35">
      <c r="C14" s="19" t="s">
        <v>267</v>
      </c>
    </row>
    <row r="15" spans="2:20" x14ac:dyDescent="0.35">
      <c r="D15" s="18" t="str">
        <f>D18</f>
        <v>SCENARIO_BT (prev,prev)</v>
      </c>
      <c r="E15" s="18" t="str">
        <f t="shared" ref="E15:F15" si="0">E18</f>
        <v>SCENARIO_BT (prev)</v>
      </c>
      <c r="F15" s="18" t="str">
        <f t="shared" si="0"/>
        <v>SCENARIO_BT</v>
      </c>
    </row>
    <row r="16" spans="2:20" ht="18.75" hidden="1" customHeight="1" x14ac:dyDescent="0.35"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3:16" ht="17.25" hidden="1" customHeight="1" x14ac:dyDescent="0.35"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3:16" hidden="1" x14ac:dyDescent="0.35">
      <c r="C18" s="11"/>
      <c r="D18" s="5" t="s">
        <v>125</v>
      </c>
      <c r="E18" s="5" t="s">
        <v>126</v>
      </c>
      <c r="F18" s="5" t="s">
        <v>127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3:16" hidden="1" x14ac:dyDescent="0.35">
      <c r="C19" s="11"/>
      <c r="D19" s="5" t="s">
        <v>47</v>
      </c>
      <c r="E19" s="5" t="s">
        <v>47</v>
      </c>
      <c r="F19" s="5" t="s">
        <v>47</v>
      </c>
    </row>
    <row r="20" spans="3:16" x14ac:dyDescent="0.35">
      <c r="C20" s="29" t="s">
        <v>268</v>
      </c>
      <c r="D20" s="47">
        <v>1000</v>
      </c>
      <c r="E20" s="47">
        <v>1000</v>
      </c>
      <c r="F20" s="47">
        <v>1000</v>
      </c>
    </row>
    <row r="21" spans="3:16" x14ac:dyDescent="0.35">
      <c r="C21" s="29" t="s">
        <v>269</v>
      </c>
      <c r="D21" s="12">
        <v>1000</v>
      </c>
      <c r="E21" s="10">
        <v>1000</v>
      </c>
      <c r="F21" s="10">
        <v>1000</v>
      </c>
    </row>
    <row r="22" spans="3:16" x14ac:dyDescent="0.35">
      <c r="C22" s="29" t="s">
        <v>270</v>
      </c>
      <c r="D22" s="12">
        <v>1000</v>
      </c>
      <c r="E22" s="10">
        <v>1000</v>
      </c>
      <c r="F22" s="10">
        <v>1000</v>
      </c>
    </row>
    <row r="23" spans="3:16" x14ac:dyDescent="0.35">
      <c r="C23" s="11"/>
      <c r="D23" s="11"/>
    </row>
    <row r="24" spans="3:16" x14ac:dyDescent="0.35">
      <c r="C24" s="11"/>
      <c r="D24" s="11"/>
    </row>
    <row r="25" spans="3:16" x14ac:dyDescent="0.35">
      <c r="C25" s="19" t="s">
        <v>271</v>
      </c>
      <c r="D25" s="11"/>
    </row>
    <row r="26" spans="3:16" x14ac:dyDescent="0.35">
      <c r="C26" s="11"/>
      <c r="D26" s="18" t="str">
        <f>D27</f>
        <v>SCENARIO_BT (prev,prev)</v>
      </c>
      <c r="E26" s="18" t="str">
        <f t="shared" ref="E26:F26" si="1">E27</f>
        <v>SCENARIO_BT (prev)</v>
      </c>
      <c r="F26" s="18" t="str">
        <f t="shared" si="1"/>
        <v>SCENARIO_BT</v>
      </c>
    </row>
    <row r="27" spans="3:16" hidden="1" x14ac:dyDescent="0.35">
      <c r="D27" s="5" t="s">
        <v>125</v>
      </c>
      <c r="E27" s="5" t="s">
        <v>126</v>
      </c>
      <c r="F27" s="5" t="s">
        <v>127</v>
      </c>
      <c r="G27" s="11"/>
      <c r="H27" s="11"/>
      <c r="I27" s="11"/>
      <c r="J27" s="11"/>
      <c r="K27" s="11"/>
    </row>
    <row r="28" spans="3:16" hidden="1" x14ac:dyDescent="0.35">
      <c r="D28" s="5" t="s">
        <v>47</v>
      </c>
      <c r="E28" s="5" t="s">
        <v>47</v>
      </c>
      <c r="F28" s="5" t="s">
        <v>47</v>
      </c>
      <c r="G28" s="11"/>
      <c r="H28" s="11"/>
      <c r="I28" s="11"/>
      <c r="J28" s="11"/>
      <c r="K28" s="11"/>
    </row>
    <row r="29" spans="3:16" x14ac:dyDescent="0.35">
      <c r="C29" s="29" t="s">
        <v>272</v>
      </c>
      <c r="D29" s="10">
        <v>1000</v>
      </c>
      <c r="E29" s="10">
        <v>1000</v>
      </c>
      <c r="F29" s="10">
        <v>1000</v>
      </c>
    </row>
    <row r="30" spans="3:16" x14ac:dyDescent="0.35">
      <c r="C30" s="29" t="s">
        <v>273</v>
      </c>
      <c r="D30" s="10">
        <v>1000</v>
      </c>
      <c r="E30" s="10">
        <v>1000</v>
      </c>
      <c r="F30" s="10">
        <v>1000</v>
      </c>
    </row>
    <row r="31" spans="3:16" x14ac:dyDescent="0.35">
      <c r="C31" s="29" t="s">
        <v>274</v>
      </c>
      <c r="D31" s="10">
        <v>1000</v>
      </c>
      <c r="E31" s="10">
        <v>1000</v>
      </c>
      <c r="F31" s="10">
        <v>1000</v>
      </c>
    </row>
    <row r="32" spans="3:16" x14ac:dyDescent="0.35">
      <c r="C32" s="29" t="s">
        <v>277</v>
      </c>
      <c r="D32" s="10">
        <v>1000</v>
      </c>
      <c r="E32" s="10">
        <v>1000</v>
      </c>
      <c r="F32" s="10">
        <v>1000</v>
      </c>
    </row>
    <row r="33" spans="3:10" x14ac:dyDescent="0.35">
      <c r="C33" s="29" t="s">
        <v>278</v>
      </c>
      <c r="D33" s="10">
        <v>1000</v>
      </c>
      <c r="E33" s="10">
        <v>1000</v>
      </c>
      <c r="F33" s="10">
        <v>1000</v>
      </c>
    </row>
    <row r="34" spans="3:10" x14ac:dyDescent="0.35">
      <c r="C34" s="29" t="s">
        <v>279</v>
      </c>
      <c r="D34" s="10">
        <f>IFERROR(D29+D30+D31+D32+D33,"")</f>
        <v>5000</v>
      </c>
      <c r="E34" s="10">
        <f>IFERROR(E29+E30+E31+E32+E33,"")</f>
        <v>5000</v>
      </c>
      <c r="F34" s="10">
        <f>IFERROR(F29+F30+F31+F32+F33,"")</f>
        <v>5000</v>
      </c>
    </row>
    <row r="35" spans="3:10" x14ac:dyDescent="0.35">
      <c r="C35" s="11"/>
    </row>
    <row r="36" spans="3:10" x14ac:dyDescent="0.35">
      <c r="C36" s="19" t="s">
        <v>280</v>
      </c>
    </row>
    <row r="38" spans="3:10" x14ac:dyDescent="0.35">
      <c r="D38" s="18" t="str">
        <f>D39</f>
        <v>SCENARIO_BT (prev,prev)</v>
      </c>
      <c r="E38" s="18" t="str">
        <f t="shared" ref="E38:F38" si="2">E39</f>
        <v>SCENARIO_BT (prev)</v>
      </c>
      <c r="F38" s="18" t="str">
        <f t="shared" si="2"/>
        <v>SCENARIO_BT</v>
      </c>
    </row>
    <row r="39" spans="3:10" hidden="1" x14ac:dyDescent="0.35">
      <c r="D39" s="5" t="s">
        <v>125</v>
      </c>
      <c r="E39" s="5" t="s">
        <v>126</v>
      </c>
      <c r="F39" s="5" t="s">
        <v>127</v>
      </c>
      <c r="G39" s="11"/>
      <c r="H39" s="11"/>
      <c r="I39" s="11"/>
      <c r="J39" s="11"/>
    </row>
    <row r="40" spans="3:10" x14ac:dyDescent="0.35">
      <c r="C40" s="29" t="s">
        <v>281</v>
      </c>
      <c r="D40" s="12">
        <v>1000</v>
      </c>
      <c r="E40" s="12">
        <v>1000</v>
      </c>
      <c r="F40" s="12">
        <v>1000</v>
      </c>
      <c r="G40" s="11"/>
      <c r="H40" s="11"/>
      <c r="I40" s="11"/>
      <c r="J40" s="11"/>
    </row>
    <row r="41" spans="3:10" x14ac:dyDescent="0.35">
      <c r="C41" s="29" t="s">
        <v>282</v>
      </c>
      <c r="D41" s="10">
        <v>1000</v>
      </c>
      <c r="E41" s="10">
        <v>1000</v>
      </c>
      <c r="F41" s="10">
        <v>1000</v>
      </c>
    </row>
    <row r="42" spans="3:10" hidden="1" x14ac:dyDescent="0.35">
      <c r="C42" s="29" t="s">
        <v>283</v>
      </c>
      <c r="D42" s="10">
        <v>1000</v>
      </c>
      <c r="E42" s="10">
        <v>1000</v>
      </c>
      <c r="F42" s="10">
        <v>1000</v>
      </c>
    </row>
    <row r="43" spans="3:10" x14ac:dyDescent="0.35">
      <c r="C43" s="29" t="s">
        <v>284</v>
      </c>
      <c r="D43" s="10">
        <f>D42+D46</f>
        <v>2000</v>
      </c>
      <c r="E43" s="10">
        <f>E42+E46</f>
        <v>2000</v>
      </c>
      <c r="F43" s="10">
        <f>F42+F46</f>
        <v>2000</v>
      </c>
    </row>
    <row r="44" spans="3:10" x14ac:dyDescent="0.35">
      <c r="C44" s="29" t="s">
        <v>285</v>
      </c>
      <c r="D44" s="10">
        <v>1000</v>
      </c>
      <c r="E44" s="10">
        <v>1000</v>
      </c>
      <c r="F44" s="10">
        <v>1000</v>
      </c>
    </row>
    <row r="45" spans="3:10" x14ac:dyDescent="0.35">
      <c r="C45" s="29" t="s">
        <v>286</v>
      </c>
      <c r="D45" s="10">
        <v>1000</v>
      </c>
      <c r="E45" s="10">
        <v>1000</v>
      </c>
      <c r="F45" s="10">
        <v>1000</v>
      </c>
    </row>
    <row r="46" spans="3:10" hidden="1" x14ac:dyDescent="0.35">
      <c r="C46" s="9" t="s">
        <v>287</v>
      </c>
      <c r="D46" s="10">
        <v>1000</v>
      </c>
      <c r="E46" s="10">
        <v>1000</v>
      </c>
      <c r="F46" s="10">
        <v>1000</v>
      </c>
    </row>
    <row r="47" spans="3:10" x14ac:dyDescent="0.35">
      <c r="C47" s="29" t="s">
        <v>47</v>
      </c>
      <c r="D47" s="10">
        <f>D40+D41+D43+D44+D45</f>
        <v>6000</v>
      </c>
      <c r="E47" s="10">
        <f>E40+E41+E43+E44+E45</f>
        <v>6000</v>
      </c>
      <c r="F47" s="10">
        <f>F40+F41+F43+F44+F45</f>
        <v>6000</v>
      </c>
    </row>
    <row r="48" spans="3:10" x14ac:dyDescent="0.35">
      <c r="D48" s="30"/>
      <c r="E48" s="30"/>
      <c r="F48" s="30"/>
    </row>
    <row r="49" spans="1:10" x14ac:dyDescent="0.35">
      <c r="D49" s="30"/>
      <c r="E49" s="30"/>
      <c r="F49" s="30"/>
    </row>
    <row r="50" spans="1:10" x14ac:dyDescent="0.35">
      <c r="C50" s="19" t="s">
        <v>288</v>
      </c>
    </row>
    <row r="51" spans="1:10" x14ac:dyDescent="0.35">
      <c r="D51" s="18" t="str">
        <f>D52</f>
        <v>SCENARIO_BT (prev,prev)</v>
      </c>
      <c r="E51" s="18" t="str">
        <f t="shared" ref="E51:F51" si="3">E52</f>
        <v>SCENARIO_BT (prev)</v>
      </c>
      <c r="F51" s="18" t="str">
        <f t="shared" si="3"/>
        <v>SCENARIO_BT</v>
      </c>
    </row>
    <row r="52" spans="1:10" hidden="1" x14ac:dyDescent="0.35">
      <c r="D52" s="5" t="s">
        <v>125</v>
      </c>
      <c r="E52" s="5" t="s">
        <v>126</v>
      </c>
      <c r="F52" s="5" t="s">
        <v>127</v>
      </c>
    </row>
    <row r="53" spans="1:10" x14ac:dyDescent="0.35">
      <c r="C53" s="29" t="s">
        <v>289</v>
      </c>
      <c r="D53" s="12">
        <v>1000</v>
      </c>
      <c r="E53" s="12">
        <v>1000</v>
      </c>
      <c r="F53" s="12">
        <v>1000</v>
      </c>
    </row>
    <row r="54" spans="1:10" x14ac:dyDescent="0.35">
      <c r="C54" s="29" t="s">
        <v>290</v>
      </c>
      <c r="D54" s="10"/>
      <c r="E54" s="10"/>
      <c r="F54" s="10"/>
    </row>
    <row r="55" spans="1:10" x14ac:dyDescent="0.35">
      <c r="C55" s="31" t="s">
        <v>291</v>
      </c>
      <c r="D55" s="10">
        <v>1000</v>
      </c>
      <c r="E55" s="10">
        <v>1000</v>
      </c>
      <c r="F55" s="10">
        <v>1000</v>
      </c>
    </row>
    <row r="56" spans="1:10" x14ac:dyDescent="0.35">
      <c r="C56" s="31" t="s">
        <v>292</v>
      </c>
      <c r="D56" s="10">
        <v>1000</v>
      </c>
      <c r="E56" s="10">
        <v>1000</v>
      </c>
      <c r="F56" s="10">
        <v>1000</v>
      </c>
    </row>
    <row r="57" spans="1:10" x14ac:dyDescent="0.35">
      <c r="C57" s="31" t="s">
        <v>293</v>
      </c>
      <c r="D57" s="10">
        <v>1000</v>
      </c>
      <c r="E57" s="10">
        <v>1000</v>
      </c>
      <c r="F57" s="10">
        <v>1000</v>
      </c>
    </row>
    <row r="58" spans="1:10" x14ac:dyDescent="0.35">
      <c r="C58" s="31" t="s">
        <v>294</v>
      </c>
      <c r="D58" s="10">
        <v>1000</v>
      </c>
      <c r="E58" s="10">
        <v>1000</v>
      </c>
      <c r="F58" s="10">
        <v>1000</v>
      </c>
    </row>
    <row r="59" spans="1:10" x14ac:dyDescent="0.35">
      <c r="A59" s="11"/>
      <c r="C59" s="31" t="s">
        <v>295</v>
      </c>
      <c r="D59" s="10">
        <v>1000</v>
      </c>
      <c r="E59" s="10">
        <v>1000</v>
      </c>
      <c r="F59" s="10">
        <v>1000</v>
      </c>
    </row>
    <row r="60" spans="1:10" x14ac:dyDescent="0.35">
      <c r="A60" s="11"/>
      <c r="C60" s="29" t="s">
        <v>296</v>
      </c>
      <c r="D60" s="10">
        <v>1000</v>
      </c>
      <c r="E60" s="10">
        <v>1000</v>
      </c>
      <c r="F60" s="10">
        <v>1000</v>
      </c>
    </row>
    <row r="61" spans="1:10" hidden="1" x14ac:dyDescent="0.35">
      <c r="A61" s="11"/>
      <c r="C61" s="9" t="s">
        <v>297</v>
      </c>
      <c r="D61" s="10">
        <v>1000</v>
      </c>
      <c r="E61" s="10">
        <v>1000</v>
      </c>
      <c r="F61" s="10">
        <v>1000</v>
      </c>
    </row>
    <row r="62" spans="1:10" hidden="1" x14ac:dyDescent="0.35">
      <c r="A62" s="11"/>
      <c r="C62" s="9" t="s">
        <v>298</v>
      </c>
      <c r="D62" s="10">
        <v>1000</v>
      </c>
      <c r="E62" s="10">
        <v>1000</v>
      </c>
      <c r="F62" s="10">
        <v>1000</v>
      </c>
      <c r="G62" s="11"/>
      <c r="H62" s="11"/>
      <c r="I62" s="11"/>
      <c r="J62" s="11"/>
    </row>
    <row r="63" spans="1:10" x14ac:dyDescent="0.35">
      <c r="A63" s="11"/>
      <c r="C63" s="31" t="s">
        <v>299</v>
      </c>
      <c r="D63" s="10">
        <f>D61+D62</f>
        <v>2000</v>
      </c>
      <c r="E63" s="10">
        <f>E61+E62</f>
        <v>2000</v>
      </c>
      <c r="F63" s="10">
        <f>F61+F62</f>
        <v>2000</v>
      </c>
      <c r="G63" s="11"/>
      <c r="H63" s="11"/>
      <c r="I63" s="11"/>
      <c r="J63" s="11"/>
    </row>
    <row r="64" spans="1:10" x14ac:dyDescent="0.35">
      <c r="A64" s="11"/>
      <c r="C64" s="29" t="s">
        <v>300</v>
      </c>
      <c r="D64" s="10">
        <v>1000</v>
      </c>
      <c r="E64" s="10">
        <v>1000</v>
      </c>
      <c r="F64" s="10">
        <v>1000</v>
      </c>
    </row>
    <row r="65" spans="1:6" hidden="1" x14ac:dyDescent="0.35">
      <c r="A65" s="11"/>
      <c r="C65" s="9" t="s">
        <v>301</v>
      </c>
      <c r="D65" s="10">
        <v>1000</v>
      </c>
      <c r="E65" s="10">
        <v>1000</v>
      </c>
      <c r="F65" s="10">
        <v>1000</v>
      </c>
    </row>
    <row r="66" spans="1:6" hidden="1" x14ac:dyDescent="0.35">
      <c r="A66" s="11"/>
      <c r="C66" s="9" t="s">
        <v>302</v>
      </c>
      <c r="D66" s="10">
        <v>1000</v>
      </c>
      <c r="E66" s="10">
        <v>1000</v>
      </c>
      <c r="F66" s="10">
        <v>1000</v>
      </c>
    </row>
    <row r="67" spans="1:6" x14ac:dyDescent="0.35">
      <c r="A67" s="11"/>
      <c r="C67" s="31" t="s">
        <v>299</v>
      </c>
      <c r="D67" s="10">
        <f>D65+D66</f>
        <v>2000</v>
      </c>
      <c r="E67" s="10">
        <f>E65+E66</f>
        <v>2000</v>
      </c>
      <c r="F67" s="10">
        <f>F65+F66</f>
        <v>2000</v>
      </c>
    </row>
    <row r="68" spans="1:6" x14ac:dyDescent="0.35">
      <c r="A68" s="11"/>
      <c r="C68" s="29" t="s">
        <v>303</v>
      </c>
      <c r="D68" s="46">
        <v>1000</v>
      </c>
      <c r="E68" s="46">
        <v>1000</v>
      </c>
      <c r="F68" s="46">
        <v>1000</v>
      </c>
    </row>
    <row r="69" spans="1:6" x14ac:dyDescent="0.35">
      <c r="C69" s="29" t="s">
        <v>304</v>
      </c>
      <c r="D69" s="10">
        <v>1000</v>
      </c>
      <c r="E69" s="10">
        <v>1000</v>
      </c>
      <c r="F69" s="10">
        <v>1000</v>
      </c>
    </row>
    <row r="70" spans="1:6" x14ac:dyDescent="0.35">
      <c r="C70" s="29" t="s">
        <v>305</v>
      </c>
      <c r="D70" s="46">
        <v>1000</v>
      </c>
      <c r="E70" s="46">
        <v>1000</v>
      </c>
      <c r="F70" s="46">
        <v>1000</v>
      </c>
    </row>
    <row r="71" spans="1:6" x14ac:dyDescent="0.35">
      <c r="C71" s="29" t="s">
        <v>306</v>
      </c>
      <c r="D71" s="46">
        <v>1000</v>
      </c>
      <c r="E71" s="46">
        <v>1000</v>
      </c>
      <c r="F71" s="46">
        <v>1000</v>
      </c>
    </row>
    <row r="72" spans="1:6" hidden="1" x14ac:dyDescent="0.35">
      <c r="C72" s="11"/>
    </row>
    <row r="73" spans="1:6" hidden="1" x14ac:dyDescent="0.35">
      <c r="A73" s="11"/>
    </row>
    <row r="74" spans="1:6" x14ac:dyDescent="0.35">
      <c r="A74" s="11"/>
    </row>
    <row r="75" spans="1:6" x14ac:dyDescent="0.35">
      <c r="A75" s="11"/>
    </row>
    <row r="76" spans="1:6" hidden="1" x14ac:dyDescent="0.35"/>
    <row r="77" spans="1:6" hidden="1" x14ac:dyDescent="0.35"/>
    <row r="78" spans="1:6" x14ac:dyDescent="0.35">
      <c r="C78" s="19" t="s">
        <v>307</v>
      </c>
    </row>
    <row r="79" spans="1:6" x14ac:dyDescent="0.35">
      <c r="C79" s="17" t="s">
        <v>308</v>
      </c>
    </row>
    <row r="80" spans="1:6" x14ac:dyDescent="0.35">
      <c r="C80" s="17"/>
      <c r="D80" s="18" t="str">
        <f>D81</f>
        <v>SCENARIO_BT (prev,prev)</v>
      </c>
      <c r="E80" s="18" t="str">
        <f t="shared" ref="E80:F80" si="4">E81</f>
        <v>SCENARIO_BT (prev)</v>
      </c>
      <c r="F80" s="18" t="str">
        <f t="shared" si="4"/>
        <v>SCENARIO_BT</v>
      </c>
    </row>
    <row r="81" spans="3:10" hidden="1" x14ac:dyDescent="0.35">
      <c r="D81" s="5" t="s">
        <v>125</v>
      </c>
      <c r="E81" s="5" t="s">
        <v>126</v>
      </c>
      <c r="F81" s="5" t="s">
        <v>127</v>
      </c>
    </row>
    <row r="82" spans="3:10" x14ac:dyDescent="0.35">
      <c r="C82" s="29" t="s">
        <v>309</v>
      </c>
      <c r="D82" s="12"/>
      <c r="E82" s="12"/>
      <c r="F82" s="12"/>
    </row>
    <row r="83" spans="3:10" x14ac:dyDescent="0.35">
      <c r="C83" s="31" t="s">
        <v>310</v>
      </c>
      <c r="D83" s="10">
        <v>1000</v>
      </c>
      <c r="E83" s="10">
        <v>1000</v>
      </c>
      <c r="F83" s="10">
        <v>1000</v>
      </c>
    </row>
    <row r="84" spans="3:10" x14ac:dyDescent="0.35">
      <c r="C84" s="31" t="s">
        <v>311</v>
      </c>
      <c r="D84" s="10">
        <v>1000</v>
      </c>
      <c r="E84" s="10">
        <v>1000</v>
      </c>
      <c r="F84" s="10">
        <v>1000</v>
      </c>
    </row>
    <row r="85" spans="3:10" ht="15.75" customHeight="1" x14ac:dyDescent="0.35">
      <c r="C85" s="31" t="s">
        <v>312</v>
      </c>
      <c r="D85" s="10">
        <v>1000</v>
      </c>
      <c r="E85" s="10">
        <v>1000</v>
      </c>
      <c r="F85" s="10">
        <v>1000</v>
      </c>
    </row>
    <row r="86" spans="3:10" x14ac:dyDescent="0.35">
      <c r="C86" s="31" t="s">
        <v>313</v>
      </c>
      <c r="D86" s="10">
        <v>1000</v>
      </c>
      <c r="E86" s="10">
        <v>1000</v>
      </c>
      <c r="F86" s="10">
        <v>1000</v>
      </c>
    </row>
    <row r="87" spans="3:10" x14ac:dyDescent="0.35">
      <c r="C87" s="29" t="s">
        <v>314</v>
      </c>
      <c r="D87" s="10"/>
      <c r="E87" s="10"/>
      <c r="F87" s="10"/>
      <c r="G87" s="11"/>
      <c r="H87" s="11"/>
      <c r="I87" s="11"/>
      <c r="J87" s="11"/>
    </row>
    <row r="88" spans="3:10" x14ac:dyDescent="0.35">
      <c r="C88" s="31" t="s">
        <v>315</v>
      </c>
      <c r="D88" s="10">
        <v>1000</v>
      </c>
      <c r="E88" s="10">
        <v>1000</v>
      </c>
      <c r="F88" s="10">
        <v>1000</v>
      </c>
      <c r="G88" s="11"/>
      <c r="H88" s="11"/>
      <c r="I88" s="11"/>
      <c r="J88" s="11"/>
    </row>
    <row r="89" spans="3:10" x14ac:dyDescent="0.35">
      <c r="C89" s="31" t="s">
        <v>312</v>
      </c>
      <c r="D89" s="10">
        <v>1000</v>
      </c>
      <c r="E89" s="10">
        <v>1000</v>
      </c>
      <c r="F89" s="10">
        <v>1000</v>
      </c>
    </row>
    <row r="90" spans="3:10" x14ac:dyDescent="0.35">
      <c r="C90" s="31" t="s">
        <v>316</v>
      </c>
      <c r="D90" s="10">
        <v>1000</v>
      </c>
      <c r="E90" s="10">
        <v>1000</v>
      </c>
      <c r="F90" s="10">
        <v>1000</v>
      </c>
    </row>
    <row r="91" spans="3:10" x14ac:dyDescent="0.35">
      <c r="C91" s="29" t="s">
        <v>317</v>
      </c>
      <c r="D91" s="10"/>
      <c r="E91" s="10"/>
      <c r="F91" s="10"/>
    </row>
    <row r="92" spans="3:10" x14ac:dyDescent="0.35">
      <c r="C92" s="31" t="s">
        <v>318</v>
      </c>
      <c r="D92" s="10">
        <v>1000</v>
      </c>
      <c r="E92" s="10">
        <v>1000</v>
      </c>
      <c r="F92" s="10">
        <v>1000</v>
      </c>
    </row>
    <row r="93" spans="3:10" x14ac:dyDescent="0.35">
      <c r="C93" s="31" t="s">
        <v>319</v>
      </c>
      <c r="D93" s="32">
        <v>1000</v>
      </c>
      <c r="E93" s="32">
        <v>1000</v>
      </c>
      <c r="F93" s="32">
        <v>1000</v>
      </c>
    </row>
    <row r="94" spans="3:10" x14ac:dyDescent="0.35">
      <c r="C94" s="31" t="s">
        <v>320</v>
      </c>
      <c r="D94" s="32">
        <v>1000</v>
      </c>
      <c r="E94" s="32">
        <v>1000</v>
      </c>
      <c r="F94" s="32">
        <v>1000</v>
      </c>
    </row>
    <row r="95" spans="3:10" x14ac:dyDescent="0.35">
      <c r="C95" s="29" t="s">
        <v>321</v>
      </c>
      <c r="D95" s="12"/>
      <c r="E95" s="12"/>
      <c r="F95" s="12"/>
    </row>
    <row r="96" spans="3:10" x14ac:dyDescent="0.35">
      <c r="C96" s="31" t="s">
        <v>322</v>
      </c>
      <c r="D96" s="12">
        <v>1000</v>
      </c>
      <c r="E96" s="12">
        <v>1000</v>
      </c>
      <c r="F96" s="12">
        <v>1000</v>
      </c>
      <c r="G96" s="11"/>
      <c r="H96" s="11"/>
      <c r="I96" s="11"/>
      <c r="J96" s="11"/>
    </row>
    <row r="97" spans="3:10" x14ac:dyDescent="0.35">
      <c r="C97" s="31" t="s">
        <v>323</v>
      </c>
      <c r="D97" s="12">
        <v>1000</v>
      </c>
      <c r="E97" s="12">
        <v>1000</v>
      </c>
      <c r="F97" s="12">
        <v>1000</v>
      </c>
      <c r="G97" s="11"/>
      <c r="H97" s="11"/>
      <c r="I97" s="11"/>
      <c r="J97" s="11"/>
    </row>
    <row r="98" spans="3:10" x14ac:dyDescent="0.35">
      <c r="C98" s="31" t="s">
        <v>324</v>
      </c>
      <c r="D98" s="10">
        <v>1000</v>
      </c>
      <c r="E98" s="10">
        <v>1000</v>
      </c>
      <c r="F98" s="10">
        <v>1000</v>
      </c>
    </row>
    <row r="99" spans="3:10" x14ac:dyDescent="0.35">
      <c r="C99" s="29" t="s">
        <v>325</v>
      </c>
      <c r="D99" s="10"/>
      <c r="E99" s="10"/>
      <c r="F99" s="10"/>
    </row>
    <row r="100" spans="3:10" x14ac:dyDescent="0.35">
      <c r="C100" s="31" t="s">
        <v>326</v>
      </c>
      <c r="D100" s="10">
        <v>1000</v>
      </c>
      <c r="E100" s="10">
        <v>1000</v>
      </c>
      <c r="F100" s="10">
        <v>1000</v>
      </c>
    </row>
    <row r="101" spans="3:10" x14ac:dyDescent="0.35">
      <c r="C101" s="31" t="s">
        <v>327</v>
      </c>
      <c r="D101" s="10">
        <v>1000</v>
      </c>
      <c r="E101" s="10">
        <v>1000</v>
      </c>
      <c r="F101" s="10">
        <v>1000</v>
      </c>
    </row>
    <row r="102" spans="3:10" x14ac:dyDescent="0.35">
      <c r="C102" s="29" t="s">
        <v>328</v>
      </c>
      <c r="D102" s="10"/>
      <c r="E102" s="10"/>
      <c r="F102" s="10"/>
    </row>
    <row r="103" spans="3:10" x14ac:dyDescent="0.35">
      <c r="C103" s="31" t="s">
        <v>326</v>
      </c>
      <c r="D103" s="10">
        <v>1000</v>
      </c>
      <c r="E103" s="10">
        <v>1000</v>
      </c>
      <c r="F103" s="10">
        <v>1000</v>
      </c>
    </row>
    <row r="104" spans="3:10" x14ac:dyDescent="0.35">
      <c r="C104" s="31" t="s">
        <v>329</v>
      </c>
      <c r="D104" s="10">
        <v>1000</v>
      </c>
      <c r="E104" s="10">
        <v>1000</v>
      </c>
      <c r="F104" s="10">
        <v>1000</v>
      </c>
    </row>
    <row r="106" spans="3:10" x14ac:dyDescent="0.35">
      <c r="C106" s="11"/>
    </row>
    <row r="108" spans="3:10" x14ac:dyDescent="0.35">
      <c r="C108" s="17" t="s">
        <v>276</v>
      </c>
    </row>
    <row r="110" spans="3:10" x14ac:dyDescent="0.35">
      <c r="D110" s="33" t="s">
        <v>125</v>
      </c>
      <c r="E110" s="33" t="s">
        <v>126</v>
      </c>
      <c r="F110" s="33" t="s">
        <v>127</v>
      </c>
    </row>
    <row r="111" spans="3:10" x14ac:dyDescent="0.35">
      <c r="C111" s="29" t="s">
        <v>330</v>
      </c>
      <c r="D111" s="12">
        <v>1000</v>
      </c>
      <c r="E111" s="12">
        <v>1000</v>
      </c>
      <c r="F111" s="10">
        <v>1000</v>
      </c>
    </row>
    <row r="112" spans="3:10" x14ac:dyDescent="0.35">
      <c r="C112" s="31" t="s">
        <v>331</v>
      </c>
      <c r="D112" s="24">
        <v>1000</v>
      </c>
      <c r="E112" s="24">
        <v>1000</v>
      </c>
      <c r="F112" s="35">
        <v>1000</v>
      </c>
    </row>
    <row r="113" spans="3:18" x14ac:dyDescent="0.35">
      <c r="C113" s="31" t="s">
        <v>332</v>
      </c>
      <c r="D113" s="24">
        <v>1000</v>
      </c>
      <c r="E113" s="24">
        <v>1000</v>
      </c>
      <c r="F113" s="35">
        <v>1000</v>
      </c>
    </row>
    <row r="114" spans="3:18" x14ac:dyDescent="0.35">
      <c r="C114" s="29" t="s">
        <v>333</v>
      </c>
      <c r="D114" s="10">
        <v>1000</v>
      </c>
      <c r="E114" s="12">
        <v>1000</v>
      </c>
      <c r="F114" s="10">
        <v>1000</v>
      </c>
    </row>
    <row r="115" spans="3:18" x14ac:dyDescent="0.35">
      <c r="C115" s="29" t="s">
        <v>334</v>
      </c>
      <c r="D115" s="10">
        <v>1000</v>
      </c>
      <c r="E115" s="12">
        <v>1000</v>
      </c>
      <c r="F115" s="10">
        <v>1000</v>
      </c>
    </row>
    <row r="116" spans="3:18" x14ac:dyDescent="0.35">
      <c r="C116" s="29" t="s">
        <v>335</v>
      </c>
      <c r="D116" s="10">
        <v>1000</v>
      </c>
      <c r="E116" s="12">
        <v>1000</v>
      </c>
      <c r="F116" s="10">
        <v>1000</v>
      </c>
      <c r="I116" s="11"/>
      <c r="J116" s="11"/>
      <c r="K116" s="11"/>
      <c r="L116" s="11"/>
      <c r="M116" s="11"/>
      <c r="N116" s="11"/>
      <c r="O116" s="11"/>
    </row>
    <row r="117" spans="3:18" x14ac:dyDescent="0.35">
      <c r="C117" s="29" t="s">
        <v>336</v>
      </c>
      <c r="D117" s="10">
        <f>IFERROR(D116*5.263,"")</f>
        <v>5263</v>
      </c>
      <c r="E117" s="12">
        <f>IFERROR(E116*5.263,"")</f>
        <v>5263</v>
      </c>
      <c r="F117" s="10">
        <f>IFERROR(F116*5.263,"")</f>
        <v>5263</v>
      </c>
      <c r="I117" s="11"/>
      <c r="J117" s="11"/>
      <c r="K117" s="11"/>
      <c r="L117" s="11"/>
      <c r="M117" s="11"/>
      <c r="N117" s="11"/>
      <c r="O117" s="11"/>
    </row>
    <row r="118" spans="3:18" x14ac:dyDescent="0.35">
      <c r="C118" s="29" t="s">
        <v>337</v>
      </c>
      <c r="D118" s="10">
        <f ca="1">IFERROR(ABS(D116*(INDIRECT(ADDRESS(ROW()+1,COLUMN()))))/1000000, "")</f>
        <v>0</v>
      </c>
      <c r="E118" s="12">
        <f ca="1">IFERROR(ABS(E116*(INDIRECT(ADDRESS(ROW()+1,COLUMN()))))/1000000, "")</f>
        <v>0</v>
      </c>
      <c r="F118" s="10">
        <f ca="1">IFERROR(ABS(F116*(INDIRECT(ADDRESS(ROW()+1,COLUMN()))))/1000000, "")</f>
        <v>0</v>
      </c>
      <c r="I118" s="11"/>
      <c r="J118" s="11"/>
      <c r="K118" s="11"/>
      <c r="L118" s="11"/>
      <c r="M118" s="11"/>
      <c r="N118" s="11"/>
      <c r="O118" s="11"/>
    </row>
    <row r="119" spans="3:18" x14ac:dyDescent="0.35">
      <c r="C119" s="11"/>
      <c r="D119" s="11"/>
      <c r="E119" s="11"/>
      <c r="F119" s="11"/>
      <c r="I119" s="11"/>
      <c r="J119" s="11"/>
      <c r="K119" s="11"/>
      <c r="L119" s="11"/>
      <c r="M119" s="11"/>
      <c r="N119" s="11"/>
      <c r="O119" s="11"/>
    </row>
    <row r="120" spans="3:18" x14ac:dyDescent="0.35">
      <c r="C120" s="11"/>
      <c r="D120" s="11"/>
      <c r="E120" s="11"/>
      <c r="L120" s="11"/>
      <c r="M120" s="11"/>
      <c r="N120" s="11"/>
      <c r="O120" s="11"/>
      <c r="P120" s="11"/>
      <c r="Q120" s="11"/>
      <c r="R120" s="11"/>
    </row>
    <row r="121" spans="3:18" x14ac:dyDescent="0.35">
      <c r="C121" s="17" t="s">
        <v>275</v>
      </c>
      <c r="I121" s="11"/>
      <c r="J121" s="11"/>
      <c r="K121" s="11"/>
      <c r="L121" s="11"/>
      <c r="M121" s="11"/>
      <c r="N121" s="11"/>
      <c r="O121" s="11"/>
    </row>
    <row r="122" spans="3:18" x14ac:dyDescent="0.35">
      <c r="I122" s="11"/>
      <c r="J122" s="11"/>
      <c r="K122" s="11"/>
      <c r="L122" s="11"/>
      <c r="M122" s="11"/>
      <c r="N122" s="11"/>
      <c r="O122" s="11"/>
    </row>
    <row r="123" spans="3:18" x14ac:dyDescent="0.35">
      <c r="C123" s="11"/>
      <c r="I123" s="11"/>
      <c r="J123" s="11"/>
      <c r="K123" s="11"/>
      <c r="L123" s="11"/>
      <c r="M123" s="11"/>
      <c r="N123" s="11"/>
      <c r="O123" s="11"/>
    </row>
    <row r="124" spans="3:18" x14ac:dyDescent="0.35">
      <c r="C124" s="11"/>
      <c r="D124" s="18" t="str">
        <f>D125</f>
        <v>Scenario - BT (prev,prev)</v>
      </c>
      <c r="E124" s="18" t="str">
        <f>E125</f>
        <v>Scenario - BT (prev)</v>
      </c>
      <c r="F124" s="18" t="str">
        <f>F125</f>
        <v>Scenario - BT</v>
      </c>
      <c r="I124" s="11"/>
      <c r="J124" s="11"/>
      <c r="K124" s="11"/>
      <c r="L124" s="11"/>
      <c r="M124" s="11"/>
      <c r="N124" s="11"/>
      <c r="O124" s="11"/>
    </row>
    <row r="125" spans="3:18" hidden="1" x14ac:dyDescent="0.35">
      <c r="D125" s="5" t="s">
        <v>122</v>
      </c>
      <c r="E125" s="5" t="s">
        <v>123</v>
      </c>
      <c r="F125" s="5" t="s">
        <v>124</v>
      </c>
      <c r="I125" s="11"/>
      <c r="J125" s="11"/>
      <c r="K125" s="11"/>
      <c r="L125" s="11"/>
      <c r="M125" s="11"/>
      <c r="N125" s="11"/>
      <c r="O125" s="11"/>
    </row>
    <row r="126" spans="3:18" x14ac:dyDescent="0.35">
      <c r="C126" s="29" t="s">
        <v>338</v>
      </c>
      <c r="D126" s="12">
        <v>1000</v>
      </c>
      <c r="E126" s="12">
        <v>1000</v>
      </c>
      <c r="F126" s="12">
        <v>1000</v>
      </c>
      <c r="I126" s="11"/>
      <c r="J126" s="11"/>
      <c r="K126" s="11"/>
      <c r="L126" s="11"/>
      <c r="M126" s="11"/>
      <c r="N126" s="11"/>
      <c r="O126" s="11"/>
    </row>
    <row r="127" spans="3:18" x14ac:dyDescent="0.35">
      <c r="C127" s="31" t="s">
        <v>339</v>
      </c>
      <c r="D127" s="10">
        <v>1000</v>
      </c>
      <c r="E127" s="10">
        <v>1000</v>
      </c>
      <c r="F127" s="10">
        <v>1000</v>
      </c>
      <c r="I127" s="11"/>
      <c r="J127" s="11"/>
      <c r="K127" s="11"/>
      <c r="L127" s="11"/>
      <c r="M127" s="11"/>
      <c r="N127" s="11"/>
      <c r="O127" s="11"/>
    </row>
    <row r="128" spans="3:18" x14ac:dyDescent="0.35">
      <c r="C128" s="31" t="s">
        <v>340</v>
      </c>
      <c r="D128" s="10">
        <v>1000</v>
      </c>
      <c r="E128" s="10">
        <v>1000</v>
      </c>
      <c r="F128" s="10">
        <v>1000</v>
      </c>
      <c r="I128" s="11"/>
      <c r="J128" s="11"/>
      <c r="K128" s="11"/>
      <c r="L128" s="11"/>
      <c r="M128" s="11"/>
      <c r="N128" s="11"/>
      <c r="O128" s="11"/>
    </row>
    <row r="129" spans="3:15" x14ac:dyDescent="0.35">
      <c r="C129" s="31" t="s">
        <v>341</v>
      </c>
      <c r="D129" s="10">
        <v>1000</v>
      </c>
      <c r="E129" s="10">
        <v>1000</v>
      </c>
      <c r="F129" s="10">
        <v>1000</v>
      </c>
      <c r="I129" s="11"/>
      <c r="J129" s="11"/>
      <c r="K129" s="11"/>
      <c r="L129" s="11"/>
      <c r="M129" s="11"/>
      <c r="N129" s="11"/>
      <c r="O129" s="11"/>
    </row>
    <row r="130" spans="3:15" x14ac:dyDescent="0.35">
      <c r="C130" s="31" t="s">
        <v>342</v>
      </c>
      <c r="D130" s="10">
        <v>1000</v>
      </c>
      <c r="E130" s="10">
        <v>1000</v>
      </c>
      <c r="F130" s="10">
        <v>1000</v>
      </c>
      <c r="I130" s="11"/>
      <c r="J130" s="11"/>
      <c r="K130" s="11"/>
      <c r="L130" s="11"/>
      <c r="M130" s="11"/>
      <c r="N130" s="11"/>
      <c r="O130" s="11"/>
    </row>
    <row r="131" spans="3:15" x14ac:dyDescent="0.35">
      <c r="C131" s="31" t="s">
        <v>343</v>
      </c>
      <c r="D131" s="10">
        <v>1000</v>
      </c>
      <c r="E131" s="10">
        <v>1000</v>
      </c>
      <c r="F131" s="10">
        <v>1000</v>
      </c>
      <c r="I131" s="11"/>
      <c r="J131" s="11"/>
      <c r="K131" s="11"/>
      <c r="L131" s="11"/>
      <c r="M131" s="11"/>
      <c r="N131" s="11"/>
      <c r="O131" s="11"/>
    </row>
    <row r="132" spans="3:15" x14ac:dyDescent="0.35">
      <c r="C132" s="31" t="s">
        <v>344</v>
      </c>
      <c r="D132" s="10">
        <v>1000</v>
      </c>
      <c r="E132" s="10">
        <v>1000</v>
      </c>
      <c r="F132" s="10">
        <v>1000</v>
      </c>
      <c r="I132" s="11"/>
      <c r="J132" s="11"/>
      <c r="K132" s="11"/>
      <c r="L132" s="11"/>
      <c r="M132" s="11"/>
      <c r="N132" s="11"/>
      <c r="O132" s="11"/>
    </row>
    <row r="133" spans="3:15" x14ac:dyDescent="0.35">
      <c r="C133" s="31" t="s">
        <v>345</v>
      </c>
      <c r="D133" s="10">
        <v>1000</v>
      </c>
      <c r="E133" s="10">
        <v>1000</v>
      </c>
      <c r="F133" s="10">
        <v>1000</v>
      </c>
      <c r="I133" s="11"/>
      <c r="J133" s="11"/>
      <c r="K133" s="11"/>
      <c r="L133" s="11"/>
      <c r="M133" s="11"/>
      <c r="N133" s="11"/>
      <c r="O133" s="11"/>
    </row>
    <row r="134" spans="3:15" x14ac:dyDescent="0.35">
      <c r="C134" s="31" t="s">
        <v>346</v>
      </c>
      <c r="D134" s="10">
        <v>1000</v>
      </c>
      <c r="E134" s="10">
        <v>1000</v>
      </c>
      <c r="F134" s="10">
        <v>1000</v>
      </c>
      <c r="I134" s="11"/>
      <c r="J134" s="11"/>
      <c r="K134" s="11"/>
      <c r="L134" s="11"/>
      <c r="M134" s="11"/>
      <c r="N134" s="11"/>
      <c r="O134" s="11"/>
    </row>
    <row r="135" spans="3:15" x14ac:dyDescent="0.35">
      <c r="C135" s="31" t="s">
        <v>347</v>
      </c>
      <c r="D135" s="10">
        <v>1000</v>
      </c>
      <c r="E135" s="10">
        <v>1000</v>
      </c>
      <c r="F135" s="10">
        <v>1000</v>
      </c>
      <c r="I135" s="11"/>
      <c r="J135" s="11"/>
      <c r="K135" s="11"/>
      <c r="L135" s="11"/>
      <c r="M135" s="11"/>
      <c r="N135" s="11"/>
      <c r="O135" s="11"/>
    </row>
    <row r="136" spans="3:15" x14ac:dyDescent="0.35">
      <c r="C136" s="31" t="s">
        <v>348</v>
      </c>
      <c r="D136" s="10">
        <v>1000</v>
      </c>
      <c r="E136" s="10">
        <v>1000</v>
      </c>
      <c r="F136" s="10">
        <v>1000</v>
      </c>
      <c r="I136" s="11"/>
      <c r="J136" s="11"/>
      <c r="K136" s="11"/>
      <c r="L136" s="11"/>
      <c r="M136" s="11"/>
      <c r="N136" s="11"/>
      <c r="O136" s="11"/>
    </row>
    <row r="137" spans="3:15" x14ac:dyDescent="0.35">
      <c r="C137" s="31" t="s">
        <v>349</v>
      </c>
      <c r="D137" s="10">
        <v>1000</v>
      </c>
      <c r="E137" s="10">
        <v>1000</v>
      </c>
      <c r="F137" s="10">
        <v>1000</v>
      </c>
      <c r="I137" s="11"/>
      <c r="J137" s="11"/>
      <c r="K137" s="11"/>
      <c r="L137" s="11"/>
      <c r="M137" s="11"/>
      <c r="N137" s="11"/>
      <c r="O137" s="11"/>
    </row>
    <row r="138" spans="3:15" x14ac:dyDescent="0.35">
      <c r="C138" s="31" t="s">
        <v>350</v>
      </c>
      <c r="D138" s="10">
        <v>1000</v>
      </c>
      <c r="E138" s="10">
        <v>1000</v>
      </c>
      <c r="F138" s="10">
        <v>1000</v>
      </c>
      <c r="I138" s="11"/>
      <c r="J138" s="11"/>
      <c r="K138" s="11"/>
      <c r="L138" s="11"/>
      <c r="M138" s="11"/>
      <c r="N138" s="11"/>
      <c r="O138" s="11"/>
    </row>
    <row r="139" spans="3:15" x14ac:dyDescent="0.35">
      <c r="C139" s="31" t="s">
        <v>351</v>
      </c>
      <c r="D139" s="10">
        <v>1000</v>
      </c>
      <c r="E139" s="10">
        <v>1000</v>
      </c>
      <c r="F139" s="10">
        <v>1000</v>
      </c>
      <c r="I139" s="11"/>
      <c r="J139" s="11"/>
      <c r="K139" s="11"/>
      <c r="L139" s="11"/>
      <c r="N139" s="11"/>
      <c r="O139" s="11"/>
    </row>
    <row r="140" spans="3:15" x14ac:dyDescent="0.35">
      <c r="C140" s="31" t="s">
        <v>352</v>
      </c>
      <c r="D140" s="10">
        <v>1000</v>
      </c>
      <c r="E140" s="10">
        <v>1000</v>
      </c>
      <c r="F140" s="10">
        <v>1000</v>
      </c>
      <c r="I140" s="11"/>
      <c r="J140" s="11"/>
      <c r="K140" s="11"/>
      <c r="L140" s="11"/>
      <c r="M140" s="11"/>
      <c r="N140" s="11"/>
      <c r="O140" s="11"/>
    </row>
    <row r="141" spans="3:15" x14ac:dyDescent="0.35">
      <c r="C141" s="31" t="s">
        <v>353</v>
      </c>
      <c r="D141" s="10">
        <v>1000</v>
      </c>
      <c r="E141" s="10">
        <v>1000</v>
      </c>
      <c r="F141" s="10">
        <v>1000</v>
      </c>
    </row>
    <row r="142" spans="3:15" x14ac:dyDescent="0.35">
      <c r="C142" s="31" t="s">
        <v>354</v>
      </c>
      <c r="D142" s="10">
        <v>1000</v>
      </c>
      <c r="E142" s="10">
        <v>1000</v>
      </c>
      <c r="F142" s="10">
        <v>1000</v>
      </c>
    </row>
    <row r="143" spans="3:15" x14ac:dyDescent="0.35">
      <c r="C143" s="31" t="s">
        <v>355</v>
      </c>
      <c r="D143" s="10">
        <v>1000</v>
      </c>
      <c r="E143" s="10">
        <v>1000</v>
      </c>
      <c r="F143" s="10">
        <v>1000</v>
      </c>
    </row>
    <row r="146" spans="3:13" x14ac:dyDescent="0.35">
      <c r="C146" s="17" t="s">
        <v>356</v>
      </c>
    </row>
    <row r="149" spans="3:13" x14ac:dyDescent="0.35">
      <c r="D149" s="18" t="str">
        <f>D150</f>
        <v>SCENARIO_BT (prev,prev)</v>
      </c>
      <c r="E149" s="18" t="str">
        <f>E150</f>
        <v>SCENARIO_BT (prev)</v>
      </c>
      <c r="F149" s="18" t="str">
        <f>F150</f>
        <v>SCENARIO_BT</v>
      </c>
    </row>
    <row r="150" spans="3:13" hidden="1" x14ac:dyDescent="0.35">
      <c r="D150" s="5" t="s">
        <v>125</v>
      </c>
      <c r="E150" s="5" t="s">
        <v>126</v>
      </c>
      <c r="F150" s="5" t="s">
        <v>127</v>
      </c>
    </row>
    <row r="151" spans="3:13" x14ac:dyDescent="0.35">
      <c r="C151" s="29" t="s">
        <v>309</v>
      </c>
      <c r="D151" s="12"/>
      <c r="E151" s="12"/>
      <c r="F151" s="12"/>
    </row>
    <row r="152" spans="3:13" x14ac:dyDescent="0.35">
      <c r="C152" s="31" t="s">
        <v>326</v>
      </c>
      <c r="D152" s="10">
        <v>1000</v>
      </c>
      <c r="E152" s="10">
        <v>1000</v>
      </c>
      <c r="F152" s="10">
        <v>1000</v>
      </c>
    </row>
    <row r="153" spans="3:13" hidden="1" x14ac:dyDescent="0.35">
      <c r="C153" s="31" t="s">
        <v>357</v>
      </c>
      <c r="D153" s="10">
        <v>1000</v>
      </c>
      <c r="E153" s="10">
        <v>1000</v>
      </c>
      <c r="F153" s="10">
        <v>1000</v>
      </c>
      <c r="G153" s="11"/>
      <c r="H153" s="11"/>
      <c r="I153" s="11"/>
      <c r="J153" s="11"/>
      <c r="K153" s="11"/>
      <c r="L153" s="11"/>
      <c r="M153" s="11"/>
    </row>
    <row r="154" spans="3:13" hidden="1" x14ac:dyDescent="0.35">
      <c r="C154" s="31" t="s">
        <v>358</v>
      </c>
      <c r="D154" s="10">
        <v>1000</v>
      </c>
      <c r="E154" s="10">
        <v>1000</v>
      </c>
      <c r="F154" s="10">
        <v>1000</v>
      </c>
      <c r="G154" s="11"/>
      <c r="H154" s="11"/>
      <c r="I154" s="11"/>
      <c r="J154" s="11"/>
      <c r="K154" s="11"/>
      <c r="L154" s="11"/>
      <c r="M154" s="11"/>
    </row>
    <row r="155" spans="3:13" x14ac:dyDescent="0.35">
      <c r="C155" s="29" t="s">
        <v>314</v>
      </c>
      <c r="D155" s="10"/>
      <c r="E155" s="10"/>
      <c r="F155" s="10"/>
    </row>
    <row r="156" spans="3:13" x14ac:dyDescent="0.35">
      <c r="C156" s="31" t="s">
        <v>326</v>
      </c>
      <c r="D156" s="10">
        <v>1000</v>
      </c>
      <c r="E156" s="10">
        <v>1000</v>
      </c>
      <c r="F156" s="10">
        <v>1000</v>
      </c>
    </row>
    <row r="157" spans="3:13" x14ac:dyDescent="0.35">
      <c r="C157" s="31" t="s">
        <v>357</v>
      </c>
      <c r="D157" s="10">
        <v>1000</v>
      </c>
      <c r="E157" s="10">
        <v>1000</v>
      </c>
      <c r="F157" s="10">
        <v>1000</v>
      </c>
    </row>
    <row r="158" spans="3:13" x14ac:dyDescent="0.35">
      <c r="C158" s="31" t="s">
        <v>359</v>
      </c>
      <c r="D158" s="10">
        <v>1000</v>
      </c>
      <c r="E158" s="10">
        <v>1000</v>
      </c>
      <c r="F158" s="10">
        <v>1000</v>
      </c>
    </row>
    <row r="161" spans="3:10" x14ac:dyDescent="0.35">
      <c r="C161" s="19" t="s">
        <v>360</v>
      </c>
    </row>
    <row r="164" spans="3:10" x14ac:dyDescent="0.35">
      <c r="D164" s="18" t="str">
        <f>D165</f>
        <v>SCENARIO_BT (prev,prev)</v>
      </c>
      <c r="E164" s="18" t="str">
        <f>E165</f>
        <v>SCENARIO_BT (prev)</v>
      </c>
      <c r="F164" s="18" t="str">
        <f>F165</f>
        <v>SCENARIO_BT</v>
      </c>
    </row>
    <row r="165" spans="3:10" hidden="1" x14ac:dyDescent="0.35">
      <c r="D165" s="5" t="s">
        <v>125</v>
      </c>
      <c r="E165" s="5" t="s">
        <v>126</v>
      </c>
      <c r="F165" s="5" t="s">
        <v>127</v>
      </c>
    </row>
    <row r="166" spans="3:10" hidden="1" x14ac:dyDescent="0.35">
      <c r="D166" s="5" t="s">
        <v>47</v>
      </c>
      <c r="E166" s="5" t="s">
        <v>47</v>
      </c>
      <c r="F166" s="5" t="s">
        <v>365</v>
      </c>
    </row>
    <row r="167" spans="3:10" x14ac:dyDescent="0.35">
      <c r="C167" s="29" t="s">
        <v>361</v>
      </c>
      <c r="D167" s="12">
        <v>1000</v>
      </c>
      <c r="E167" s="12">
        <v>1000</v>
      </c>
      <c r="F167" s="12">
        <v>1000</v>
      </c>
    </row>
    <row r="168" spans="3:10" x14ac:dyDescent="0.35">
      <c r="C168" s="29" t="s">
        <v>366</v>
      </c>
      <c r="D168" s="10">
        <v>1000</v>
      </c>
      <c r="E168" s="10">
        <v>1000</v>
      </c>
      <c r="F168" s="10">
        <v>1000</v>
      </c>
    </row>
    <row r="169" spans="3:10" x14ac:dyDescent="0.35">
      <c r="C169" s="29" t="s">
        <v>362</v>
      </c>
      <c r="D169" s="10">
        <v>1000</v>
      </c>
      <c r="E169" s="10">
        <v>1000</v>
      </c>
      <c r="F169" s="10">
        <v>1000</v>
      </c>
    </row>
    <row r="170" spans="3:10" x14ac:dyDescent="0.35">
      <c r="C170" s="29" t="s">
        <v>363</v>
      </c>
      <c r="D170" s="10">
        <v>1000</v>
      </c>
      <c r="E170" s="10">
        <v>1000</v>
      </c>
      <c r="F170" s="10">
        <v>1000</v>
      </c>
    </row>
    <row r="171" spans="3:10" x14ac:dyDescent="0.35">
      <c r="C171" s="29" t="s">
        <v>364</v>
      </c>
      <c r="D171" s="10">
        <v>1000</v>
      </c>
      <c r="E171" s="10">
        <v>1000</v>
      </c>
      <c r="F171" s="10">
        <v>1000</v>
      </c>
    </row>
    <row r="173" spans="3:10" hidden="1" x14ac:dyDescent="0.35"/>
    <row r="174" spans="3:10" hidden="1" x14ac:dyDescent="0.35"/>
    <row r="176" spans="3:10" x14ac:dyDescent="0.35">
      <c r="G176" s="11"/>
      <c r="H176" s="11"/>
      <c r="I176" s="11"/>
      <c r="J176" s="11"/>
    </row>
    <row r="177" spans="3:12" x14ac:dyDescent="0.35">
      <c r="G177" s="11"/>
      <c r="H177" s="11"/>
      <c r="I177" s="11"/>
      <c r="J177" s="11"/>
    </row>
    <row r="181" spans="3:12" x14ac:dyDescent="0.35">
      <c r="C181" s="11"/>
    </row>
    <row r="182" spans="3:12" x14ac:dyDescent="0.35">
      <c r="C182" s="23"/>
      <c r="D182" s="23"/>
      <c r="E182" s="23"/>
      <c r="F182" s="23"/>
    </row>
    <row r="189" spans="3:12" x14ac:dyDescent="0.35">
      <c r="G189" s="11"/>
      <c r="H189" s="11"/>
      <c r="I189" s="11"/>
      <c r="J189" s="11"/>
      <c r="L189" s="11"/>
    </row>
    <row r="190" spans="3:12" x14ac:dyDescent="0.35">
      <c r="G190" s="11"/>
      <c r="H190" s="11"/>
      <c r="I190" s="11"/>
      <c r="J190" s="11"/>
      <c r="K190" s="11"/>
      <c r="L190" s="11"/>
    </row>
    <row r="191" spans="3:12" x14ac:dyDescent="0.35">
      <c r="G191" s="11"/>
      <c r="H191" s="11"/>
      <c r="I191" s="11"/>
      <c r="J191" s="11"/>
      <c r="K191" s="11"/>
      <c r="L191" s="11"/>
    </row>
    <row r="192" spans="3:12" x14ac:dyDescent="0.35">
      <c r="G192" s="11"/>
      <c r="H192" s="11"/>
      <c r="I192" s="11"/>
      <c r="J192" s="11"/>
      <c r="L192" s="11"/>
    </row>
    <row r="193" spans="3:12" x14ac:dyDescent="0.35">
      <c r="C193" s="11"/>
      <c r="G193" s="11"/>
      <c r="H193" s="11"/>
      <c r="I193" s="11"/>
      <c r="J193" s="11"/>
      <c r="K193" s="11"/>
      <c r="L193" s="11"/>
    </row>
    <row r="199" spans="3:12" x14ac:dyDescent="0.35">
      <c r="C199" s="11"/>
    </row>
    <row r="202" spans="3:12" x14ac:dyDescent="0.35">
      <c r="D202" s="11"/>
      <c r="E202" s="11"/>
      <c r="F202" s="11"/>
      <c r="G202" s="11"/>
      <c r="H202" s="11"/>
      <c r="I202" s="11"/>
      <c r="J202" s="11"/>
      <c r="K202" s="11"/>
    </row>
    <row r="203" spans="3:12" x14ac:dyDescent="0.35">
      <c r="D203" s="11"/>
      <c r="E203" s="11"/>
      <c r="F203" s="11"/>
      <c r="G203" s="11"/>
      <c r="H203" s="11"/>
      <c r="I203" s="11"/>
      <c r="J203" s="11"/>
      <c r="K203" s="11"/>
    </row>
    <row r="204" spans="3:12" x14ac:dyDescent="0.35">
      <c r="C204" s="11"/>
    </row>
    <row r="205" spans="3:12" x14ac:dyDescent="0.35">
      <c r="C205" s="11"/>
    </row>
    <row r="206" spans="3:12" x14ac:dyDescent="0.35">
      <c r="C206" s="11"/>
    </row>
    <row r="207" spans="3:12" x14ac:dyDescent="0.35">
      <c r="C207" s="11"/>
    </row>
    <row r="208" spans="3:12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62F-CCC1-4F69-92EA-B45F54E798C2}">
  <dimension ref="A2:D21"/>
  <sheetViews>
    <sheetView showGridLines="0" tabSelected="1" zoomScale="70" workbookViewId="0">
      <selection activeCell="A4" sqref="A4"/>
    </sheetView>
  </sheetViews>
  <sheetFormatPr defaultRowHeight="14.5" x14ac:dyDescent="0.35"/>
  <cols>
    <col min="1" max="1" width="32.08984375" customWidth="1"/>
    <col min="2" max="2" width="43.54296875" customWidth="1"/>
    <col min="3" max="3" width="26.1796875" customWidth="1"/>
    <col min="4" max="4" width="8.7265625" hidden="1" customWidth="1"/>
  </cols>
  <sheetData>
    <row r="2" spans="1:4" ht="30" customHeight="1" x14ac:dyDescent="0.35"/>
    <row r="3" spans="1:4" ht="36" customHeight="1" x14ac:dyDescent="0.35"/>
    <row r="4" spans="1:4" ht="23.25" customHeight="1" x14ac:dyDescent="0.35"/>
    <row r="5" spans="1:4" ht="27" customHeight="1" x14ac:dyDescent="0.35"/>
    <row r="6" spans="1:4" ht="20.25" customHeight="1" x14ac:dyDescent="0.35"/>
    <row r="7" spans="1:4" ht="24.75" customHeight="1" x14ac:dyDescent="0.35"/>
    <row r="8" spans="1:4" ht="18" customHeight="1" x14ac:dyDescent="0.35"/>
    <row r="9" spans="1:4" ht="21.75" customHeight="1" x14ac:dyDescent="0.35"/>
    <row r="10" spans="1:4" ht="21.75" customHeight="1" x14ac:dyDescent="0.35"/>
    <row r="11" spans="1:4" ht="21" customHeight="1" x14ac:dyDescent="0.35"/>
    <row r="12" spans="1:4" ht="24" customHeight="1" x14ac:dyDescent="0.35"/>
    <row r="13" spans="1:4" ht="26.25" customHeight="1" x14ac:dyDescent="0.35"/>
    <row r="14" spans="1:4" ht="23.25" customHeight="1" x14ac:dyDescent="0.35"/>
    <row r="15" spans="1:4" ht="28.5" customHeight="1" x14ac:dyDescent="0.35">
      <c r="A15" s="162" t="s">
        <v>5</v>
      </c>
      <c r="B15" s="162"/>
      <c r="C15" s="162"/>
    </row>
    <row r="16" spans="1:4" ht="36.5" customHeight="1" x14ac:dyDescent="0.35">
      <c r="B16" s="115" t="s">
        <v>22</v>
      </c>
      <c r="C16" s="144"/>
      <c r="D16" s="144"/>
    </row>
    <row r="17" spans="2:2" ht="19" x14ac:dyDescent="0.4">
      <c r="B17" s="37" t="s">
        <v>6</v>
      </c>
    </row>
    <row r="18" spans="2:2" x14ac:dyDescent="0.35">
      <c r="B18" s="38" t="s">
        <v>7</v>
      </c>
    </row>
    <row r="20" spans="2:2" ht="19" x14ac:dyDescent="0.4">
      <c r="B20" s="44" t="s">
        <v>8</v>
      </c>
    </row>
    <row r="21" spans="2:2" ht="18" x14ac:dyDescent="0.4">
      <c r="B21" s="45" t="s">
        <v>9</v>
      </c>
    </row>
  </sheetData>
  <mergeCells count="1">
    <mergeCell ref="A15:C15"/>
  </mergeCells>
  <hyperlinks>
    <hyperlink ref="B18" r:id="rId1" xr:uid="{5A393CF7-FFDF-41EB-B765-D93D2404F280}"/>
  </hyperlinks>
  <pageMargins left="0.7" right="0.7" top="0.75" bottom="0.75" header="0.3" footer="0.3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C2B9-857A-4137-8E0A-9F55847204C9}">
  <dimension ref="A2:C21"/>
  <sheetViews>
    <sheetView showGridLines="0" workbookViewId="0">
      <selection activeCell="A2" sqref="A2"/>
    </sheetView>
  </sheetViews>
  <sheetFormatPr defaultRowHeight="14.5" x14ac:dyDescent="0.35"/>
  <cols>
    <col min="1" max="1" width="37" customWidth="1"/>
    <col min="2" max="2" width="43.54296875" customWidth="1"/>
    <col min="3" max="3" width="27.54296875" customWidth="1"/>
  </cols>
  <sheetData>
    <row r="2" spans="1:3" ht="30" customHeight="1" x14ac:dyDescent="0.35"/>
    <row r="3" spans="1:3" ht="36" customHeight="1" x14ac:dyDescent="0.35"/>
    <row r="4" spans="1:3" ht="23.25" customHeight="1" x14ac:dyDescent="0.35"/>
    <row r="5" spans="1:3" ht="27" customHeight="1" x14ac:dyDescent="0.35"/>
    <row r="6" spans="1:3" ht="20.25" customHeight="1" x14ac:dyDescent="0.35"/>
    <row r="7" spans="1:3" ht="24.75" customHeight="1" x14ac:dyDescent="0.35"/>
    <row r="8" spans="1:3" ht="18" customHeight="1" x14ac:dyDescent="0.35"/>
    <row r="9" spans="1:3" ht="21.75" customHeight="1" x14ac:dyDescent="0.35"/>
    <row r="10" spans="1:3" ht="21.75" customHeight="1" x14ac:dyDescent="0.35"/>
    <row r="11" spans="1:3" ht="21" customHeight="1" x14ac:dyDescent="0.35"/>
    <row r="12" spans="1:3" ht="24" customHeight="1" x14ac:dyDescent="0.35"/>
    <row r="13" spans="1:3" ht="26.25" customHeight="1" x14ac:dyDescent="0.35"/>
    <row r="14" spans="1:3" ht="23.25" customHeight="1" x14ac:dyDescent="0.35"/>
    <row r="15" spans="1:3" ht="93" customHeight="1" x14ac:dyDescent="0.35">
      <c r="A15" s="162" t="s">
        <v>5</v>
      </c>
      <c r="B15" s="162"/>
      <c r="C15" s="162"/>
    </row>
    <row r="16" spans="1:3" ht="21" customHeight="1" x14ac:dyDescent="0.35"/>
    <row r="17" spans="2:2" ht="19" x14ac:dyDescent="0.4">
      <c r="B17" s="37" t="s">
        <v>6</v>
      </c>
    </row>
    <row r="18" spans="2:2" x14ac:dyDescent="0.35">
      <c r="B18" s="38" t="s">
        <v>7</v>
      </c>
    </row>
    <row r="20" spans="2:2" ht="19" x14ac:dyDescent="0.4">
      <c r="B20" s="44" t="s">
        <v>8</v>
      </c>
    </row>
    <row r="21" spans="2:2" ht="18" x14ac:dyDescent="0.4">
      <c r="B21" s="45" t="s">
        <v>9</v>
      </c>
    </row>
  </sheetData>
  <mergeCells count="1">
    <mergeCell ref="A15:C15"/>
  </mergeCells>
  <hyperlinks>
    <hyperlink ref="B18" r:id="rId1" xr:uid="{54128CE7-383F-4A78-BC1F-22EE546B9D54}"/>
  </hyperlinks>
  <pageMargins left="0.7" right="0.7" top="0.75" bottom="0.75" header="0.3" footer="0.3"/>
  <customProperties>
    <customPr name="TGK_SHEET_ID" r:id="rId2"/>
    <customPr name="TGK_SHEET_NAME" r:id="rId3"/>
    <customPr name="TGK_TEMPLATE_SHEET" r:id="rId4"/>
  </customPropertie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8E59-0EBD-4FE7-8519-D05F4BB97A41}">
  <dimension ref="C1:D13"/>
  <sheetViews>
    <sheetView showGridLines="0" workbookViewId="0">
      <selection activeCell="A3" sqref="A3"/>
    </sheetView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63" t="s">
        <v>10</v>
      </c>
      <c r="D3" s="164"/>
    </row>
    <row r="4" spans="3:4" ht="23.25" customHeight="1" x14ac:dyDescent="0.35">
      <c r="C4" s="39"/>
      <c r="D4" s="39"/>
    </row>
    <row r="5" spans="3:4" ht="38.25" customHeight="1" x14ac:dyDescent="0.35">
      <c r="C5" s="165" t="s">
        <v>383</v>
      </c>
      <c r="D5" s="165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12</v>
      </c>
      <c r="D7" s="42"/>
    </row>
    <row r="8" spans="3:4" ht="36.75" customHeight="1" x14ac:dyDescent="0.35">
      <c r="C8" s="166" t="s">
        <v>13</v>
      </c>
      <c r="D8" s="166"/>
    </row>
    <row r="9" spans="3:4" ht="21.75" customHeight="1" x14ac:dyDescent="0.55000000000000004">
      <c r="C9" s="41" t="s">
        <v>14</v>
      </c>
      <c r="D9" s="42"/>
    </row>
    <row r="10" spans="3:4" ht="29.25" customHeight="1" x14ac:dyDescent="0.35">
      <c r="C10" s="166" t="s">
        <v>15</v>
      </c>
      <c r="D10" s="166"/>
    </row>
    <row r="11" spans="3:4" ht="21" x14ac:dyDescent="0.55000000000000004">
      <c r="C11" s="41" t="s">
        <v>16</v>
      </c>
      <c r="D11" s="42"/>
    </row>
    <row r="12" spans="3:4" ht="36.75" customHeight="1" x14ac:dyDescent="0.35">
      <c r="C12" s="166" t="s">
        <v>17</v>
      </c>
      <c r="D12" s="166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layoutContexts" r:id="rId1"/>
    <customPr name="TGK_LAUNCHED_SHEET" r:id="rId2"/>
    <customPr name="TGK_ORIGINAL_TEMPLATE_SHEET" r:id="rId3"/>
    <customPr name="TGK_RL_ITEM_ID" r:id="rId4"/>
    <customPr name="TGK_SHEET_ID" r:id="rId5"/>
    <customPr name="TGK_SHEET_POSITION" r:id="rId6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0B6B-1ADF-4D56-8423-BA502D60D36C}">
  <dimension ref="C1:D13"/>
  <sheetViews>
    <sheetView showGridLines="0" workbookViewId="0"/>
  </sheetViews>
  <sheetFormatPr defaultRowHeight="14.5" x14ac:dyDescent="0.35"/>
  <cols>
    <col min="2" max="2" width="1.54296875" customWidth="1"/>
    <col min="3" max="3" width="70.1796875" customWidth="1"/>
    <col min="5" max="5" width="2.26953125" customWidth="1"/>
  </cols>
  <sheetData>
    <row r="1" spans="3:4" ht="6" customHeight="1" x14ac:dyDescent="0.35"/>
    <row r="2" spans="3:4" ht="4.5" customHeight="1" x14ac:dyDescent="0.35"/>
    <row r="3" spans="3:4" ht="23.25" customHeight="1" x14ac:dyDescent="0.35">
      <c r="C3" s="163" t="s">
        <v>10</v>
      </c>
      <c r="D3" s="164"/>
    </row>
    <row r="4" spans="3:4" ht="23.25" customHeight="1" x14ac:dyDescent="0.35">
      <c r="C4" s="39"/>
      <c r="D4" s="39"/>
    </row>
    <row r="5" spans="3:4" ht="38.25" customHeight="1" x14ac:dyDescent="0.35">
      <c r="C5" s="165" t="s">
        <v>11</v>
      </c>
      <c r="D5" s="165"/>
    </row>
    <row r="6" spans="3:4" ht="8.25" customHeight="1" x14ac:dyDescent="0.35">
      <c r="C6" s="40"/>
      <c r="D6" s="40"/>
    </row>
    <row r="7" spans="3:4" ht="23.25" customHeight="1" x14ac:dyDescent="0.55000000000000004">
      <c r="C7" s="41" t="s">
        <v>12</v>
      </c>
      <c r="D7" s="42"/>
    </row>
    <row r="8" spans="3:4" ht="36.75" customHeight="1" x14ac:dyDescent="0.35">
      <c r="C8" s="166" t="s">
        <v>13</v>
      </c>
      <c r="D8" s="166"/>
    </row>
    <row r="9" spans="3:4" ht="21.75" customHeight="1" x14ac:dyDescent="0.55000000000000004">
      <c r="C9" s="41" t="s">
        <v>14</v>
      </c>
      <c r="D9" s="42"/>
    </row>
    <row r="10" spans="3:4" ht="29.25" customHeight="1" x14ac:dyDescent="0.35">
      <c r="C10" s="166" t="s">
        <v>15</v>
      </c>
      <c r="D10" s="166"/>
    </row>
    <row r="11" spans="3:4" ht="21" x14ac:dyDescent="0.55000000000000004">
      <c r="C11" s="41" t="s">
        <v>16</v>
      </c>
      <c r="D11" s="42"/>
    </row>
    <row r="12" spans="3:4" ht="36.75" customHeight="1" x14ac:dyDescent="0.35">
      <c r="C12" s="166" t="s">
        <v>17</v>
      </c>
      <c r="D12" s="166"/>
    </row>
    <row r="13" spans="3:4" ht="16" x14ac:dyDescent="0.35">
      <c r="C13" s="43"/>
      <c r="D13" s="43"/>
    </row>
  </sheetData>
  <mergeCells count="5">
    <mergeCell ref="C3:D3"/>
    <mergeCell ref="C5:D5"/>
    <mergeCell ref="C8:D8"/>
    <mergeCell ref="C10:D10"/>
    <mergeCell ref="C12:D12"/>
  </mergeCells>
  <pageMargins left="0.7" right="0.7" top="0.75" bottom="0.75" header="0.3" footer="0.3"/>
  <customProperties>
    <customPr name="TGK_SHEET_ID" r:id="rId1"/>
    <customPr name="TGK_SHEET_NAME" r:id="rId2"/>
    <customPr name="TGK_TEMPLATE_SHEET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4CC2-1038-49AE-8FA1-0CFB03F9449E}">
  <dimension ref="B2:AF158"/>
  <sheetViews>
    <sheetView showGridLines="0" topLeftCell="B43" zoomScale="70" zoomScaleNormal="70" zoomScaleSheetLayoutView="50" workbookViewId="0">
      <selection activeCell="B4" sqref="B4"/>
    </sheetView>
  </sheetViews>
  <sheetFormatPr defaultRowHeight="14" x14ac:dyDescent="0.3"/>
  <cols>
    <col min="1" max="1" width="2.7265625" style="54" customWidth="1"/>
    <col min="2" max="2" width="12.7265625" style="54" customWidth="1"/>
    <col min="3" max="3" width="45.6328125" style="54" customWidth="1"/>
    <col min="4" max="7" width="13.7265625" style="54" customWidth="1"/>
    <col min="8" max="8" width="9.54296875" style="54" customWidth="1"/>
    <col min="9" max="12" width="13.7265625" style="54" customWidth="1"/>
    <col min="13" max="13" width="10.6328125" style="54" customWidth="1"/>
    <col min="14" max="17" width="13.7265625" style="54" customWidth="1"/>
    <col min="18" max="18" width="11" style="54" customWidth="1"/>
    <col min="19" max="21" width="15.7265625" style="54" customWidth="1"/>
    <col min="22" max="22" width="100.7265625" style="54" customWidth="1"/>
    <col min="23" max="16384" width="8.7265625" style="54"/>
  </cols>
  <sheetData>
    <row r="2" spans="2:21" ht="33.5" customHeight="1" x14ac:dyDescent="0.3">
      <c r="B2" s="57"/>
      <c r="C2" s="145" t="s">
        <v>384</v>
      </c>
      <c r="U2" s="56"/>
    </row>
    <row r="3" spans="2:21" x14ac:dyDescent="0.3">
      <c r="B3" s="57"/>
      <c r="C3" s="59" t="s">
        <v>12</v>
      </c>
      <c r="U3" s="56"/>
    </row>
    <row r="4" spans="2:21" x14ac:dyDescent="0.3">
      <c r="B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U4" s="56"/>
    </row>
    <row r="5" spans="2:21" x14ac:dyDescent="0.3">
      <c r="B5" s="57"/>
      <c r="C5" s="58"/>
      <c r="U5" s="56"/>
    </row>
    <row r="6" spans="2:21" x14ac:dyDescent="0.3">
      <c r="B6" s="57"/>
      <c r="C6" s="59" t="s">
        <v>23</v>
      </c>
      <c r="H6" s="69"/>
      <c r="I6" s="69"/>
      <c r="U6" s="56"/>
    </row>
    <row r="7" spans="2:21" x14ac:dyDescent="0.3">
      <c r="B7" s="57"/>
      <c r="C7" s="59"/>
      <c r="H7" s="69"/>
      <c r="I7" s="69"/>
      <c r="U7" s="56"/>
    </row>
    <row r="8" spans="2:21" x14ac:dyDescent="0.3">
      <c r="D8" s="70">
        <v>2023</v>
      </c>
      <c r="E8" s="70">
        <v>2024</v>
      </c>
      <c r="F8" s="71">
        <v>2025</v>
      </c>
      <c r="G8" s="72"/>
      <c r="H8" s="72"/>
      <c r="I8" s="69"/>
      <c r="J8" s="58"/>
      <c r="K8" s="58"/>
      <c r="U8" s="56"/>
    </row>
    <row r="9" spans="2:21" ht="16" customHeight="1" x14ac:dyDescent="0.3">
      <c r="C9" s="73" t="s">
        <v>26</v>
      </c>
      <c r="D9" s="64">
        <v>1</v>
      </c>
      <c r="E9" s="64">
        <v>3</v>
      </c>
      <c r="F9" s="129">
        <v>3</v>
      </c>
      <c r="G9" s="74"/>
      <c r="H9" s="75"/>
      <c r="I9" s="69"/>
      <c r="U9" s="56"/>
    </row>
    <row r="10" spans="2:21" ht="16" customHeight="1" x14ac:dyDescent="0.3">
      <c r="B10" s="57"/>
      <c r="C10" s="65" t="s">
        <v>27</v>
      </c>
      <c r="D10" s="76">
        <v>0.69889999999999997</v>
      </c>
      <c r="E10" s="77">
        <v>1.3280000000000001</v>
      </c>
      <c r="F10" s="137">
        <v>1.3269</v>
      </c>
      <c r="G10" s="74"/>
      <c r="H10" s="78"/>
      <c r="I10" s="79"/>
      <c r="U10" s="56"/>
    </row>
    <row r="11" spans="2:21" ht="16" customHeight="1" x14ac:dyDescent="0.3">
      <c r="B11" s="57"/>
      <c r="C11" s="73" t="s">
        <v>28</v>
      </c>
      <c r="D11" s="64">
        <v>3</v>
      </c>
      <c r="E11" s="64">
        <v>3</v>
      </c>
      <c r="F11" s="129">
        <v>3</v>
      </c>
      <c r="G11" s="74"/>
      <c r="H11" s="75"/>
      <c r="I11" s="69"/>
      <c r="U11" s="56"/>
    </row>
    <row r="12" spans="2:21" ht="16" customHeight="1" x14ac:dyDescent="0.3">
      <c r="B12" s="57"/>
      <c r="C12" s="65" t="s">
        <v>27</v>
      </c>
      <c r="D12" s="76">
        <v>4.09</v>
      </c>
      <c r="E12" s="77">
        <v>4.09</v>
      </c>
      <c r="F12" s="137">
        <v>4.0999999999999996</v>
      </c>
      <c r="G12" s="74"/>
      <c r="H12" s="78"/>
      <c r="I12" s="79"/>
      <c r="U12" s="56"/>
    </row>
    <row r="13" spans="2:21" ht="16" customHeight="1" x14ac:dyDescent="0.3">
      <c r="B13" s="57"/>
      <c r="C13" s="65" t="s">
        <v>29</v>
      </c>
      <c r="D13" s="76">
        <v>4.04</v>
      </c>
      <c r="E13" s="77">
        <v>20.7</v>
      </c>
      <c r="F13" s="137">
        <v>20.7</v>
      </c>
      <c r="G13" s="74"/>
      <c r="H13" s="78"/>
      <c r="I13" s="79"/>
      <c r="U13" s="56"/>
    </row>
    <row r="14" spans="2:21" ht="16" customHeight="1" x14ac:dyDescent="0.3">
      <c r="B14" s="57"/>
      <c r="C14" s="73" t="s">
        <v>30</v>
      </c>
      <c r="D14" s="64">
        <v>4</v>
      </c>
      <c r="E14" s="64">
        <v>4</v>
      </c>
      <c r="F14" s="129">
        <v>4</v>
      </c>
      <c r="G14" s="74"/>
      <c r="H14" s="75"/>
      <c r="I14" s="69"/>
      <c r="U14" s="56"/>
    </row>
    <row r="15" spans="2:21" ht="16" customHeight="1" x14ac:dyDescent="0.3">
      <c r="B15" s="57"/>
      <c r="C15" s="65" t="s">
        <v>29</v>
      </c>
      <c r="D15" s="77">
        <v>111</v>
      </c>
      <c r="E15" s="77">
        <v>111</v>
      </c>
      <c r="F15" s="137">
        <v>111.1</v>
      </c>
      <c r="G15" s="74"/>
      <c r="H15" s="78"/>
      <c r="I15" s="79"/>
      <c r="U15" s="56"/>
    </row>
    <row r="16" spans="2:21" ht="16" customHeight="1" x14ac:dyDescent="0.3">
      <c r="B16" s="57"/>
      <c r="C16" s="73" t="s">
        <v>31</v>
      </c>
      <c r="D16" s="76">
        <v>1</v>
      </c>
      <c r="E16" s="76">
        <v>1</v>
      </c>
      <c r="F16" s="137">
        <v>2</v>
      </c>
      <c r="G16" s="74"/>
      <c r="H16" s="160"/>
      <c r="I16" s="79"/>
      <c r="U16" s="56"/>
    </row>
    <row r="17" spans="2:21" ht="16" customHeight="1" x14ac:dyDescent="0.3">
      <c r="B17" s="57"/>
      <c r="C17" s="65" t="s">
        <v>27</v>
      </c>
      <c r="D17" s="76">
        <v>10.5</v>
      </c>
      <c r="E17" s="76">
        <v>10.5</v>
      </c>
      <c r="F17" s="137">
        <v>21</v>
      </c>
      <c r="G17" s="74"/>
      <c r="H17" s="78"/>
      <c r="I17" s="79"/>
      <c r="U17" s="56"/>
    </row>
    <row r="18" spans="2:21" ht="16" customHeight="1" x14ac:dyDescent="0.3">
      <c r="B18" s="57"/>
      <c r="C18" s="65" t="s">
        <v>29</v>
      </c>
      <c r="D18" s="76">
        <v>25</v>
      </c>
      <c r="E18" s="76">
        <v>25</v>
      </c>
      <c r="F18" s="137">
        <v>56.1</v>
      </c>
      <c r="G18" s="74"/>
      <c r="H18" s="78"/>
      <c r="I18" s="79"/>
      <c r="U18" s="56"/>
    </row>
    <row r="19" spans="2:21" ht="16" customHeight="1" x14ac:dyDescent="0.3">
      <c r="B19" s="57"/>
      <c r="C19" s="73" t="s">
        <v>32</v>
      </c>
      <c r="D19" s="64">
        <v>2</v>
      </c>
      <c r="E19" s="64">
        <v>2</v>
      </c>
      <c r="F19" s="129">
        <v>2</v>
      </c>
      <c r="G19" s="74"/>
      <c r="H19" s="75"/>
      <c r="I19" s="69"/>
      <c r="U19" s="56"/>
    </row>
    <row r="20" spans="2:21" ht="16" customHeight="1" x14ac:dyDescent="0.3">
      <c r="B20" s="57"/>
      <c r="C20" s="65" t="s">
        <v>27</v>
      </c>
      <c r="D20" s="76">
        <v>19.5</v>
      </c>
      <c r="E20" s="77">
        <v>19.5</v>
      </c>
      <c r="F20" s="137">
        <v>19.5</v>
      </c>
      <c r="G20" s="74"/>
      <c r="H20" s="78"/>
      <c r="I20" s="79"/>
      <c r="U20" s="56"/>
    </row>
    <row r="21" spans="2:21" ht="16" customHeight="1" x14ac:dyDescent="0.3">
      <c r="B21" s="57"/>
      <c r="C21" s="65" t="s">
        <v>29</v>
      </c>
      <c r="D21" s="76">
        <v>48</v>
      </c>
      <c r="E21" s="77">
        <v>48</v>
      </c>
      <c r="F21" s="137">
        <v>48</v>
      </c>
      <c r="G21" s="74"/>
      <c r="H21" s="78"/>
      <c r="I21" s="79"/>
      <c r="U21" s="56"/>
    </row>
    <row r="22" spans="2:21" ht="16" customHeight="1" x14ac:dyDescent="0.3">
      <c r="B22" s="57"/>
      <c r="C22" s="65" t="s">
        <v>33</v>
      </c>
      <c r="D22" s="76">
        <v>175000</v>
      </c>
      <c r="E22" s="77">
        <v>175000</v>
      </c>
      <c r="F22" s="137">
        <v>175000</v>
      </c>
      <c r="G22" s="74"/>
      <c r="H22" s="78"/>
      <c r="I22" s="79"/>
      <c r="U22" s="56"/>
    </row>
    <row r="23" spans="2:21" ht="16" customHeight="1" x14ac:dyDescent="0.3">
      <c r="B23" s="57"/>
      <c r="C23" s="73" t="s">
        <v>34</v>
      </c>
      <c r="D23" s="64">
        <v>1</v>
      </c>
      <c r="E23" s="64">
        <v>1</v>
      </c>
      <c r="F23" s="129">
        <v>1</v>
      </c>
      <c r="G23" s="74"/>
      <c r="H23" s="75"/>
      <c r="I23" s="69"/>
      <c r="U23" s="56"/>
    </row>
    <row r="24" spans="2:21" ht="16" customHeight="1" x14ac:dyDescent="0.3">
      <c r="B24" s="57"/>
      <c r="C24" s="65" t="s">
        <v>35</v>
      </c>
      <c r="D24" s="76">
        <v>72000</v>
      </c>
      <c r="E24" s="77">
        <v>72000</v>
      </c>
      <c r="F24" s="137">
        <v>72000</v>
      </c>
      <c r="G24" s="74"/>
      <c r="H24" s="78"/>
      <c r="I24" s="79"/>
      <c r="U24" s="56"/>
    </row>
    <row r="25" spans="2:21" ht="16" customHeight="1" x14ac:dyDescent="0.3">
      <c r="B25" s="57"/>
      <c r="C25" s="73" t="s">
        <v>36</v>
      </c>
      <c r="D25" s="64">
        <v>1</v>
      </c>
      <c r="E25" s="64">
        <v>1</v>
      </c>
      <c r="F25" s="129">
        <v>1</v>
      </c>
      <c r="G25" s="74"/>
      <c r="H25" s="75"/>
      <c r="I25" s="69"/>
      <c r="U25" s="56"/>
    </row>
    <row r="26" spans="2:21" ht="16" customHeight="1" x14ac:dyDescent="0.3">
      <c r="B26" s="57"/>
      <c r="C26" s="65" t="s">
        <v>37</v>
      </c>
      <c r="D26" s="76">
        <v>5000</v>
      </c>
      <c r="E26" s="77">
        <v>5000</v>
      </c>
      <c r="F26" s="137">
        <v>5000</v>
      </c>
      <c r="G26" s="74"/>
      <c r="H26" s="78"/>
      <c r="I26" s="79"/>
      <c r="U26" s="56"/>
    </row>
    <row r="27" spans="2:21" ht="16" customHeight="1" x14ac:dyDescent="0.3">
      <c r="B27" s="57"/>
      <c r="C27" s="73" t="s">
        <v>38</v>
      </c>
      <c r="D27" s="64">
        <v>1</v>
      </c>
      <c r="E27" s="64">
        <v>1</v>
      </c>
      <c r="F27" s="129">
        <v>1</v>
      </c>
      <c r="G27" s="74"/>
      <c r="H27" s="75"/>
      <c r="I27" s="69"/>
      <c r="U27" s="56"/>
    </row>
    <row r="28" spans="2:21" ht="16" customHeight="1" x14ac:dyDescent="0.3">
      <c r="B28" s="57"/>
      <c r="C28" s="65" t="s">
        <v>33</v>
      </c>
      <c r="D28" s="76">
        <v>2303</v>
      </c>
      <c r="E28" s="77">
        <v>2303</v>
      </c>
      <c r="F28" s="137">
        <v>2303</v>
      </c>
      <c r="G28" s="74"/>
      <c r="H28" s="78"/>
      <c r="I28" s="79"/>
      <c r="U28" s="56"/>
    </row>
    <row r="29" spans="2:21" ht="16" customHeight="1" x14ac:dyDescent="0.3">
      <c r="B29" s="57"/>
      <c r="C29" s="73" t="s">
        <v>39</v>
      </c>
      <c r="D29" s="64">
        <v>1</v>
      </c>
      <c r="E29" s="64">
        <v>1</v>
      </c>
      <c r="F29" s="129">
        <v>1</v>
      </c>
      <c r="G29" s="74"/>
      <c r="H29" s="75"/>
      <c r="I29" s="69"/>
      <c r="U29" s="56"/>
    </row>
    <row r="30" spans="2:21" ht="16" customHeight="1" x14ac:dyDescent="0.3">
      <c r="B30" s="57"/>
      <c r="C30" s="65" t="s">
        <v>40</v>
      </c>
      <c r="D30" s="76">
        <v>0</v>
      </c>
      <c r="E30" s="77">
        <v>0</v>
      </c>
      <c r="F30" s="137">
        <v>0</v>
      </c>
      <c r="G30" s="74"/>
      <c r="H30" s="78"/>
      <c r="I30" s="79"/>
      <c r="U30" s="56"/>
    </row>
    <row r="31" spans="2:21" x14ac:dyDescent="0.3">
      <c r="B31" s="57"/>
      <c r="K31" s="80"/>
      <c r="S31" s="80"/>
      <c r="U31" s="56"/>
    </row>
    <row r="32" spans="2:21" x14ac:dyDescent="0.3">
      <c r="B32" s="57"/>
      <c r="C32" s="58"/>
      <c r="D32" s="70">
        <v>2023</v>
      </c>
      <c r="E32" s="70">
        <v>2024</v>
      </c>
      <c r="F32" s="71">
        <v>2025</v>
      </c>
      <c r="G32" s="81"/>
      <c r="H32" s="81"/>
      <c r="I32" s="69"/>
      <c r="K32" s="80"/>
      <c r="S32" s="80"/>
      <c r="U32" s="56"/>
    </row>
    <row r="33" spans="2:32" x14ac:dyDescent="0.3">
      <c r="B33" s="57"/>
      <c r="C33" s="63" t="s">
        <v>41</v>
      </c>
      <c r="D33" s="64">
        <v>87</v>
      </c>
      <c r="E33" s="64">
        <v>96.953000000000003</v>
      </c>
      <c r="F33" s="129">
        <v>102.97</v>
      </c>
      <c r="G33" s="82"/>
      <c r="H33" s="83"/>
      <c r="I33" s="69"/>
      <c r="K33" s="80"/>
      <c r="S33" s="80"/>
      <c r="U33" s="56"/>
    </row>
    <row r="34" spans="2:32" x14ac:dyDescent="0.3">
      <c r="B34" s="57"/>
      <c r="C34" s="63" t="s">
        <v>385</v>
      </c>
      <c r="D34" s="64">
        <v>560</v>
      </c>
      <c r="E34" s="64">
        <v>1400.4880000000001</v>
      </c>
      <c r="F34" s="129">
        <v>840</v>
      </c>
      <c r="G34" s="84"/>
      <c r="H34" s="85"/>
      <c r="K34" s="80"/>
      <c r="S34" s="80"/>
      <c r="U34" s="56"/>
    </row>
    <row r="35" spans="2:32" x14ac:dyDescent="0.3">
      <c r="B35" s="57"/>
      <c r="C35" s="55" t="s">
        <v>387</v>
      </c>
      <c r="E35" s="86"/>
      <c r="F35" s="87"/>
      <c r="K35" s="80"/>
      <c r="S35" s="80"/>
      <c r="U35" s="56"/>
    </row>
    <row r="36" spans="2:32" x14ac:dyDescent="0.3">
      <c r="B36" s="57"/>
      <c r="C36" s="55" t="s">
        <v>386</v>
      </c>
      <c r="K36" s="80"/>
      <c r="S36" s="80"/>
      <c r="U36" s="56"/>
    </row>
    <row r="37" spans="2:32" x14ac:dyDescent="0.3">
      <c r="B37" s="57"/>
      <c r="C37" s="59" t="s">
        <v>43</v>
      </c>
      <c r="S37" s="80"/>
      <c r="U37" s="56"/>
    </row>
    <row r="38" spans="2:32" x14ac:dyDescent="0.3">
      <c r="B38" s="57"/>
      <c r="C38" s="59" t="s">
        <v>381</v>
      </c>
      <c r="S38" s="80"/>
      <c r="U38" s="56"/>
    </row>
    <row r="39" spans="2:32" x14ac:dyDescent="0.3">
      <c r="B39" s="57"/>
      <c r="C39" s="89"/>
      <c r="D39" s="167" t="s">
        <v>369</v>
      </c>
      <c r="E39" s="168"/>
      <c r="F39" s="167" t="s">
        <v>370</v>
      </c>
      <c r="G39" s="169"/>
      <c r="H39" s="80"/>
      <c r="I39" s="167" t="s">
        <v>371</v>
      </c>
      <c r="J39" s="168"/>
      <c r="K39" s="167" t="s">
        <v>372</v>
      </c>
      <c r="L39" s="169"/>
      <c r="N39" s="167" t="s">
        <v>373</v>
      </c>
      <c r="O39" s="168"/>
      <c r="P39" s="167" t="s">
        <v>374</v>
      </c>
      <c r="Q39" s="169"/>
    </row>
    <row r="40" spans="2:32" x14ac:dyDescent="0.3">
      <c r="B40" s="59"/>
      <c r="C40" s="89"/>
      <c r="D40" s="90" t="s">
        <v>45</v>
      </c>
      <c r="E40" s="90" t="s">
        <v>46</v>
      </c>
      <c r="F40" s="90" t="s">
        <v>45</v>
      </c>
      <c r="G40" s="90" t="s">
        <v>46</v>
      </c>
      <c r="H40" s="90" t="s">
        <v>47</v>
      </c>
      <c r="I40" s="90" t="s">
        <v>45</v>
      </c>
      <c r="J40" s="90" t="s">
        <v>46</v>
      </c>
      <c r="K40" s="90" t="s">
        <v>45</v>
      </c>
      <c r="L40" s="90" t="s">
        <v>46</v>
      </c>
      <c r="M40" s="90" t="s">
        <v>47</v>
      </c>
      <c r="N40" s="90" t="s">
        <v>45</v>
      </c>
      <c r="O40" s="90" t="s">
        <v>46</v>
      </c>
      <c r="P40" s="90" t="s">
        <v>45</v>
      </c>
      <c r="Q40" s="90" t="s">
        <v>46</v>
      </c>
      <c r="R40" s="90" t="s">
        <v>47</v>
      </c>
    </row>
    <row r="41" spans="2:32" x14ac:dyDescent="0.3">
      <c r="B41" s="57"/>
      <c r="C41" s="136" t="s">
        <v>48</v>
      </c>
      <c r="D41" s="91">
        <v>16244</v>
      </c>
      <c r="E41" s="92"/>
      <c r="F41" s="91">
        <v>1330</v>
      </c>
      <c r="G41" s="92"/>
      <c r="H41" s="91">
        <v>17574</v>
      </c>
      <c r="I41" s="91">
        <v>16309</v>
      </c>
      <c r="J41" s="92">
        <v>27.7</v>
      </c>
      <c r="K41" s="91">
        <v>1764</v>
      </c>
      <c r="L41" s="92">
        <v>24.9</v>
      </c>
      <c r="M41" s="91">
        <v>18073</v>
      </c>
      <c r="N41" s="134">
        <v>16880</v>
      </c>
      <c r="O41" s="135">
        <v>29.01</v>
      </c>
      <c r="P41" s="134">
        <v>6372.19</v>
      </c>
      <c r="Q41" s="135">
        <v>26.71</v>
      </c>
      <c r="R41" s="134">
        <f t="shared" ref="R41:R52" si="0">+N41+P41</f>
        <v>23252.19</v>
      </c>
    </row>
    <row r="42" spans="2:32" x14ac:dyDescent="0.3">
      <c r="B42" s="57"/>
      <c r="C42" s="136" t="s">
        <v>49</v>
      </c>
      <c r="D42" s="91">
        <v>10311.52</v>
      </c>
      <c r="E42" s="92"/>
      <c r="F42" s="91">
        <v>760.85</v>
      </c>
      <c r="G42" s="92"/>
      <c r="H42" s="91">
        <v>11072.37</v>
      </c>
      <c r="I42" s="91">
        <v>9853</v>
      </c>
      <c r="J42" s="92">
        <v>16.7</v>
      </c>
      <c r="K42" s="91">
        <v>986</v>
      </c>
      <c r="L42" s="92">
        <v>13.9</v>
      </c>
      <c r="M42" s="91">
        <v>10839</v>
      </c>
      <c r="N42" s="134">
        <v>9874</v>
      </c>
      <c r="O42" s="135">
        <v>16.97</v>
      </c>
      <c r="P42" s="134">
        <v>3043.79</v>
      </c>
      <c r="Q42" s="135">
        <v>12.76</v>
      </c>
      <c r="R42" s="134">
        <f t="shared" si="0"/>
        <v>12917.79</v>
      </c>
    </row>
    <row r="43" spans="2:32" x14ac:dyDescent="0.3">
      <c r="B43" s="57"/>
      <c r="C43" s="136" t="s">
        <v>50</v>
      </c>
      <c r="D43" s="91">
        <v>2793</v>
      </c>
      <c r="E43" s="92"/>
      <c r="F43" s="91">
        <v>319.52999999999997</v>
      </c>
      <c r="G43" s="92"/>
      <c r="H43" s="91">
        <v>3112.53</v>
      </c>
      <c r="I43" s="91">
        <v>2788</v>
      </c>
      <c r="J43" s="92">
        <v>4.7</v>
      </c>
      <c r="K43" s="91">
        <v>328</v>
      </c>
      <c r="L43" s="92">
        <v>4.5999999999999996</v>
      </c>
      <c r="M43" s="91">
        <v>3116</v>
      </c>
      <c r="N43" s="134">
        <v>3061</v>
      </c>
      <c r="O43" s="135">
        <v>5.2610000000000001</v>
      </c>
      <c r="P43" s="134">
        <v>885.97500000000002</v>
      </c>
      <c r="Q43" s="135">
        <v>3.714</v>
      </c>
      <c r="R43" s="134">
        <f t="shared" si="0"/>
        <v>3946.9749999999999</v>
      </c>
    </row>
    <row r="44" spans="2:32" x14ac:dyDescent="0.3">
      <c r="B44" s="57"/>
      <c r="C44" s="136" t="s">
        <v>51</v>
      </c>
      <c r="D44" s="91">
        <v>3722.75</v>
      </c>
      <c r="E44" s="92"/>
      <c r="F44" s="91">
        <v>369.87</v>
      </c>
      <c r="G44" s="92"/>
      <c r="H44" s="91">
        <v>4092.62</v>
      </c>
      <c r="I44" s="91">
        <v>3989</v>
      </c>
      <c r="J44" s="92">
        <v>6.8</v>
      </c>
      <c r="K44" s="91">
        <v>450</v>
      </c>
      <c r="L44" s="92">
        <v>6.4</v>
      </c>
      <c r="M44" s="91">
        <v>4439</v>
      </c>
      <c r="N44" s="134">
        <v>4234</v>
      </c>
      <c r="O44" s="135">
        <v>7.2759999999999998</v>
      </c>
      <c r="P44" s="134">
        <v>1437.9</v>
      </c>
      <c r="Q44" s="135">
        <v>6.03</v>
      </c>
      <c r="R44" s="134">
        <f t="shared" si="0"/>
        <v>5671.9</v>
      </c>
    </row>
    <row r="45" spans="2:32" x14ac:dyDescent="0.3">
      <c r="B45" s="57"/>
      <c r="C45" s="136" t="s">
        <v>52</v>
      </c>
      <c r="D45" s="91">
        <v>6810</v>
      </c>
      <c r="E45" s="92"/>
      <c r="F45" s="91">
        <v>511</v>
      </c>
      <c r="G45" s="92"/>
      <c r="H45" s="91">
        <v>7321</v>
      </c>
      <c r="I45" s="91">
        <v>6818</v>
      </c>
      <c r="J45" s="92">
        <v>11.6</v>
      </c>
      <c r="K45" s="91">
        <v>665</v>
      </c>
      <c r="L45" s="92">
        <v>9.4</v>
      </c>
      <c r="M45" s="91">
        <v>7483</v>
      </c>
      <c r="N45" s="134">
        <v>6733</v>
      </c>
      <c r="O45" s="135">
        <v>11.571</v>
      </c>
      <c r="P45" s="134">
        <v>2242.87</v>
      </c>
      <c r="Q45" s="135">
        <v>9.4</v>
      </c>
      <c r="R45" s="134">
        <f t="shared" si="0"/>
        <v>8975.869999999999</v>
      </c>
    </row>
    <row r="46" spans="2:32" x14ac:dyDescent="0.3">
      <c r="C46" s="136" t="s">
        <v>388</v>
      </c>
      <c r="D46" s="91">
        <v>570</v>
      </c>
      <c r="E46" s="92"/>
      <c r="F46" s="91">
        <v>63</v>
      </c>
      <c r="G46" s="92"/>
      <c r="H46" s="91">
        <v>633</v>
      </c>
      <c r="I46" s="91">
        <v>838</v>
      </c>
      <c r="J46" s="92">
        <v>1.4</v>
      </c>
      <c r="K46" s="91">
        <v>68</v>
      </c>
      <c r="L46" s="92">
        <v>1</v>
      </c>
      <c r="M46" s="91">
        <v>906</v>
      </c>
      <c r="N46" s="134">
        <v>777</v>
      </c>
      <c r="O46" s="135">
        <v>1.335</v>
      </c>
      <c r="P46" s="134">
        <v>313.38</v>
      </c>
      <c r="Q46" s="135">
        <v>1.3140000000000001</v>
      </c>
      <c r="R46" s="134">
        <f t="shared" si="0"/>
        <v>1090.3800000000001</v>
      </c>
      <c r="Y46" s="80"/>
      <c r="Z46" s="80"/>
      <c r="AA46" s="80"/>
      <c r="AB46" s="80"/>
      <c r="AC46" s="80"/>
      <c r="AD46" s="80"/>
      <c r="AE46" s="80"/>
      <c r="AF46" s="80"/>
    </row>
    <row r="47" spans="2:32" x14ac:dyDescent="0.3">
      <c r="C47" s="136" t="s">
        <v>54</v>
      </c>
      <c r="D47" s="91">
        <v>1610</v>
      </c>
      <c r="E47" s="92"/>
      <c r="F47" s="91">
        <v>204.51</v>
      </c>
      <c r="G47" s="92"/>
      <c r="H47" s="91">
        <v>1814.51</v>
      </c>
      <c r="I47" s="91">
        <v>1512</v>
      </c>
      <c r="J47" s="92">
        <v>2.6</v>
      </c>
      <c r="K47" s="91">
        <v>270</v>
      </c>
      <c r="L47" s="92">
        <v>3.8</v>
      </c>
      <c r="M47" s="91">
        <v>1782</v>
      </c>
      <c r="N47" s="134">
        <v>543</v>
      </c>
      <c r="O47" s="135">
        <v>0.93400000000000005</v>
      </c>
      <c r="P47" s="134">
        <v>1033.4000000000001</v>
      </c>
      <c r="Q47" s="135">
        <v>4.3319999999999999</v>
      </c>
      <c r="R47" s="134">
        <f t="shared" si="0"/>
        <v>1576.4</v>
      </c>
      <c r="Y47" s="80"/>
      <c r="Z47" s="80"/>
      <c r="AA47" s="80"/>
      <c r="AB47" s="80"/>
      <c r="AC47" s="80"/>
      <c r="AD47" s="80"/>
      <c r="AE47" s="80"/>
      <c r="AF47" s="80"/>
    </row>
    <row r="48" spans="2:32" x14ac:dyDescent="0.3">
      <c r="C48" s="136" t="s">
        <v>55</v>
      </c>
      <c r="D48" s="91">
        <v>511</v>
      </c>
      <c r="E48" s="92"/>
      <c r="F48" s="91">
        <v>30.52</v>
      </c>
      <c r="G48" s="92"/>
      <c r="H48" s="91">
        <v>541.52</v>
      </c>
      <c r="I48" s="91">
        <v>541</v>
      </c>
      <c r="J48" s="92">
        <v>0.9</v>
      </c>
      <c r="K48" s="91">
        <v>68</v>
      </c>
      <c r="L48" s="92">
        <v>1</v>
      </c>
      <c r="M48" s="91">
        <v>609</v>
      </c>
      <c r="N48" s="134">
        <v>554</v>
      </c>
      <c r="O48" s="135">
        <v>0.95299999999999996</v>
      </c>
      <c r="P48" s="134">
        <v>257.60000000000002</v>
      </c>
      <c r="Q48" s="135">
        <v>1.08</v>
      </c>
      <c r="R48" s="134">
        <f t="shared" si="0"/>
        <v>811.6</v>
      </c>
      <c r="Y48" s="80"/>
      <c r="Z48" s="80"/>
      <c r="AA48" s="80"/>
      <c r="AB48" s="80"/>
      <c r="AC48" s="80"/>
      <c r="AD48" s="80"/>
      <c r="AE48" s="80"/>
      <c r="AF48" s="80"/>
    </row>
    <row r="49" spans="3:32" x14ac:dyDescent="0.3">
      <c r="C49" s="136" t="s">
        <v>389</v>
      </c>
      <c r="D49" s="91">
        <v>82</v>
      </c>
      <c r="E49" s="92"/>
      <c r="F49" s="91">
        <v>9</v>
      </c>
      <c r="G49" s="92"/>
      <c r="H49" s="91">
        <v>91</v>
      </c>
      <c r="I49" s="91">
        <v>107</v>
      </c>
      <c r="J49" s="92">
        <v>0.2</v>
      </c>
      <c r="K49" s="91">
        <v>8</v>
      </c>
      <c r="L49" s="92">
        <v>0.1</v>
      </c>
      <c r="M49" s="91">
        <v>115</v>
      </c>
      <c r="N49" s="134">
        <v>116</v>
      </c>
      <c r="O49" s="135">
        <v>0.19900000000000001</v>
      </c>
      <c r="P49" s="134">
        <v>51.652999999999999</v>
      </c>
      <c r="Q49" s="135">
        <v>0.217</v>
      </c>
      <c r="R49" s="134">
        <f t="shared" si="0"/>
        <v>167.65299999999999</v>
      </c>
      <c r="Y49" s="80"/>
      <c r="Z49" s="80"/>
      <c r="AA49" s="80"/>
      <c r="AB49" s="80"/>
      <c r="AC49" s="80"/>
      <c r="AD49" s="80"/>
      <c r="AE49" s="80"/>
      <c r="AF49" s="80"/>
    </row>
    <row r="50" spans="3:32" x14ac:dyDescent="0.3">
      <c r="C50" s="136" t="s">
        <v>390</v>
      </c>
      <c r="D50" s="91">
        <v>2263</v>
      </c>
      <c r="E50" s="92"/>
      <c r="F50" s="91">
        <v>453</v>
      </c>
      <c r="G50" s="92"/>
      <c r="H50" s="91">
        <v>2716</v>
      </c>
      <c r="I50" s="91">
        <v>2620</v>
      </c>
      <c r="J50" s="92">
        <v>4.4000000000000004</v>
      </c>
      <c r="K50" s="91">
        <v>455</v>
      </c>
      <c r="L50" s="92">
        <v>6.4</v>
      </c>
      <c r="M50" s="91">
        <v>3075</v>
      </c>
      <c r="N50" s="134">
        <v>2925</v>
      </c>
      <c r="O50" s="135">
        <v>5.0279999999999996</v>
      </c>
      <c r="P50" s="134">
        <v>2134.8119999999999</v>
      </c>
      <c r="Q50" s="135">
        <v>8.9489999999999998</v>
      </c>
      <c r="R50" s="134">
        <f t="shared" si="0"/>
        <v>5059.8119999999999</v>
      </c>
    </row>
    <row r="51" spans="3:32" x14ac:dyDescent="0.3">
      <c r="C51" s="136" t="s">
        <v>58</v>
      </c>
      <c r="D51" s="91">
        <v>44917.27</v>
      </c>
      <c r="E51" s="92">
        <v>77.076789759077499</v>
      </c>
      <c r="F51" s="91">
        <v>4051.28</v>
      </c>
      <c r="G51" s="92">
        <v>70.2737207285343</v>
      </c>
      <c r="H51" s="91">
        <v>48968.55</v>
      </c>
      <c r="I51" s="91">
        <v>45375</v>
      </c>
      <c r="J51" s="92">
        <v>77.017737418314496</v>
      </c>
      <c r="K51" s="92">
        <v>5062</v>
      </c>
      <c r="L51" s="92">
        <v>71.557817359344099</v>
      </c>
      <c r="M51" s="91">
        <v>50437</v>
      </c>
      <c r="N51" s="134">
        <v>45697</v>
      </c>
      <c r="O51" s="135">
        <v>78.5360739696834</v>
      </c>
      <c r="P51" s="134">
        <v>17773.57</v>
      </c>
      <c r="Q51" s="135">
        <v>74.503216387616604</v>
      </c>
      <c r="R51" s="134">
        <f t="shared" si="0"/>
        <v>63470.57</v>
      </c>
    </row>
    <row r="52" spans="3:32" x14ac:dyDescent="0.3">
      <c r="C52" s="136" t="s">
        <v>59</v>
      </c>
      <c r="D52" s="91">
        <v>58276</v>
      </c>
      <c r="E52" s="92"/>
      <c r="F52" s="91">
        <v>5765</v>
      </c>
      <c r="G52" s="92"/>
      <c r="H52" s="91">
        <v>64041</v>
      </c>
      <c r="I52" s="91">
        <v>58915</v>
      </c>
      <c r="J52" s="92"/>
      <c r="K52" s="92">
        <v>7074</v>
      </c>
      <c r="L52" s="92"/>
      <c r="M52" s="92">
        <v>65989</v>
      </c>
      <c r="N52" s="135">
        <v>58186</v>
      </c>
      <c r="O52" s="135"/>
      <c r="P52" s="135">
        <v>23856.111000000001</v>
      </c>
      <c r="Q52" s="135"/>
      <c r="R52" s="134">
        <f t="shared" si="0"/>
        <v>82042.111000000004</v>
      </c>
    </row>
    <row r="53" spans="3:32" ht="14.5" x14ac:dyDescent="0.3">
      <c r="D53" s="87"/>
      <c r="I53" s="87"/>
      <c r="N53" s="87"/>
      <c r="P53" s="127"/>
      <c r="R53" s="130"/>
    </row>
    <row r="54" spans="3:32" ht="14.5" x14ac:dyDescent="0.3">
      <c r="I54" s="87"/>
      <c r="N54" s="87"/>
      <c r="O54" s="124"/>
      <c r="P54" s="127"/>
    </row>
    <row r="55" spans="3:32" x14ac:dyDescent="0.3">
      <c r="I55" s="87"/>
      <c r="N55" s="87"/>
      <c r="O55" s="124"/>
    </row>
    <row r="57" spans="3:32" ht="5" customHeight="1" x14ac:dyDescent="0.3"/>
    <row r="58" spans="3:32" ht="5" customHeight="1" x14ac:dyDescent="0.3"/>
    <row r="59" spans="3:32" ht="5" customHeight="1" x14ac:dyDescent="0.3">
      <c r="G59" s="58"/>
      <c r="H59" s="58"/>
      <c r="I59" s="58"/>
      <c r="J59" s="58"/>
    </row>
    <row r="60" spans="3:32" x14ac:dyDescent="0.3">
      <c r="C60" s="59" t="s">
        <v>60</v>
      </c>
      <c r="G60" s="58"/>
      <c r="H60" s="58"/>
      <c r="I60" s="93"/>
      <c r="J60" s="93"/>
    </row>
    <row r="61" spans="3:32" x14ac:dyDescent="0.3">
      <c r="D61" s="70">
        <v>2023</v>
      </c>
      <c r="E61" s="70">
        <v>2024</v>
      </c>
      <c r="F61" s="70">
        <v>2025</v>
      </c>
      <c r="G61" s="58"/>
      <c r="H61" s="58"/>
      <c r="I61" s="94"/>
      <c r="J61" s="94"/>
    </row>
    <row r="62" spans="3:32" x14ac:dyDescent="0.3">
      <c r="C62" s="63" t="s">
        <v>380</v>
      </c>
      <c r="D62" s="95">
        <v>72072</v>
      </c>
      <c r="E62" s="95">
        <v>75664</v>
      </c>
      <c r="F62" s="128">
        <v>82042</v>
      </c>
      <c r="G62" s="58"/>
      <c r="H62" s="58"/>
      <c r="I62" s="94"/>
      <c r="J62" s="94"/>
    </row>
    <row r="63" spans="3:32" x14ac:dyDescent="0.3">
      <c r="C63" s="65" t="s">
        <v>62</v>
      </c>
      <c r="D63" s="96">
        <v>0.7611</v>
      </c>
      <c r="E63" s="96">
        <v>0.76370000000000005</v>
      </c>
      <c r="F63" s="133">
        <v>0.77400000000000002</v>
      </c>
      <c r="G63" s="58"/>
      <c r="H63" s="58"/>
      <c r="I63" s="94"/>
      <c r="J63" s="94"/>
    </row>
    <row r="64" spans="3:32" x14ac:dyDescent="0.3">
      <c r="C64" s="65" t="s">
        <v>63</v>
      </c>
      <c r="D64" s="96">
        <v>0.2389</v>
      </c>
      <c r="E64" s="96">
        <v>0.23630000000000001</v>
      </c>
      <c r="F64" s="133">
        <v>0.22600000000000001</v>
      </c>
      <c r="G64" s="58"/>
      <c r="H64" s="58"/>
      <c r="I64" s="93"/>
      <c r="J64" s="93"/>
    </row>
    <row r="65" spans="3:10" x14ac:dyDescent="0.3">
      <c r="C65" s="65" t="s">
        <v>64</v>
      </c>
      <c r="D65" s="96">
        <v>0</v>
      </c>
      <c r="E65" s="96">
        <v>0</v>
      </c>
      <c r="F65" s="133">
        <v>0</v>
      </c>
      <c r="G65" s="58"/>
      <c r="H65" s="58"/>
      <c r="I65" s="93"/>
      <c r="J65" s="93"/>
    </row>
    <row r="66" spans="3:10" ht="4.5" customHeight="1" x14ac:dyDescent="0.3">
      <c r="G66" s="58"/>
      <c r="H66" s="58"/>
      <c r="I66" s="94"/>
      <c r="J66" s="94"/>
    </row>
    <row r="67" spans="3:10" ht="4.5" customHeight="1" x14ac:dyDescent="0.3">
      <c r="G67" s="58"/>
      <c r="H67" s="58"/>
      <c r="I67" s="94"/>
      <c r="J67" s="94"/>
    </row>
    <row r="68" spans="3:10" ht="4.5" customHeight="1" x14ac:dyDescent="0.3">
      <c r="G68" s="94"/>
      <c r="H68" s="94"/>
      <c r="I68" s="94"/>
      <c r="J68" s="94"/>
    </row>
    <row r="69" spans="3:10" ht="1" customHeight="1" x14ac:dyDescent="0.3"/>
    <row r="70" spans="3:10" ht="13" customHeight="1" x14ac:dyDescent="0.3">
      <c r="C70" s="59" t="s">
        <v>375</v>
      </c>
    </row>
    <row r="71" spans="3:10" x14ac:dyDescent="0.3">
      <c r="C71" s="58"/>
      <c r="D71" s="70">
        <v>2023</v>
      </c>
      <c r="E71" s="70">
        <v>2024</v>
      </c>
      <c r="F71" s="71">
        <v>2025</v>
      </c>
      <c r="G71" s="72" t="s">
        <v>24</v>
      </c>
      <c r="H71" s="72" t="s">
        <v>25</v>
      </c>
    </row>
    <row r="72" spans="3:10" x14ac:dyDescent="0.3">
      <c r="C72" s="65" t="s">
        <v>376</v>
      </c>
      <c r="D72" s="64">
        <v>160470</v>
      </c>
      <c r="E72" s="64">
        <v>155488</v>
      </c>
      <c r="F72" s="131">
        <v>157638</v>
      </c>
      <c r="G72" s="74"/>
      <c r="H72" s="98"/>
      <c r="I72" s="87"/>
    </row>
    <row r="73" spans="3:10" x14ac:dyDescent="0.3">
      <c r="C73" s="65" t="s">
        <v>377</v>
      </c>
      <c r="D73" s="64">
        <v>50621</v>
      </c>
      <c r="E73" s="64">
        <v>51929</v>
      </c>
      <c r="F73" s="131">
        <v>48091</v>
      </c>
      <c r="G73" s="74"/>
      <c r="H73" s="97"/>
    </row>
    <row r="74" spans="3:10" x14ac:dyDescent="0.3">
      <c r="C74" s="58"/>
    </row>
    <row r="75" spans="3:10" x14ac:dyDescent="0.3">
      <c r="C75" s="59" t="s">
        <v>71</v>
      </c>
    </row>
    <row r="76" spans="3:10" x14ac:dyDescent="0.3">
      <c r="C76" s="58"/>
      <c r="D76" s="70">
        <v>2023</v>
      </c>
      <c r="E76" s="70">
        <v>2024</v>
      </c>
      <c r="F76" s="71">
        <v>2025</v>
      </c>
      <c r="G76" s="72"/>
      <c r="H76" s="72"/>
    </row>
    <row r="77" spans="3:10" x14ac:dyDescent="0.3">
      <c r="C77" s="63" t="s">
        <v>378</v>
      </c>
      <c r="D77" s="64">
        <v>76.11</v>
      </c>
      <c r="E77" s="64">
        <v>72</v>
      </c>
      <c r="F77" s="125">
        <v>80.58</v>
      </c>
      <c r="G77" s="74"/>
      <c r="H77" s="98"/>
    </row>
    <row r="78" spans="3:10" x14ac:dyDescent="0.3">
      <c r="C78" s="65" t="s">
        <v>74</v>
      </c>
      <c r="D78" s="64">
        <v>0.6</v>
      </c>
      <c r="E78" s="64">
        <v>1</v>
      </c>
      <c r="F78" s="125">
        <v>1.2531041999999999</v>
      </c>
      <c r="G78" s="74"/>
      <c r="H78" s="99"/>
    </row>
    <row r="79" spans="3:10" x14ac:dyDescent="0.3">
      <c r="C79" s="65" t="s">
        <v>75</v>
      </c>
      <c r="D79" s="64">
        <v>3.6040000000000001</v>
      </c>
      <c r="E79" s="64">
        <v>2.3520000000000003</v>
      </c>
      <c r="F79" s="125">
        <v>10.625</v>
      </c>
      <c r="G79" s="74"/>
      <c r="H79" s="97"/>
    </row>
    <row r="80" spans="3:10" x14ac:dyDescent="0.3">
      <c r="C80" s="65" t="s">
        <v>76</v>
      </c>
      <c r="D80" s="64">
        <v>69.614000000000004</v>
      </c>
      <c r="E80" s="64">
        <v>68.222999999999999</v>
      </c>
      <c r="F80" s="132">
        <v>67</v>
      </c>
      <c r="G80" s="74"/>
      <c r="H80" s="97"/>
    </row>
    <row r="81" spans="3:9" x14ac:dyDescent="0.3">
      <c r="C81" s="65" t="s">
        <v>77</v>
      </c>
      <c r="D81" s="64">
        <v>2.89</v>
      </c>
      <c r="E81" s="64">
        <v>2.74</v>
      </c>
      <c r="F81" s="129">
        <v>3</v>
      </c>
      <c r="G81" s="74"/>
      <c r="H81" s="97"/>
    </row>
    <row r="82" spans="3:9" x14ac:dyDescent="0.3">
      <c r="C82" s="63" t="s">
        <v>379</v>
      </c>
      <c r="D82" s="64">
        <v>220</v>
      </c>
      <c r="E82" s="64">
        <v>203</v>
      </c>
      <c r="F82" s="129">
        <v>165</v>
      </c>
      <c r="G82" s="74"/>
      <c r="H82" s="97"/>
    </row>
    <row r="83" spans="3:9" x14ac:dyDescent="0.3">
      <c r="C83" s="65" t="s">
        <v>79</v>
      </c>
      <c r="D83" s="64">
        <v>0</v>
      </c>
      <c r="E83" s="64">
        <v>0</v>
      </c>
      <c r="F83" s="129">
        <v>1.8460000000000001</v>
      </c>
      <c r="G83" s="74"/>
      <c r="H83" s="98"/>
    </row>
    <row r="84" spans="3:9" x14ac:dyDescent="0.3">
      <c r="C84" s="65" t="s">
        <v>75</v>
      </c>
      <c r="D84" s="64">
        <v>3.9370000000000003</v>
      </c>
      <c r="E84" s="64">
        <v>2.4969999999999999</v>
      </c>
      <c r="F84" s="129">
        <v>14</v>
      </c>
      <c r="G84" s="74"/>
      <c r="H84" s="99"/>
    </row>
    <row r="85" spans="3:9" x14ac:dyDescent="0.3">
      <c r="C85" s="65" t="s">
        <v>80</v>
      </c>
      <c r="D85" s="64">
        <v>91.545000000000002</v>
      </c>
      <c r="E85" s="64">
        <v>81.825999999999993</v>
      </c>
      <c r="F85" s="129">
        <v>30</v>
      </c>
      <c r="G85" s="74"/>
      <c r="H85" s="99"/>
    </row>
    <row r="86" spans="3:9" x14ac:dyDescent="0.3">
      <c r="C86" s="65" t="s">
        <v>76</v>
      </c>
      <c r="D86" s="64">
        <v>124.5</v>
      </c>
      <c r="E86" s="64">
        <v>118.37</v>
      </c>
      <c r="F86" s="129">
        <v>119</v>
      </c>
      <c r="G86" s="74"/>
      <c r="H86" s="98"/>
    </row>
    <row r="87" spans="3:9" x14ac:dyDescent="0.3">
      <c r="C87" s="63" t="s">
        <v>81</v>
      </c>
      <c r="D87" s="64">
        <v>69.614000000000004</v>
      </c>
      <c r="E87" s="64">
        <v>68</v>
      </c>
      <c r="F87" s="129">
        <v>66.811000000000007</v>
      </c>
      <c r="G87" s="74"/>
      <c r="H87" s="97"/>
    </row>
    <row r="88" spans="3:9" x14ac:dyDescent="0.3">
      <c r="C88" s="65" t="s">
        <v>82</v>
      </c>
      <c r="D88" s="100">
        <f>IFERROR(D87/D77, "")</f>
        <v>0.91464984890290379</v>
      </c>
      <c r="E88" s="100">
        <f>IFERROR(E87/E77, "")</f>
        <v>0.94444444444444442</v>
      </c>
      <c r="F88" s="123">
        <f>IFERROR(F87/F77, "")</f>
        <v>0.82912633407793512</v>
      </c>
      <c r="G88" s="74"/>
      <c r="H88" s="97"/>
    </row>
    <row r="89" spans="3:9" x14ac:dyDescent="0.3">
      <c r="C89" s="63" t="s">
        <v>83</v>
      </c>
      <c r="D89" s="64">
        <v>125</v>
      </c>
      <c r="E89" s="64">
        <v>118</v>
      </c>
      <c r="F89" s="129">
        <v>118.79</v>
      </c>
      <c r="G89" s="74"/>
      <c r="H89" s="97"/>
    </row>
    <row r="90" spans="3:9" x14ac:dyDescent="0.3">
      <c r="C90" s="65" t="s">
        <v>84</v>
      </c>
      <c r="D90" s="100">
        <f>IFERROR(D89/D82, "")</f>
        <v>0.56818181818181823</v>
      </c>
      <c r="E90" s="100">
        <f>IFERROR(E89/E82, "")</f>
        <v>0.58128078817733986</v>
      </c>
      <c r="F90" s="123">
        <f>IFERROR(F89/F82, "")</f>
        <v>0.71993939393939399</v>
      </c>
      <c r="G90" s="74"/>
      <c r="H90" s="97"/>
    </row>
    <row r="91" spans="3:9" x14ac:dyDescent="0.3">
      <c r="C91" s="58"/>
    </row>
    <row r="92" spans="3:9" x14ac:dyDescent="0.3">
      <c r="C92" s="58"/>
      <c r="F92" s="94"/>
      <c r="G92" s="94"/>
      <c r="H92" s="94"/>
    </row>
    <row r="93" spans="3:9" x14ac:dyDescent="0.3">
      <c r="C93" s="59" t="s">
        <v>85</v>
      </c>
      <c r="F93" s="94"/>
      <c r="G93" s="94"/>
      <c r="H93" s="94"/>
    </row>
    <row r="94" spans="3:9" x14ac:dyDescent="0.3">
      <c r="C94" s="58"/>
      <c r="D94" s="101">
        <v>2024</v>
      </c>
      <c r="E94" s="102">
        <v>2025</v>
      </c>
      <c r="F94" s="103"/>
      <c r="G94" s="103"/>
      <c r="H94" s="94"/>
      <c r="I94" s="104"/>
    </row>
    <row r="95" spans="3:9" x14ac:dyDescent="0.3">
      <c r="C95" s="105" t="s">
        <v>86</v>
      </c>
      <c r="D95" s="64">
        <v>9.4979999999999993</v>
      </c>
      <c r="E95" s="129">
        <v>13.933</v>
      </c>
      <c r="F95" s="106"/>
      <c r="G95" s="97"/>
      <c r="H95" s="119"/>
    </row>
    <row r="96" spans="3:9" ht="14.5" customHeight="1" x14ac:dyDescent="0.3">
      <c r="C96" s="108" t="s">
        <v>87</v>
      </c>
      <c r="D96" s="64">
        <v>118.37</v>
      </c>
      <c r="E96" s="129">
        <v>118.786</v>
      </c>
      <c r="F96" s="74"/>
      <c r="G96" s="120"/>
      <c r="H96" s="119"/>
    </row>
    <row r="97" spans="3:13" x14ac:dyDescent="0.3">
      <c r="C97" s="108" t="s">
        <v>88</v>
      </c>
      <c r="D97" s="64">
        <v>45.457000000000001</v>
      </c>
      <c r="E97" s="129">
        <v>111.503</v>
      </c>
      <c r="F97" s="74"/>
      <c r="G97" s="74"/>
      <c r="H97" s="119"/>
    </row>
    <row r="98" spans="3:13" x14ac:dyDescent="0.3">
      <c r="C98" s="109" t="s">
        <v>89</v>
      </c>
      <c r="D98" s="64">
        <v>82.046000000000006</v>
      </c>
      <c r="E98" s="129">
        <v>29.814</v>
      </c>
      <c r="F98" s="74"/>
      <c r="G98" s="97"/>
      <c r="H98" s="119"/>
    </row>
    <row r="99" spans="3:13" x14ac:dyDescent="0.3">
      <c r="C99" s="58"/>
      <c r="D99" s="107"/>
      <c r="E99" s="107"/>
      <c r="F99" s="110"/>
    </row>
    <row r="100" spans="3:13" x14ac:dyDescent="0.3">
      <c r="C100" s="58"/>
      <c r="D100" s="87"/>
      <c r="E100" s="87"/>
      <c r="F100" s="74"/>
    </row>
    <row r="101" spans="3:13" x14ac:dyDescent="0.3">
      <c r="C101" s="59" t="s">
        <v>90</v>
      </c>
      <c r="G101" s="97"/>
      <c r="H101" s="97"/>
      <c r="I101" s="97"/>
      <c r="J101" s="97"/>
      <c r="K101" s="97"/>
      <c r="L101" s="97"/>
      <c r="M101" s="97"/>
    </row>
    <row r="102" spans="3:13" x14ac:dyDescent="0.3">
      <c r="D102" s="70">
        <v>2023</v>
      </c>
      <c r="E102" s="70">
        <v>2024</v>
      </c>
      <c r="F102" s="70">
        <v>2025</v>
      </c>
      <c r="G102" s="104"/>
      <c r="H102" s="104"/>
      <c r="I102" s="104"/>
      <c r="J102" s="97"/>
      <c r="K102" s="97"/>
      <c r="L102" s="97"/>
      <c r="M102" s="97"/>
    </row>
    <row r="103" spans="3:13" x14ac:dyDescent="0.3">
      <c r="C103" s="63" t="s">
        <v>100</v>
      </c>
      <c r="D103" s="64">
        <v>159123</v>
      </c>
      <c r="E103" s="64">
        <v>166875</v>
      </c>
      <c r="F103" s="125">
        <v>156428.82399999999</v>
      </c>
      <c r="G103" s="97"/>
      <c r="H103" s="97"/>
      <c r="I103" s="97"/>
      <c r="J103" s="97"/>
      <c r="K103" s="97"/>
      <c r="L103" s="97"/>
      <c r="M103" s="97"/>
    </row>
    <row r="104" spans="3:13" x14ac:dyDescent="0.3">
      <c r="C104" s="63" t="s">
        <v>101</v>
      </c>
      <c r="D104" s="64">
        <v>308.05200000000002</v>
      </c>
      <c r="E104" s="64">
        <v>4151</v>
      </c>
      <c r="F104" s="125">
        <v>2259.1350000000002</v>
      </c>
      <c r="G104" s="97"/>
      <c r="H104" s="97"/>
      <c r="I104" s="97"/>
      <c r="J104" s="97"/>
      <c r="K104" s="97"/>
      <c r="L104" s="97"/>
      <c r="M104" s="97"/>
    </row>
    <row r="105" spans="3:13" x14ac:dyDescent="0.3">
      <c r="C105" s="63" t="s">
        <v>97</v>
      </c>
      <c r="D105" s="64">
        <v>64.3</v>
      </c>
      <c r="E105" s="64">
        <v>57.9</v>
      </c>
      <c r="F105" s="125">
        <v>54.8</v>
      </c>
      <c r="G105" s="97"/>
      <c r="H105" s="97"/>
      <c r="I105" s="97"/>
      <c r="J105" s="97"/>
      <c r="K105" s="97"/>
      <c r="L105" s="97"/>
      <c r="M105" s="97"/>
    </row>
    <row r="106" spans="3:13" x14ac:dyDescent="0.3">
      <c r="C106" s="63" t="s">
        <v>98</v>
      </c>
      <c r="D106" s="64">
        <v>1.27</v>
      </c>
      <c r="E106" s="64">
        <v>0.8</v>
      </c>
      <c r="F106" s="125">
        <v>0.85</v>
      </c>
      <c r="G106" s="97"/>
      <c r="H106" s="97"/>
      <c r="I106" s="97"/>
      <c r="J106" s="97"/>
      <c r="K106" s="97"/>
      <c r="L106" s="97"/>
      <c r="M106" s="97"/>
    </row>
    <row r="107" spans="3:13" x14ac:dyDescent="0.3">
      <c r="C107" s="63" t="s">
        <v>99</v>
      </c>
      <c r="D107" s="64">
        <v>0.21</v>
      </c>
      <c r="E107" s="64">
        <v>0.18</v>
      </c>
      <c r="F107" s="125">
        <v>0.14000000000000001</v>
      </c>
      <c r="G107" s="97"/>
      <c r="H107" s="97"/>
      <c r="I107" s="97"/>
      <c r="J107" s="97"/>
      <c r="K107" s="97"/>
      <c r="L107" s="97"/>
      <c r="M107" s="97"/>
    </row>
    <row r="108" spans="3:13" ht="0.5" customHeight="1" x14ac:dyDescent="0.3">
      <c r="C108" s="63" t="s">
        <v>102</v>
      </c>
      <c r="D108" s="64">
        <v>27</v>
      </c>
      <c r="E108" s="64">
        <v>210</v>
      </c>
      <c r="F108" s="64">
        <v>171.54751999999999</v>
      </c>
      <c r="G108" s="97">
        <f t="shared" ref="G108" si="1">+(F108-E108)/E108</f>
        <v>-0.18310704761904767</v>
      </c>
      <c r="H108" s="97" t="s">
        <v>103</v>
      </c>
      <c r="I108" s="97"/>
      <c r="J108" s="97"/>
      <c r="K108" s="97"/>
      <c r="L108" s="97"/>
      <c r="M108" s="97"/>
    </row>
    <row r="109" spans="3:13" x14ac:dyDescent="0.3">
      <c r="C109" s="122"/>
      <c r="D109" s="97"/>
      <c r="E109" s="97"/>
      <c r="F109" s="97"/>
      <c r="G109" s="97"/>
      <c r="H109" s="97"/>
      <c r="I109" s="97"/>
      <c r="J109" s="97"/>
      <c r="K109" s="97"/>
      <c r="L109" s="97"/>
      <c r="M109" s="97"/>
    </row>
    <row r="110" spans="3:13" x14ac:dyDescent="0.3">
      <c r="C110" s="59" t="s">
        <v>368</v>
      </c>
      <c r="D110" s="97"/>
      <c r="E110" s="97"/>
      <c r="F110" s="97"/>
      <c r="G110" s="97"/>
      <c r="H110" s="97"/>
      <c r="I110" s="97"/>
      <c r="J110" s="97"/>
      <c r="K110" s="97"/>
      <c r="L110" s="97"/>
      <c r="M110" s="97"/>
    </row>
    <row r="111" spans="3:13" x14ac:dyDescent="0.3">
      <c r="C111" s="122"/>
      <c r="D111" s="70">
        <v>2023</v>
      </c>
      <c r="E111" s="70">
        <v>2024</v>
      </c>
      <c r="F111" s="70">
        <v>2025</v>
      </c>
      <c r="G111" s="97"/>
      <c r="H111" s="97"/>
      <c r="I111" s="97"/>
      <c r="J111" s="97"/>
      <c r="K111" s="97"/>
      <c r="L111" s="97"/>
      <c r="M111" s="97"/>
    </row>
    <row r="112" spans="3:13" ht="0.5" customHeight="1" x14ac:dyDescent="0.3">
      <c r="C112" s="121"/>
      <c r="D112" s="97"/>
      <c r="E112" s="97"/>
      <c r="F112" s="97"/>
      <c r="G112" s="97"/>
      <c r="H112" s="97"/>
      <c r="I112" s="97"/>
      <c r="J112" s="97"/>
      <c r="K112" s="97"/>
      <c r="L112" s="97"/>
      <c r="M112" s="97"/>
    </row>
    <row r="113" spans="3:13" x14ac:dyDescent="0.3">
      <c r="C113" s="63" t="s">
        <v>110</v>
      </c>
      <c r="D113" s="64"/>
      <c r="E113" s="64"/>
      <c r="F113" s="125">
        <v>59476</v>
      </c>
      <c r="G113" s="97"/>
      <c r="H113" s="97"/>
      <c r="I113" s="97"/>
      <c r="J113" s="97"/>
      <c r="K113" s="97"/>
      <c r="L113" s="97"/>
      <c r="M113" s="97"/>
    </row>
    <row r="114" spans="3:13" x14ac:dyDescent="0.3">
      <c r="C114" s="63" t="s">
        <v>109</v>
      </c>
      <c r="D114" s="64">
        <v>64254</v>
      </c>
      <c r="E114" s="64">
        <v>51086</v>
      </c>
      <c r="F114" s="125">
        <v>65327</v>
      </c>
      <c r="G114" s="97"/>
      <c r="H114" s="97"/>
      <c r="I114" s="97"/>
      <c r="J114" s="97"/>
      <c r="K114" s="97"/>
      <c r="L114" s="97"/>
      <c r="M114" s="97"/>
    </row>
    <row r="115" spans="3:13" x14ac:dyDescent="0.3">
      <c r="C115" s="63" t="s">
        <v>391</v>
      </c>
      <c r="D115" s="64"/>
      <c r="E115" s="64"/>
      <c r="F115" s="125">
        <v>544</v>
      </c>
      <c r="G115" s="97"/>
      <c r="H115" s="97"/>
      <c r="I115" s="97"/>
      <c r="J115" s="97"/>
      <c r="K115" s="97"/>
      <c r="L115" s="97"/>
      <c r="M115" s="97"/>
    </row>
    <row r="116" spans="3:13" x14ac:dyDescent="0.3">
      <c r="C116" s="63" t="s">
        <v>107</v>
      </c>
      <c r="D116" s="64">
        <v>-117</v>
      </c>
      <c r="E116" s="64">
        <v>599</v>
      </c>
      <c r="F116" s="125">
        <v>1148</v>
      </c>
      <c r="G116" s="97"/>
      <c r="H116" s="97"/>
      <c r="I116" s="97"/>
      <c r="J116" s="97"/>
      <c r="K116" s="97"/>
      <c r="L116" s="97"/>
      <c r="M116" s="97"/>
    </row>
    <row r="117" spans="3:13" x14ac:dyDescent="0.3">
      <c r="C117" s="63" t="s">
        <v>105</v>
      </c>
      <c r="D117" s="87">
        <v>15975</v>
      </c>
      <c r="E117" s="97">
        <v>21874</v>
      </c>
      <c r="F117" s="126">
        <v>23861</v>
      </c>
      <c r="G117" s="97"/>
      <c r="H117" s="97"/>
      <c r="I117" s="97"/>
      <c r="J117" s="97"/>
      <c r="K117" s="97"/>
      <c r="L117" s="97"/>
      <c r="M117" s="97"/>
    </row>
    <row r="118" spans="3:13" x14ac:dyDescent="0.3">
      <c r="C118" s="63" t="s">
        <v>111</v>
      </c>
      <c r="D118" s="64">
        <v>17</v>
      </c>
      <c r="E118" s="64">
        <v>20.5</v>
      </c>
      <c r="F118" s="125">
        <v>21.2</v>
      </c>
      <c r="G118" s="97"/>
      <c r="H118" s="97"/>
      <c r="I118" s="97"/>
      <c r="J118" s="97"/>
      <c r="K118" s="97"/>
      <c r="L118" s="97"/>
      <c r="M118" s="97"/>
    </row>
    <row r="119" spans="3:13" x14ac:dyDescent="0.3">
      <c r="F119" s="87"/>
      <c r="G119" s="97"/>
      <c r="H119" s="97"/>
      <c r="I119" s="97"/>
      <c r="J119" s="97"/>
      <c r="K119" s="97"/>
      <c r="L119" s="97"/>
      <c r="M119" s="97"/>
    </row>
    <row r="120" spans="3:13" x14ac:dyDescent="0.3">
      <c r="G120" s="97"/>
      <c r="H120" s="97"/>
      <c r="I120" s="97"/>
      <c r="J120" s="97"/>
      <c r="K120" s="97"/>
      <c r="L120" s="97"/>
      <c r="M120" s="97"/>
    </row>
    <row r="121" spans="3:13" x14ac:dyDescent="0.3">
      <c r="G121" s="97"/>
      <c r="H121" s="97"/>
      <c r="I121" s="97"/>
      <c r="J121" s="97"/>
      <c r="K121" s="97"/>
      <c r="L121" s="97"/>
      <c r="M121" s="97"/>
    </row>
    <row r="122" spans="3:13" x14ac:dyDescent="0.3">
      <c r="C122" s="59" t="s">
        <v>112</v>
      </c>
    </row>
    <row r="123" spans="3:13" x14ac:dyDescent="0.3">
      <c r="C123" s="58"/>
      <c r="D123" s="111">
        <v>2024</v>
      </c>
      <c r="E123" s="112">
        <v>2025</v>
      </c>
      <c r="F123" s="113"/>
      <c r="G123" s="72"/>
      <c r="H123" s="72"/>
    </row>
    <row r="124" spans="3:13" x14ac:dyDescent="0.3">
      <c r="C124" s="63" t="s">
        <v>113</v>
      </c>
      <c r="D124" s="64">
        <v>0</v>
      </c>
      <c r="E124" s="129">
        <v>0</v>
      </c>
      <c r="F124" s="97"/>
      <c r="G124" s="74"/>
      <c r="H124" s="114"/>
    </row>
    <row r="125" spans="3:13" x14ac:dyDescent="0.3">
      <c r="C125" s="63" t="s">
        <v>114</v>
      </c>
      <c r="D125" s="64">
        <v>5</v>
      </c>
      <c r="E125" s="129">
        <v>5</v>
      </c>
      <c r="F125" s="97"/>
      <c r="G125" s="74"/>
      <c r="H125" s="97"/>
    </row>
    <row r="126" spans="3:13" x14ac:dyDescent="0.3">
      <c r="C126" s="63" t="s">
        <v>115</v>
      </c>
      <c r="D126" s="64">
        <v>1.3393999999999999</v>
      </c>
      <c r="E126" s="129">
        <v>1.34</v>
      </c>
      <c r="F126" s="97"/>
      <c r="G126" s="74"/>
      <c r="H126" s="114"/>
    </row>
    <row r="127" spans="3:13" x14ac:dyDescent="0.3">
      <c r="C127" s="65" t="s">
        <v>116</v>
      </c>
      <c r="D127" s="64">
        <v>4.4400000000000002E-2</v>
      </c>
      <c r="E127" s="129">
        <v>4.3999999999999997E-2</v>
      </c>
      <c r="F127" s="97"/>
      <c r="G127" s="74"/>
      <c r="H127" s="97"/>
    </row>
    <row r="128" spans="3:13" x14ac:dyDescent="0.3">
      <c r="C128" s="65" t="s">
        <v>117</v>
      </c>
      <c r="D128" s="64">
        <v>1.2949999999999999</v>
      </c>
      <c r="E128" s="129">
        <v>1.2949999999999999</v>
      </c>
      <c r="F128" s="97"/>
      <c r="G128" s="74"/>
      <c r="H128" s="114"/>
    </row>
    <row r="130" spans="3:6" ht="6" customHeight="1" x14ac:dyDescent="0.3"/>
    <row r="131" spans="3:6" ht="6" customHeight="1" x14ac:dyDescent="0.3"/>
    <row r="132" spans="3:6" ht="6" customHeight="1" x14ac:dyDescent="0.3"/>
    <row r="134" spans="3:6" ht="14.5" x14ac:dyDescent="0.35">
      <c r="C134" s="159" t="s">
        <v>398</v>
      </c>
      <c r="D134" s="23"/>
      <c r="E134" s="23"/>
      <c r="F134" s="23"/>
    </row>
    <row r="135" spans="3:6" x14ac:dyDescent="0.3">
      <c r="C135" s="58"/>
    </row>
    <row r="136" spans="3:6" x14ac:dyDescent="0.3">
      <c r="C136" s="58"/>
    </row>
    <row r="137" spans="3:6" x14ac:dyDescent="0.3">
      <c r="C137" s="58"/>
    </row>
    <row r="138" spans="3:6" x14ac:dyDescent="0.3">
      <c r="C138" s="58"/>
    </row>
    <row r="139" spans="3:6" x14ac:dyDescent="0.3">
      <c r="C139" s="58"/>
    </row>
    <row r="140" spans="3:6" x14ac:dyDescent="0.3">
      <c r="C140" s="58"/>
    </row>
    <row r="141" spans="3:6" x14ac:dyDescent="0.3">
      <c r="C141" s="58"/>
    </row>
    <row r="142" spans="3:6" x14ac:dyDescent="0.3">
      <c r="C142" s="58"/>
    </row>
    <row r="143" spans="3:6" x14ac:dyDescent="0.3">
      <c r="C143" s="58"/>
    </row>
    <row r="144" spans="3:6" x14ac:dyDescent="0.3">
      <c r="C144" s="58"/>
    </row>
    <row r="145" spans="3:3" x14ac:dyDescent="0.3">
      <c r="C145" s="58"/>
    </row>
    <row r="146" spans="3:3" x14ac:dyDescent="0.3">
      <c r="C146" s="58"/>
    </row>
    <row r="147" spans="3:3" x14ac:dyDescent="0.3">
      <c r="C147" s="58"/>
    </row>
    <row r="148" spans="3:3" x14ac:dyDescent="0.3">
      <c r="C148" s="58"/>
    </row>
    <row r="149" spans="3:3" x14ac:dyDescent="0.3">
      <c r="C149" s="58"/>
    </row>
    <row r="150" spans="3:3" x14ac:dyDescent="0.3">
      <c r="C150" s="58"/>
    </row>
    <row r="151" spans="3:3" x14ac:dyDescent="0.3">
      <c r="C151" s="58"/>
    </row>
    <row r="152" spans="3:3" x14ac:dyDescent="0.3">
      <c r="C152" s="58"/>
    </row>
    <row r="153" spans="3:3" x14ac:dyDescent="0.3">
      <c r="C153" s="58"/>
    </row>
    <row r="154" spans="3:3" x14ac:dyDescent="0.3">
      <c r="C154" s="58"/>
    </row>
    <row r="155" spans="3:3" x14ac:dyDescent="0.3">
      <c r="C155" s="58"/>
    </row>
    <row r="156" spans="3:3" x14ac:dyDescent="0.3">
      <c r="C156" s="58"/>
    </row>
    <row r="157" spans="3:3" x14ac:dyDescent="0.3">
      <c r="C157" s="58"/>
    </row>
    <row r="158" spans="3:3" x14ac:dyDescent="0.3">
      <c r="C158" s="58"/>
    </row>
  </sheetData>
  <mergeCells count="6">
    <mergeCell ref="N39:O39"/>
    <mergeCell ref="P39:Q39"/>
    <mergeCell ref="D39:E39"/>
    <mergeCell ref="F39:G39"/>
    <mergeCell ref="I39:J39"/>
    <mergeCell ref="K39:L39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EA1D-5D14-4C9D-803F-14FA078F467D}">
  <dimension ref="B5:AN288"/>
  <sheetViews>
    <sheetView showGridLines="0" topLeftCell="A2" zoomScaleNormal="100" zoomScaleSheetLayoutView="50" workbookViewId="0">
      <selection activeCell="A2" sqref="A2"/>
    </sheetView>
  </sheetViews>
  <sheetFormatPr defaultRowHeight="14.5" x14ac:dyDescent="0.35"/>
  <cols>
    <col min="1" max="1" width="2.7265625" customWidth="1"/>
    <col min="2" max="2" width="12.7265625" customWidth="1"/>
    <col min="3" max="3" width="73.7265625" customWidth="1"/>
    <col min="4" max="6" width="24.81640625" customWidth="1"/>
    <col min="7" max="9" width="28.26953125" customWidth="1"/>
    <col min="10" max="10" width="26.26953125" customWidth="1"/>
    <col min="11" max="11" width="24.7265625" customWidth="1"/>
    <col min="12" max="12" width="80.81640625" bestFit="1" customWidth="1"/>
    <col min="13" max="13" width="23.7265625" customWidth="1"/>
    <col min="14" max="14" width="30.7265625" customWidth="1"/>
    <col min="15" max="15" width="30" customWidth="1"/>
    <col min="16" max="16" width="28.81640625" customWidth="1"/>
    <col min="17" max="17" width="25.81640625" customWidth="1"/>
    <col min="18" max="18" width="25" customWidth="1"/>
    <col min="19" max="24" width="15.7265625" customWidth="1"/>
    <col min="25" max="25" width="100.7265625" customWidth="1"/>
  </cols>
  <sheetData>
    <row r="5" spans="2:24" x14ac:dyDescent="0.35">
      <c r="C5" s="6"/>
    </row>
    <row r="6" spans="2:24" x14ac:dyDescent="0.35">
      <c r="B6" s="1" t="s">
        <v>18</v>
      </c>
      <c r="C6" s="3" t="s">
        <v>118</v>
      </c>
    </row>
    <row r="7" spans="2:24" x14ac:dyDescent="0.35">
      <c r="B7" s="7" t="s">
        <v>19</v>
      </c>
      <c r="C7" s="8" t="s">
        <v>119</v>
      </c>
    </row>
    <row r="8" spans="2:24" x14ac:dyDescent="0.35">
      <c r="B8" s="7" t="s">
        <v>20</v>
      </c>
      <c r="C8" s="8" t="s">
        <v>120</v>
      </c>
    </row>
    <row r="9" spans="2:24" x14ac:dyDescent="0.35">
      <c r="B9" s="2" t="s">
        <v>21</v>
      </c>
      <c r="C9" s="4" t="s">
        <v>121</v>
      </c>
      <c r="X9" s="13"/>
    </row>
    <row r="10" spans="2:24" x14ac:dyDescent="0.35">
      <c r="B10" s="22"/>
      <c r="X10" s="13"/>
    </row>
    <row r="11" spans="2:24" x14ac:dyDescent="0.35">
      <c r="B11" s="22"/>
      <c r="C11" s="19" t="s">
        <v>14</v>
      </c>
      <c r="X11" s="13"/>
    </row>
    <row r="12" spans="2:24" x14ac:dyDescent="0.35"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X12" s="13"/>
    </row>
    <row r="13" spans="2:24" x14ac:dyDescent="0.35">
      <c r="B13" s="22"/>
      <c r="C13" s="11"/>
      <c r="X13" s="13"/>
    </row>
    <row r="14" spans="2:24" x14ac:dyDescent="0.35">
      <c r="B14" s="22"/>
      <c r="C14" s="19" t="s">
        <v>23</v>
      </c>
      <c r="H14" s="30"/>
      <c r="I14" s="30"/>
      <c r="L14" s="19" t="s">
        <v>43</v>
      </c>
      <c r="X14" s="13"/>
    </row>
    <row r="15" spans="2:24" x14ac:dyDescent="0.35">
      <c r="B15" s="22"/>
      <c r="C15" s="19"/>
      <c r="H15" s="30"/>
      <c r="I15" s="30"/>
      <c r="L15" s="17" t="s">
        <v>44</v>
      </c>
      <c r="X15" s="13"/>
    </row>
    <row r="16" spans="2:24" x14ac:dyDescent="0.35">
      <c r="H16" s="30"/>
      <c r="I16" s="30"/>
      <c r="M16" s="18" t="str">
        <f>M18</f>
        <v>Scenario - BT (prev,prev)</v>
      </c>
      <c r="N16" s="18" t="str">
        <f>N18</f>
        <v>Scenario - BT (prev,prev)</v>
      </c>
      <c r="O16" s="18" t="str">
        <f t="shared" ref="O16:R16" si="0">O18</f>
        <v>Scenario - BT (prev)</v>
      </c>
      <c r="P16" s="18" t="str">
        <f t="shared" si="0"/>
        <v>Scenario - BT (prev)</v>
      </c>
      <c r="Q16" s="18" t="str">
        <f t="shared" si="0"/>
        <v>Scenario - BT</v>
      </c>
      <c r="R16" s="18" t="str">
        <f t="shared" si="0"/>
        <v>Scenario - BT</v>
      </c>
      <c r="X16" s="13"/>
    </row>
    <row r="17" spans="2:24" x14ac:dyDescent="0.35">
      <c r="H17" s="30"/>
      <c r="I17" s="30"/>
      <c r="M17" s="18" t="str">
        <f>M19</f>
        <v>Raccolta Rifiuti</v>
      </c>
      <c r="N17" s="18" t="str">
        <f t="shared" ref="N17:R17" si="1">N19</f>
        <v>%</v>
      </c>
      <c r="O17" s="18" t="str">
        <f t="shared" si="1"/>
        <v>Raccolta Rifiuti</v>
      </c>
      <c r="P17" s="18" t="str">
        <f t="shared" si="1"/>
        <v>%</v>
      </c>
      <c r="Q17" s="18" t="str">
        <f t="shared" si="1"/>
        <v>Raccolta Rifiuti</v>
      </c>
      <c r="R17" s="18" t="str">
        <f t="shared" si="1"/>
        <v>%</v>
      </c>
      <c r="X17" s="13"/>
    </row>
    <row r="18" spans="2:24" x14ac:dyDescent="0.35">
      <c r="H18" s="30"/>
      <c r="I18" s="30"/>
      <c r="J18" s="11"/>
      <c r="K18" s="11"/>
      <c r="L18" s="11"/>
      <c r="M18" s="5" t="s">
        <v>122</v>
      </c>
      <c r="N18" s="5" t="s">
        <v>122</v>
      </c>
      <c r="O18" s="5" t="s">
        <v>123</v>
      </c>
      <c r="P18" s="5" t="s">
        <v>123</v>
      </c>
      <c r="Q18" s="5" t="s">
        <v>124</v>
      </c>
      <c r="R18" s="5" t="s">
        <v>124</v>
      </c>
      <c r="X18" s="13"/>
    </row>
    <row r="19" spans="2:24" x14ac:dyDescent="0.35">
      <c r="D19" s="52" t="s">
        <v>125</v>
      </c>
      <c r="E19" s="52" t="s">
        <v>126</v>
      </c>
      <c r="F19" s="52" t="s">
        <v>127</v>
      </c>
      <c r="H19" s="30"/>
      <c r="I19" s="30"/>
      <c r="J19" s="11"/>
      <c r="K19" s="11"/>
      <c r="L19" s="11"/>
      <c r="M19" s="5" t="s">
        <v>128</v>
      </c>
      <c r="N19" s="5" t="s">
        <v>46</v>
      </c>
      <c r="O19" s="5" t="s">
        <v>128</v>
      </c>
      <c r="P19" s="5" t="s">
        <v>46</v>
      </c>
      <c r="Q19" s="5" t="s">
        <v>128</v>
      </c>
      <c r="R19" s="5" t="s">
        <v>46</v>
      </c>
      <c r="X19" s="13"/>
    </row>
    <row r="20" spans="2:24" x14ac:dyDescent="0.35">
      <c r="C20" s="51" t="s">
        <v>26</v>
      </c>
      <c r="D20" s="36">
        <f>COUNTIFS($C$202:$C$1048576, "Potenza elettrica installata (MWe) Fotovoltaico",D202:D1048576,"&lt;&gt;")</f>
        <v>1</v>
      </c>
      <c r="E20" s="36">
        <f>COUNTIFS($C$202:$C$1048576, "Potenza elettrica installata (MWe) Fotovoltaico",E202:E1048576,"&lt;&gt;")</f>
        <v>1</v>
      </c>
      <c r="F20" s="36">
        <f>COUNTIFS($C$202:$C$1048576, "Potenza elettrica installata (MWe) Fotovoltaico",F202:F1048576,"&lt;&gt;")</f>
        <v>1</v>
      </c>
      <c r="H20" s="30"/>
      <c r="I20" s="30"/>
      <c r="L20" s="29" t="s">
        <v>48</v>
      </c>
      <c r="M20" s="12">
        <v>1000</v>
      </c>
      <c r="N20" s="12">
        <v>1000</v>
      </c>
      <c r="O20" s="12">
        <v>1000</v>
      </c>
      <c r="P20" s="12">
        <v>1000</v>
      </c>
      <c r="Q20" s="10">
        <v>1000</v>
      </c>
      <c r="R20" s="10">
        <v>1000</v>
      </c>
      <c r="X20" s="13"/>
    </row>
    <row r="21" spans="2:24" x14ac:dyDescent="0.35">
      <c r="B21" s="22"/>
      <c r="C21" s="31" t="s">
        <v>27</v>
      </c>
      <c r="D21" s="14">
        <v>1000</v>
      </c>
      <c r="E21" s="14">
        <v>1000</v>
      </c>
      <c r="F21" s="15">
        <v>1000</v>
      </c>
      <c r="H21" s="34"/>
      <c r="I21" s="34"/>
      <c r="L21" s="29" t="s">
        <v>49</v>
      </c>
      <c r="M21" s="12">
        <v>1000</v>
      </c>
      <c r="N21" s="12">
        <v>1000</v>
      </c>
      <c r="O21" s="12">
        <v>1000</v>
      </c>
      <c r="P21" s="12">
        <v>1000</v>
      </c>
      <c r="Q21" s="12">
        <v>1000</v>
      </c>
      <c r="R21" s="10">
        <v>1000</v>
      </c>
      <c r="X21" s="13"/>
    </row>
    <row r="22" spans="2:24" x14ac:dyDescent="0.35">
      <c r="B22" s="22"/>
      <c r="C22" s="51" t="s">
        <v>129</v>
      </c>
      <c r="D22" s="53">
        <f>COUNTIFS($C$202:$C$1048576, "Impianti Eolici",D202:D1048576,"&lt;&gt;")</f>
        <v>1</v>
      </c>
      <c r="E22" s="36">
        <f>COUNTIFS($C$202:$C$1048576, "Impianti Eolici",E202:E1048576,"&lt;&gt;")</f>
        <v>1</v>
      </c>
      <c r="F22" s="36">
        <f>COUNTIFS($C$202:$C$1048576, "Impianti Eolici",F202:F1048576,"&lt;&gt;")</f>
        <v>1</v>
      </c>
      <c r="H22" s="30"/>
      <c r="I22" s="30"/>
      <c r="L22" s="29" t="s">
        <v>50</v>
      </c>
      <c r="M22" s="12">
        <v>1000</v>
      </c>
      <c r="N22" s="12">
        <v>1000</v>
      </c>
      <c r="O22" s="12">
        <v>1000</v>
      </c>
      <c r="P22" s="12">
        <v>1000</v>
      </c>
      <c r="Q22" s="10">
        <v>1000</v>
      </c>
      <c r="R22" s="10">
        <v>1000</v>
      </c>
      <c r="X22" s="13"/>
    </row>
    <row r="23" spans="2:24" x14ac:dyDescent="0.35">
      <c r="B23" s="22"/>
      <c r="C23" s="31" t="s">
        <v>27</v>
      </c>
      <c r="D23" s="14">
        <v>1000</v>
      </c>
      <c r="E23" s="14">
        <v>1000</v>
      </c>
      <c r="F23" s="15">
        <v>1000</v>
      </c>
      <c r="H23" s="34"/>
      <c r="I23" s="34"/>
      <c r="L23" s="29" t="s">
        <v>51</v>
      </c>
      <c r="M23" s="10">
        <v>1000</v>
      </c>
      <c r="N23" s="10">
        <v>1000</v>
      </c>
      <c r="O23" s="10">
        <v>1000</v>
      </c>
      <c r="P23" s="10">
        <v>1000</v>
      </c>
      <c r="Q23" s="10">
        <v>1000</v>
      </c>
      <c r="R23" s="10">
        <v>1000</v>
      </c>
      <c r="X23" s="13"/>
    </row>
    <row r="24" spans="2:24" x14ac:dyDescent="0.35">
      <c r="B24" s="22"/>
      <c r="C24" s="51" t="s">
        <v>130</v>
      </c>
      <c r="D24" s="53">
        <f>COUNTIFS($C$202:$C$1048576, "Potenza elettrica installata (MWe) - Idroelettrico",D202:D1048576,"&lt;&gt;")</f>
        <v>1</v>
      </c>
      <c r="E24" s="36">
        <f>COUNTIFS($C$202:$C$1048576, "Potenza elettrica installata (MWe) - Idroelettrico",E202:E1048576,"&lt;&gt;")</f>
        <v>1</v>
      </c>
      <c r="F24" s="36">
        <f>COUNTIFS($C$202:$C$1048576, "Potenza elettrica installata (MWe) - Idroelettrico",F202:F1048576,"&lt;&gt;")</f>
        <v>1</v>
      </c>
      <c r="H24" s="30"/>
      <c r="I24" s="30"/>
      <c r="L24" s="29" t="s">
        <v>52</v>
      </c>
      <c r="M24" s="10">
        <v>1000</v>
      </c>
      <c r="N24" s="10">
        <v>1000</v>
      </c>
      <c r="O24" s="10">
        <v>1000</v>
      </c>
      <c r="P24" s="10">
        <v>1000</v>
      </c>
      <c r="Q24" s="10">
        <v>1000</v>
      </c>
      <c r="R24" s="10">
        <v>1000</v>
      </c>
      <c r="X24" s="13"/>
    </row>
    <row r="25" spans="2:24" x14ac:dyDescent="0.35">
      <c r="B25" s="22"/>
      <c r="C25" s="31" t="s">
        <v>27</v>
      </c>
      <c r="D25" s="14">
        <v>1000</v>
      </c>
      <c r="E25" s="14">
        <v>1000</v>
      </c>
      <c r="F25" s="15">
        <v>1000</v>
      </c>
      <c r="H25" s="34"/>
      <c r="I25" s="34"/>
      <c r="L25" s="29" t="s">
        <v>53</v>
      </c>
      <c r="M25" s="10">
        <v>1000</v>
      </c>
      <c r="N25" s="10">
        <v>1000</v>
      </c>
      <c r="O25" s="10">
        <v>1000</v>
      </c>
      <c r="P25" s="10">
        <v>1000</v>
      </c>
      <c r="Q25" s="10">
        <v>1000</v>
      </c>
      <c r="R25" s="10">
        <v>1000</v>
      </c>
      <c r="X25" s="13"/>
    </row>
    <row r="26" spans="2:24" x14ac:dyDescent="0.35">
      <c r="B26" s="22"/>
      <c r="C26" s="51" t="s">
        <v>131</v>
      </c>
      <c r="D26" s="53">
        <f>COUNTIFS($C$202:$C$1048576, "Potenza elettrica installata (MWe) Termoelettriche",D202:D1048576,"&lt;&gt;")</f>
        <v>1</v>
      </c>
      <c r="E26" s="36">
        <f>COUNTIFS($C$202:$C$1048576, "Potenza elettrica installata (MWe) Termoelettriche",E202:E1048576,"&lt;&gt;")</f>
        <v>1</v>
      </c>
      <c r="F26" s="36">
        <f>COUNTIFS($C$202:$C$1048576, "Potenza elettrica installata (MWe) Termoelettriche",F202:F1048576,"&lt;&gt;")</f>
        <v>1</v>
      </c>
      <c r="H26" s="30"/>
      <c r="I26" s="30"/>
      <c r="L26" s="29" t="s">
        <v>54</v>
      </c>
      <c r="M26" s="10">
        <v>1000</v>
      </c>
      <c r="N26" s="10">
        <v>1000</v>
      </c>
      <c r="O26" s="10">
        <v>1000</v>
      </c>
      <c r="P26" s="10">
        <v>1000</v>
      </c>
      <c r="Q26" s="10">
        <v>1000</v>
      </c>
      <c r="R26" s="10">
        <v>1000</v>
      </c>
      <c r="X26" s="13"/>
    </row>
    <row r="27" spans="2:24" x14ac:dyDescent="0.35">
      <c r="B27" s="22"/>
      <c r="C27" s="31" t="s">
        <v>27</v>
      </c>
      <c r="D27" s="14">
        <v>1000</v>
      </c>
      <c r="E27" s="14">
        <v>1000</v>
      </c>
      <c r="F27" s="15">
        <v>1000</v>
      </c>
      <c r="H27" s="34"/>
      <c r="I27" s="34"/>
      <c r="L27" s="29" t="s">
        <v>55</v>
      </c>
      <c r="M27" s="10">
        <v>1000</v>
      </c>
      <c r="N27" s="10">
        <v>1000</v>
      </c>
      <c r="O27" s="10">
        <v>1000</v>
      </c>
      <c r="P27" s="10">
        <v>1000</v>
      </c>
      <c r="Q27" s="10">
        <v>1000</v>
      </c>
      <c r="R27" s="10">
        <v>1000</v>
      </c>
      <c r="X27" s="13"/>
    </row>
    <row r="28" spans="2:24" x14ac:dyDescent="0.35">
      <c r="B28" s="22"/>
      <c r="C28" s="51" t="s">
        <v>28</v>
      </c>
      <c r="D28" s="53">
        <f>COUNTIFS($C$202:$C$1048576, "Potenza elettrica installata (MWe)Cogenerazione",D202:D1048576,"&lt;&gt;")</f>
        <v>1</v>
      </c>
      <c r="E28" s="36">
        <f>COUNTIFS($C$202:$C$1048576, "Potenza elettrica installata (MWe)Cogenerazione",E202:E1048576,"&lt;&gt;")</f>
        <v>1</v>
      </c>
      <c r="F28" s="36">
        <f>COUNTIFS($C$202:$C$1048576, "Potenza elettrica installata (MWe)Cogenerazione",F202:F1048576,"&lt;&gt;")</f>
        <v>1</v>
      </c>
      <c r="H28" s="30"/>
      <c r="I28" s="30"/>
      <c r="L28" s="29" t="s">
        <v>56</v>
      </c>
      <c r="M28" s="10">
        <v>1000</v>
      </c>
      <c r="N28" s="10">
        <v>1000</v>
      </c>
      <c r="O28" s="10">
        <v>1000</v>
      </c>
      <c r="P28" s="10">
        <v>1000</v>
      </c>
      <c r="Q28" s="10">
        <v>1000</v>
      </c>
      <c r="R28" s="10">
        <v>1000</v>
      </c>
      <c r="X28" s="13"/>
    </row>
    <row r="29" spans="2:24" x14ac:dyDescent="0.35">
      <c r="B29" s="22"/>
      <c r="C29" s="31" t="s">
        <v>27</v>
      </c>
      <c r="D29" s="14">
        <v>1000</v>
      </c>
      <c r="E29" s="14">
        <v>1000</v>
      </c>
      <c r="F29" s="15">
        <v>1000</v>
      </c>
      <c r="H29" s="34"/>
      <c r="I29" s="34"/>
      <c r="L29" s="29" t="s">
        <v>57</v>
      </c>
      <c r="M29" s="10">
        <v>1000</v>
      </c>
      <c r="N29" s="10">
        <v>1000</v>
      </c>
      <c r="O29" s="10">
        <v>1000</v>
      </c>
      <c r="P29" s="10">
        <v>1000</v>
      </c>
      <c r="Q29" s="10">
        <v>1000</v>
      </c>
      <c r="R29" s="10">
        <v>1000</v>
      </c>
      <c r="X29" s="13"/>
    </row>
    <row r="30" spans="2:24" x14ac:dyDescent="0.35">
      <c r="B30" s="22"/>
      <c r="C30" s="31" t="s">
        <v>29</v>
      </c>
      <c r="D30" s="14">
        <v>1000</v>
      </c>
      <c r="E30" s="14">
        <v>1000</v>
      </c>
      <c r="F30" s="15">
        <v>1000</v>
      </c>
      <c r="H30" s="34"/>
      <c r="I30" s="34"/>
      <c r="L30" s="29" t="s">
        <v>58</v>
      </c>
      <c r="M30" s="10">
        <f>SUM(M20:M29)</f>
        <v>10000</v>
      </c>
      <c r="N30" s="10">
        <f>IFERROR((M30/M31)*100,0)</f>
        <v>1000</v>
      </c>
      <c r="O30" s="10">
        <f>SUM(O20:O29)</f>
        <v>10000</v>
      </c>
      <c r="P30" s="10">
        <f>IFERROR((O30/O31)*100,0)</f>
        <v>1000</v>
      </c>
      <c r="Q30" s="10">
        <f>SUM(Q20:Q29)</f>
        <v>10000</v>
      </c>
      <c r="R30" s="10">
        <f>IFERROR((Q30/Q31)*100,0)</f>
        <v>1000</v>
      </c>
      <c r="X30" s="13"/>
    </row>
    <row r="31" spans="2:24" x14ac:dyDescent="0.35">
      <c r="B31" s="22"/>
      <c r="C31" s="51" t="s">
        <v>30</v>
      </c>
      <c r="D31" s="53">
        <f>COUNTIFS($C$202:$C$1048576, "Potenza termica installata (MWt) - Centrali termiche",D202:D1048576,"&lt;&gt;")</f>
        <v>1</v>
      </c>
      <c r="E31" s="36">
        <f>COUNTIFS($C$202:$C$1048576, "Potenza termica installata (MWt) - Centrali termiche",E202:E1048576,"&lt;&gt;")</f>
        <v>1</v>
      </c>
      <c r="F31" s="36">
        <f>COUNTIFS($C$202:$C$1048576, "Potenza termica installata (MWt) - Centrali termiche",F202:F1048576,"&lt;&gt;")</f>
        <v>1</v>
      </c>
      <c r="H31" s="30"/>
      <c r="I31" s="30"/>
      <c r="L31" s="29" t="s">
        <v>59</v>
      </c>
      <c r="M31" s="10">
        <v>1000</v>
      </c>
      <c r="N31" s="10">
        <v>1000</v>
      </c>
      <c r="O31" s="10">
        <v>1000</v>
      </c>
      <c r="P31" s="10">
        <v>1000</v>
      </c>
      <c r="Q31" s="10">
        <v>1000</v>
      </c>
      <c r="R31" s="10">
        <v>1000</v>
      </c>
      <c r="X31" s="13"/>
    </row>
    <row r="32" spans="2:24" x14ac:dyDescent="0.35">
      <c r="B32" s="22"/>
      <c r="C32" s="31" t="s">
        <v>29</v>
      </c>
      <c r="D32" s="14">
        <v>1000</v>
      </c>
      <c r="E32" s="14">
        <v>1000</v>
      </c>
      <c r="F32" s="15">
        <v>1000</v>
      </c>
      <c r="H32" s="34"/>
      <c r="I32" s="34"/>
      <c r="X32" s="13"/>
    </row>
    <row r="33" spans="2:24" x14ac:dyDescent="0.35">
      <c r="B33" s="22"/>
      <c r="C33" s="51" t="s">
        <v>132</v>
      </c>
      <c r="D33" s="53">
        <f>COUNTIFS($C$202:$C$1048576, "Potenza termica installata (MWt) Scambio",D202:D1048576,"&lt;&gt;")</f>
        <v>1</v>
      </c>
      <c r="E33" s="36">
        <f>COUNTIFS($C$202:$C$1048576, "Potenza termica installata (MWt) Scambio",E202:E1048576,"&lt;&gt;")</f>
        <v>1</v>
      </c>
      <c r="F33" s="36">
        <f>COUNTIFS($C$202:$C$1048576, "Potenza termica installata (MWt) Scambio",F202:F1048576,"&lt;&gt;")</f>
        <v>1</v>
      </c>
      <c r="H33" s="30"/>
      <c r="I33" s="30"/>
      <c r="X33" s="13"/>
    </row>
    <row r="34" spans="2:24" x14ac:dyDescent="0.35">
      <c r="B34" s="22"/>
      <c r="C34" s="31" t="s">
        <v>29</v>
      </c>
      <c r="D34" s="14">
        <v>1000</v>
      </c>
      <c r="E34" s="14">
        <v>1000</v>
      </c>
      <c r="F34" s="15">
        <v>1000</v>
      </c>
      <c r="H34" s="34"/>
      <c r="I34" s="34"/>
      <c r="X34" s="13"/>
    </row>
    <row r="35" spans="2:24" x14ac:dyDescent="0.35">
      <c r="B35" s="22"/>
      <c r="C35" s="51" t="s">
        <v>133</v>
      </c>
      <c r="D35" s="53">
        <f>COUNTIFS($C$202:$C$1048576, "Potenza termica installata (MWt) - Pompe di calore",D202:D1048576,"&lt;&gt;")</f>
        <v>1</v>
      </c>
      <c r="E35" s="36">
        <f>COUNTIFS($C$202:$C$1048576, "Potenza termica installata (MWt) - Pompe di calore",E202:E1048576,"&lt;&gt;")</f>
        <v>1</v>
      </c>
      <c r="F35" s="36">
        <f>COUNTIFS($C$202:$C$1048576, "Potenza termica installata (MWt) - Pompe di calore",F202:F1048576,"&lt;&gt;")</f>
        <v>1</v>
      </c>
      <c r="H35" s="30"/>
      <c r="I35" s="30"/>
      <c r="X35" s="13"/>
    </row>
    <row r="36" spans="2:24" x14ac:dyDescent="0.35">
      <c r="B36" s="22"/>
      <c r="C36" s="31" t="s">
        <v>29</v>
      </c>
      <c r="D36" s="14">
        <v>1000</v>
      </c>
      <c r="E36" s="14">
        <v>1000</v>
      </c>
      <c r="F36" s="15">
        <v>1000</v>
      </c>
      <c r="H36" s="34"/>
      <c r="I36" s="34"/>
      <c r="X36" s="13"/>
    </row>
    <row r="37" spans="2:24" x14ac:dyDescent="0.35">
      <c r="B37" s="22"/>
      <c r="C37" s="51" t="s">
        <v>32</v>
      </c>
      <c r="D37" s="53">
        <f>COUNTIFS($C$202:$C$1048576, "Potenza elettrica installata (MWe) Termoutilizzatore",D202:D1048576,"&lt;&gt;")</f>
        <v>1</v>
      </c>
      <c r="E37" s="36">
        <f>COUNTIFS($C$202:$C$1048576, "Potenza elettrica installata (MWe) Termoutilizzatore",E202:E1048576,"&lt;&gt;")</f>
        <v>1</v>
      </c>
      <c r="F37" s="36">
        <f>COUNTIFS($C$202:$C$1048576, "Potenza elettrica installata (MWe) Termoutilizzatore",F202:F1048576,"&lt;&gt;")</f>
        <v>1</v>
      </c>
      <c r="H37" s="30"/>
      <c r="I37" s="30"/>
      <c r="X37" s="13"/>
    </row>
    <row r="38" spans="2:24" x14ac:dyDescent="0.35">
      <c r="B38" s="22"/>
      <c r="C38" s="31" t="s">
        <v>27</v>
      </c>
      <c r="D38" s="14">
        <v>1000</v>
      </c>
      <c r="E38" s="14">
        <v>1000</v>
      </c>
      <c r="F38" s="15">
        <v>1000</v>
      </c>
      <c r="H38" s="34"/>
      <c r="I38" s="34"/>
      <c r="X38" s="13"/>
    </row>
    <row r="39" spans="2:24" x14ac:dyDescent="0.35">
      <c r="B39" s="22"/>
      <c r="C39" s="31" t="s">
        <v>29</v>
      </c>
      <c r="D39" s="14">
        <v>1000</v>
      </c>
      <c r="E39" s="14">
        <v>1000</v>
      </c>
      <c r="F39" s="15">
        <v>1000</v>
      </c>
      <c r="H39" s="34"/>
      <c r="I39" s="34"/>
      <c r="P39" s="11"/>
      <c r="Q39" s="11"/>
      <c r="R39" s="11"/>
      <c r="S39" s="11"/>
      <c r="X39" s="13"/>
    </row>
    <row r="40" spans="2:24" x14ac:dyDescent="0.35">
      <c r="B40" s="22"/>
      <c r="C40" s="31" t="s">
        <v>33</v>
      </c>
      <c r="D40" s="14">
        <v>1000</v>
      </c>
      <c r="E40" s="14">
        <v>1000</v>
      </c>
      <c r="F40" s="15">
        <v>1000</v>
      </c>
      <c r="H40" s="34"/>
      <c r="I40" s="34"/>
      <c r="L40" s="17" t="s">
        <v>60</v>
      </c>
      <c r="P40" s="11"/>
      <c r="Q40" s="11"/>
      <c r="R40" s="11"/>
      <c r="S40" s="11"/>
      <c r="X40" s="13"/>
    </row>
    <row r="41" spans="2:24" x14ac:dyDescent="0.35">
      <c r="B41" s="22"/>
      <c r="C41" s="51" t="s">
        <v>134</v>
      </c>
      <c r="D41" s="53">
        <f>COUNTIFS($C$202:$C$1048576, "Potenza elettrica installata (MWe) - Biogas",D202:D1048576,"&lt;&gt;")</f>
        <v>1</v>
      </c>
      <c r="E41" s="36">
        <f>COUNTIFS($C$202:$C$1048576, "Potenza elettrica installata (MWe) - Biogas",E202:E1048576,"&lt;&gt;")</f>
        <v>1</v>
      </c>
      <c r="F41" s="36">
        <f>COUNTIFS($C$202:$C$1048576, "Potenza elettrica installata (MWe) - Biogas",F202:F1048576,"&lt;&gt;")</f>
        <v>1</v>
      </c>
      <c r="H41" s="30"/>
      <c r="I41" s="30"/>
      <c r="X41" s="13"/>
    </row>
    <row r="42" spans="2:24" x14ac:dyDescent="0.35">
      <c r="B42" s="22"/>
      <c r="C42" s="31" t="s">
        <v>27</v>
      </c>
      <c r="D42" s="14">
        <v>1000</v>
      </c>
      <c r="E42" s="14">
        <v>1000</v>
      </c>
      <c r="F42" s="15">
        <v>1000</v>
      </c>
      <c r="H42" s="34"/>
      <c r="I42" s="34"/>
      <c r="X42" s="13"/>
    </row>
    <row r="43" spans="2:24" x14ac:dyDescent="0.35">
      <c r="B43" s="22"/>
      <c r="C43" s="51" t="s">
        <v>135</v>
      </c>
      <c r="D43" s="53">
        <f>COUNTIFS($C$202:$C$1048576, "Potenza elettrica installata (MWe) Biomasse",D202:D1048576,"&lt;&gt;")</f>
        <v>1</v>
      </c>
      <c r="E43" s="36">
        <f>COUNTIFS($C$202:$C$1048576, "Potenza elettrica installata (MWe) Biomasse",E202:E1048576,"&lt;&gt;")</f>
        <v>1</v>
      </c>
      <c r="F43" s="36">
        <f>COUNTIFS($C$202:$C$1048576, "Potenza elettrica installata (MWe) Biomasse",F202:F1048576,"&lt;&gt;")</f>
        <v>1</v>
      </c>
      <c r="H43" s="30"/>
      <c r="I43" s="30"/>
      <c r="M43" s="33" t="s">
        <v>125</v>
      </c>
      <c r="N43" s="33" t="s">
        <v>126</v>
      </c>
      <c r="O43" s="33" t="s">
        <v>127</v>
      </c>
      <c r="X43" s="13"/>
    </row>
    <row r="44" spans="2:24" x14ac:dyDescent="0.35">
      <c r="B44" s="22"/>
      <c r="C44" s="31" t="s">
        <v>27</v>
      </c>
      <c r="D44" s="14">
        <v>1000</v>
      </c>
      <c r="E44" s="14">
        <v>1000</v>
      </c>
      <c r="F44" s="15">
        <v>1000</v>
      </c>
      <c r="H44" s="34"/>
      <c r="I44" s="34"/>
      <c r="L44" s="29" t="s">
        <v>61</v>
      </c>
      <c r="M44" s="12">
        <v>1000</v>
      </c>
      <c r="N44" s="12">
        <v>1000</v>
      </c>
      <c r="O44" s="12">
        <v>1000</v>
      </c>
      <c r="X44" s="13"/>
    </row>
    <row r="45" spans="2:24" x14ac:dyDescent="0.35">
      <c r="B45" s="22"/>
      <c r="C45" s="31" t="s">
        <v>29</v>
      </c>
      <c r="D45" s="14">
        <v>1000</v>
      </c>
      <c r="E45" s="14">
        <v>1000</v>
      </c>
      <c r="F45" s="15">
        <v>1000</v>
      </c>
      <c r="H45" s="34"/>
      <c r="I45" s="34"/>
      <c r="L45" s="31" t="s">
        <v>62</v>
      </c>
      <c r="M45" s="32">
        <v>1000</v>
      </c>
      <c r="N45" s="32">
        <v>1000</v>
      </c>
      <c r="O45" s="32">
        <v>1000</v>
      </c>
      <c r="X45" s="13"/>
    </row>
    <row r="46" spans="2:24" x14ac:dyDescent="0.35">
      <c r="B46" s="22"/>
      <c r="C46" s="31" t="s">
        <v>136</v>
      </c>
      <c r="D46" s="14">
        <v>1000</v>
      </c>
      <c r="E46" s="14">
        <v>1000</v>
      </c>
      <c r="F46" s="15">
        <v>1000</v>
      </c>
      <c r="H46" s="34"/>
      <c r="I46" s="34"/>
      <c r="L46" s="31" t="s">
        <v>63</v>
      </c>
      <c r="M46" s="32">
        <v>1000</v>
      </c>
      <c r="N46" s="32">
        <v>1000</v>
      </c>
      <c r="O46" s="32">
        <v>1000</v>
      </c>
      <c r="P46" s="11"/>
      <c r="Q46" s="11"/>
      <c r="R46" s="11"/>
      <c r="S46" s="11"/>
      <c r="X46" s="13"/>
    </row>
    <row r="47" spans="2:24" x14ac:dyDescent="0.35">
      <c r="B47" s="22"/>
      <c r="C47" s="51" t="s">
        <v>34</v>
      </c>
      <c r="D47" s="53">
        <f>COUNTIFS($C$202:$C$1048576, "Capacità di trattamento (t/annue) - Impianti",D202:D1048576,"&lt;&gt;")</f>
        <v>1</v>
      </c>
      <c r="E47" s="36">
        <f>COUNTIFS($C$202:$C$1048576, "Capacità di trattamento (t/annue) - Impianti",E202:E1048576,"&lt;&gt;")</f>
        <v>1</v>
      </c>
      <c r="F47" s="36">
        <f>COUNTIFS($C$202:$C$1048576, "Capacità di trattamento (t/annue) - Impianti",F202:F1048576,"&lt;&gt;")</f>
        <v>1</v>
      </c>
      <c r="H47" s="30"/>
      <c r="I47" s="30"/>
      <c r="L47" s="31" t="s">
        <v>64</v>
      </c>
      <c r="M47" s="32">
        <v>1000</v>
      </c>
      <c r="N47" s="32">
        <v>1000</v>
      </c>
      <c r="O47" s="32">
        <v>1000</v>
      </c>
      <c r="P47" s="11"/>
      <c r="Q47" s="11"/>
      <c r="R47" s="11"/>
      <c r="S47" s="11"/>
      <c r="X47" s="13"/>
    </row>
    <row r="48" spans="2:24" x14ac:dyDescent="0.35">
      <c r="B48" s="22"/>
      <c r="C48" s="31" t="s">
        <v>35</v>
      </c>
      <c r="D48" s="14">
        <v>1000</v>
      </c>
      <c r="E48" s="14">
        <v>1000</v>
      </c>
      <c r="F48" s="15">
        <v>1000</v>
      </c>
      <c r="H48" s="34"/>
      <c r="I48" s="34"/>
      <c r="X48" s="13"/>
    </row>
    <row r="49" spans="2:24" x14ac:dyDescent="0.35">
      <c r="B49" s="22"/>
      <c r="C49" s="51" t="s">
        <v>36</v>
      </c>
      <c r="D49" s="53">
        <f>COUNTIFS($C$202:$C$1048576, "Capacità di trattamento (t/annue) Accumoli",D202:D1048576,"&lt;&gt;")</f>
        <v>1</v>
      </c>
      <c r="E49" s="36">
        <f>COUNTIFS($C$202:$C$1048576, "Capacità di trattamento (t/annue) Accumoli",E202:E1048576,"&lt;&gt;")</f>
        <v>1</v>
      </c>
      <c r="F49" s="36">
        <f>COUNTIFS($C$202:$C$1048576, "Capacità di trattamento (t/annue) Accumoli",F202:F1048576,"&lt;&gt;")</f>
        <v>1</v>
      </c>
      <c r="H49" s="30"/>
      <c r="I49" s="30"/>
      <c r="X49" s="13"/>
    </row>
    <row r="50" spans="2:24" x14ac:dyDescent="0.35">
      <c r="B50" s="22"/>
      <c r="C50" s="31" t="s">
        <v>37</v>
      </c>
      <c r="D50" s="14">
        <v>1000</v>
      </c>
      <c r="E50" s="14">
        <v>1000</v>
      </c>
      <c r="F50" s="15">
        <v>1000</v>
      </c>
      <c r="H50" s="34"/>
      <c r="I50" s="34"/>
      <c r="X50" s="13"/>
    </row>
    <row r="51" spans="2:24" x14ac:dyDescent="0.35">
      <c r="B51" s="22"/>
      <c r="C51" s="51" t="s">
        <v>38</v>
      </c>
      <c r="D51" s="53">
        <f>COUNTIFS($C$202:$C$1048576, "Capacità di trattamento (t/annue) Stoccaggio",D202:D1048576,"&lt;&gt;")</f>
        <v>1</v>
      </c>
      <c r="E51" s="36">
        <f>COUNTIFS($C$202:$C$1048576, "Capacità di trattamento (t/annue) Stoccaggio",E202:E1048576,"&lt;&gt;")</f>
        <v>1</v>
      </c>
      <c r="F51" s="36">
        <f>COUNTIFS($C$202:$C$1048576, "Capacità di trattamento (t/annue) Stoccaggio",F202:F1048576,"&lt;&gt;")</f>
        <v>1</v>
      </c>
      <c r="H51" s="30"/>
      <c r="I51" s="30"/>
      <c r="X51" s="13"/>
    </row>
    <row r="52" spans="2:24" x14ac:dyDescent="0.35">
      <c r="B52" s="22"/>
      <c r="C52" s="31" t="s">
        <v>33</v>
      </c>
      <c r="D52" s="14">
        <v>1000</v>
      </c>
      <c r="E52" s="14">
        <v>1000</v>
      </c>
      <c r="F52" s="15">
        <v>1000</v>
      </c>
      <c r="H52" s="34"/>
      <c r="I52" s="34"/>
      <c r="L52" s="17" t="s">
        <v>65</v>
      </c>
      <c r="X52" s="13"/>
    </row>
    <row r="53" spans="2:24" x14ac:dyDescent="0.35">
      <c r="B53" s="22"/>
      <c r="C53" s="51" t="s">
        <v>137</v>
      </c>
      <c r="D53" s="53">
        <f>COUNTIFS($C$202:$C$1048576, "Capacità di trattamento (t/annue) ITS",D202:D1048576,"&lt;&gt;")</f>
        <v>1</v>
      </c>
      <c r="E53" s="36">
        <f>COUNTIFS($C$202:$C$1048576, "Capacità di trattamento (t/annue) ITS",E202:E1048576,"&lt;&gt;")</f>
        <v>1</v>
      </c>
      <c r="F53" s="36">
        <f>COUNTIFS($C$202:$C$1048576, "Capacità di trattamento (t/annue) ITS",F202:F1048576,"&lt;&gt;")</f>
        <v>1</v>
      </c>
      <c r="H53" s="30"/>
      <c r="I53" s="30"/>
      <c r="X53" s="13"/>
    </row>
    <row r="54" spans="2:24" x14ac:dyDescent="0.35">
      <c r="B54" s="22"/>
      <c r="C54" s="31" t="s">
        <v>33</v>
      </c>
      <c r="D54" s="14">
        <v>1000</v>
      </c>
      <c r="E54" s="14">
        <v>1000</v>
      </c>
      <c r="F54" s="15">
        <v>1000</v>
      </c>
      <c r="H54" s="34"/>
      <c r="I54" s="34"/>
      <c r="X54" s="13"/>
    </row>
    <row r="55" spans="2:24" x14ac:dyDescent="0.35">
      <c r="B55" s="22"/>
      <c r="C55" s="51" t="s">
        <v>138</v>
      </c>
      <c r="D55" s="53">
        <f>COUNTIFS($C$202:$C$1048576, "Capacità di trattamento (t/annue) Rifiuti industriali",D202:D1048576,"&lt;&gt;")</f>
        <v>1</v>
      </c>
      <c r="E55" s="36">
        <f>COUNTIFS($C$202:$C$1048576, "Capacità di trattamento (t/annue) Rifiuti industriali",E202:E1048576,"&lt;&gt;")</f>
        <v>1</v>
      </c>
      <c r="F55" s="36">
        <f>COUNTIFS($C$202:$C$1048576, "Capacità di trattamento (t/annue) Rifiuti industriali",F202:F1048576,"&lt;&gt;")</f>
        <v>1</v>
      </c>
      <c r="H55" s="30"/>
      <c r="I55" s="30"/>
      <c r="L55" s="11"/>
      <c r="M55" s="33" t="s">
        <v>125</v>
      </c>
      <c r="N55" s="33" t="s">
        <v>126</v>
      </c>
      <c r="O55" s="33" t="s">
        <v>127</v>
      </c>
      <c r="X55" s="13"/>
    </row>
    <row r="56" spans="2:24" x14ac:dyDescent="0.35">
      <c r="B56" s="22"/>
      <c r="C56" s="31" t="s">
        <v>139</v>
      </c>
      <c r="D56" s="14">
        <v>1000</v>
      </c>
      <c r="E56" s="15">
        <v>1000</v>
      </c>
      <c r="F56" s="15">
        <v>1000</v>
      </c>
      <c r="H56" s="34"/>
      <c r="I56" s="34"/>
      <c r="L56" s="29" t="s">
        <v>66</v>
      </c>
      <c r="M56" s="12"/>
      <c r="N56" s="12"/>
      <c r="O56" s="12"/>
      <c r="X56" s="13"/>
    </row>
    <row r="57" spans="2:24" x14ac:dyDescent="0.35">
      <c r="B57" s="22"/>
      <c r="C57" s="51" t="s">
        <v>39</v>
      </c>
      <c r="D57" s="53">
        <f>COUNTIFS($C$202:$C$1048576, "Capacità (m3) Discarica",D202:D1048576,"&lt;&gt;")</f>
        <v>1</v>
      </c>
      <c r="E57" s="36">
        <f>COUNTIFS($C$202:$C$1048576, "Capacità (m3) Discarica",E202:E1048576,"&lt;&gt;")</f>
        <v>1</v>
      </c>
      <c r="F57" s="36">
        <f>COUNTIFS($C$202:$C$1048576, "Capacità (m3) Discarica",F202:F1048576,"&lt;&gt;")</f>
        <v>1</v>
      </c>
      <c r="H57" s="30"/>
      <c r="I57" s="30"/>
      <c r="L57" s="31" t="s">
        <v>67</v>
      </c>
      <c r="M57" s="10">
        <v>1000</v>
      </c>
      <c r="N57" s="10">
        <v>1000</v>
      </c>
      <c r="O57" s="10">
        <v>1000</v>
      </c>
      <c r="X57" s="13"/>
    </row>
    <row r="58" spans="2:24" x14ac:dyDescent="0.35">
      <c r="B58" s="22"/>
      <c r="C58" s="31" t="s">
        <v>40</v>
      </c>
      <c r="D58" s="14">
        <v>1000</v>
      </c>
      <c r="E58" s="14">
        <v>1000</v>
      </c>
      <c r="F58" s="15">
        <v>1000</v>
      </c>
      <c r="H58" s="34"/>
      <c r="I58" s="34"/>
      <c r="L58" s="31" t="s">
        <v>140</v>
      </c>
      <c r="M58" s="10">
        <v>1000</v>
      </c>
      <c r="N58" s="10">
        <v>1000</v>
      </c>
      <c r="O58" s="10">
        <v>1000</v>
      </c>
      <c r="X58" s="13"/>
    </row>
    <row r="59" spans="2:24" x14ac:dyDescent="0.35">
      <c r="B59" s="22"/>
      <c r="C59" s="51" t="s">
        <v>141</v>
      </c>
      <c r="D59" s="53">
        <f>COUNTIFS($C$202:$C$1048576, "Capacità di trattamento (m3) Depuratori",D202:D1048576,"&lt;&gt;")</f>
        <v>1</v>
      </c>
      <c r="E59" s="36">
        <f>COUNTIFS($C$202:$C$1048576, "Capacità di trattamento (m3) Depuratori",E202:E1048576,"&lt;&gt;")</f>
        <v>1</v>
      </c>
      <c r="F59" s="36">
        <f>COUNTIFS($C$202:$C$1048576, "Capacità di trattamento (m3) Depuratori",F202:F1048576,"&lt;&gt;")</f>
        <v>1</v>
      </c>
      <c r="H59" s="30"/>
      <c r="I59" s="30"/>
      <c r="L59" s="31" t="s">
        <v>142</v>
      </c>
      <c r="M59" s="10">
        <v>1000</v>
      </c>
      <c r="N59" s="10">
        <v>1000</v>
      </c>
      <c r="O59" s="10">
        <v>1000</v>
      </c>
      <c r="X59" s="13"/>
    </row>
    <row r="60" spans="2:24" x14ac:dyDescent="0.35">
      <c r="B60" s="22"/>
      <c r="C60" s="31" t="s">
        <v>143</v>
      </c>
      <c r="D60" s="14">
        <v>1000</v>
      </c>
      <c r="E60" s="14">
        <v>1000</v>
      </c>
      <c r="F60" s="15">
        <v>1000</v>
      </c>
      <c r="H60" s="34"/>
      <c r="I60" s="34"/>
      <c r="L60" s="31" t="s">
        <v>144</v>
      </c>
      <c r="M60" s="10">
        <v>1000</v>
      </c>
      <c r="N60" s="10">
        <v>1000</v>
      </c>
      <c r="O60" s="10">
        <v>1000</v>
      </c>
      <c r="X60" s="13"/>
    </row>
    <row r="61" spans="2:24" x14ac:dyDescent="0.35">
      <c r="B61" s="22"/>
      <c r="C61" s="11"/>
      <c r="D61" s="11"/>
      <c r="H61" s="30"/>
      <c r="I61" s="30"/>
      <c r="L61" s="31" t="s">
        <v>68</v>
      </c>
      <c r="M61" s="10">
        <v>1000</v>
      </c>
      <c r="N61" s="10">
        <v>1000</v>
      </c>
      <c r="O61" s="10">
        <v>1000</v>
      </c>
      <c r="X61" s="13"/>
    </row>
    <row r="62" spans="2:24" x14ac:dyDescent="0.35">
      <c r="B62" s="22"/>
      <c r="C62" s="11"/>
      <c r="D62" s="11"/>
      <c r="E62" s="11"/>
      <c r="H62" s="34"/>
      <c r="I62" s="34"/>
      <c r="L62" s="31" t="s">
        <v>145</v>
      </c>
      <c r="M62" s="10">
        <v>1000</v>
      </c>
      <c r="N62" s="10">
        <v>1000</v>
      </c>
      <c r="O62" s="10">
        <v>1000</v>
      </c>
      <c r="X62" s="13"/>
    </row>
    <row r="63" spans="2:24" x14ac:dyDescent="0.35">
      <c r="B63" s="22"/>
      <c r="C63" s="11"/>
      <c r="D63" s="11"/>
      <c r="L63" s="31" t="s">
        <v>146</v>
      </c>
      <c r="M63" s="10">
        <v>1000</v>
      </c>
      <c r="N63" s="10">
        <v>1000</v>
      </c>
      <c r="O63" s="10">
        <v>1000</v>
      </c>
      <c r="X63" s="13"/>
    </row>
    <row r="64" spans="2:24" x14ac:dyDescent="0.35">
      <c r="B64" s="22"/>
      <c r="C64" s="11"/>
      <c r="D64" s="11"/>
      <c r="E64" s="11"/>
      <c r="L64" s="31" t="s">
        <v>147</v>
      </c>
      <c r="M64" s="10">
        <v>1000</v>
      </c>
      <c r="N64" s="10">
        <v>1000</v>
      </c>
      <c r="O64" s="10">
        <v>1000</v>
      </c>
      <c r="X64" s="13"/>
    </row>
    <row r="65" spans="2:24" x14ac:dyDescent="0.35">
      <c r="B65" s="22"/>
      <c r="C65" s="11"/>
      <c r="G65" s="11"/>
      <c r="H65" s="11"/>
      <c r="I65" s="11"/>
      <c r="J65" s="11"/>
      <c r="L65" s="31" t="s">
        <v>69</v>
      </c>
      <c r="M65" s="10">
        <v>1000</v>
      </c>
      <c r="N65" s="10">
        <v>1000</v>
      </c>
      <c r="O65" s="10">
        <v>1000</v>
      </c>
      <c r="P65" s="11"/>
      <c r="Q65" s="11"/>
      <c r="R65" s="11"/>
      <c r="S65" s="11"/>
      <c r="X65" s="13"/>
    </row>
    <row r="66" spans="2:24" x14ac:dyDescent="0.35">
      <c r="B66" s="22"/>
      <c r="C66" s="11"/>
      <c r="D66" s="11"/>
      <c r="G66" s="11"/>
      <c r="H66" s="11"/>
      <c r="I66" s="11"/>
      <c r="J66" s="11"/>
      <c r="L66" s="31" t="s">
        <v>148</v>
      </c>
      <c r="M66" s="10">
        <v>1000</v>
      </c>
      <c r="N66" s="10">
        <v>1000</v>
      </c>
      <c r="O66" s="10">
        <v>1000</v>
      </c>
      <c r="P66" s="11"/>
      <c r="Q66" s="11"/>
      <c r="R66" s="11"/>
      <c r="S66" s="11"/>
      <c r="X66" s="13"/>
    </row>
    <row r="67" spans="2:24" x14ac:dyDescent="0.35">
      <c r="B67" s="22"/>
      <c r="C67" s="11"/>
      <c r="D67" s="11"/>
      <c r="L67" s="31" t="s">
        <v>149</v>
      </c>
      <c r="M67" s="10">
        <v>1000</v>
      </c>
      <c r="N67" s="10">
        <v>1000</v>
      </c>
      <c r="O67" s="10">
        <v>1000</v>
      </c>
      <c r="X67" s="13"/>
    </row>
    <row r="68" spans="2:24" x14ac:dyDescent="0.35">
      <c r="B68" s="22"/>
      <c r="L68" s="31" t="s">
        <v>150</v>
      </c>
      <c r="M68" s="10">
        <v>1000</v>
      </c>
      <c r="N68" s="10">
        <v>1000</v>
      </c>
      <c r="O68" s="10">
        <v>1000</v>
      </c>
      <c r="X68" s="13"/>
    </row>
    <row r="69" spans="2:24" x14ac:dyDescent="0.35">
      <c r="B69" s="22"/>
      <c r="L69" s="31" t="s">
        <v>151</v>
      </c>
      <c r="M69" s="10">
        <v>1000</v>
      </c>
      <c r="N69" s="10">
        <v>1000</v>
      </c>
      <c r="O69" s="10">
        <v>1000</v>
      </c>
      <c r="X69" s="13"/>
    </row>
    <row r="70" spans="2:24" x14ac:dyDescent="0.35">
      <c r="B70" s="22"/>
      <c r="L70" s="31" t="s">
        <v>152</v>
      </c>
      <c r="M70" s="10">
        <v>1000</v>
      </c>
      <c r="N70" s="10">
        <v>1000</v>
      </c>
      <c r="O70" s="10">
        <v>1000</v>
      </c>
      <c r="X70" s="13"/>
    </row>
    <row r="71" spans="2:24" x14ac:dyDescent="0.35">
      <c r="B71" s="22"/>
      <c r="L71" s="31" t="s">
        <v>153</v>
      </c>
      <c r="M71" s="10">
        <v>1000</v>
      </c>
      <c r="N71" s="10">
        <v>1000</v>
      </c>
      <c r="O71" s="10">
        <v>1000</v>
      </c>
      <c r="X71" s="13"/>
    </row>
    <row r="72" spans="2:24" x14ac:dyDescent="0.35">
      <c r="B72" s="22"/>
      <c r="L72" s="31" t="s">
        <v>154</v>
      </c>
      <c r="M72" s="10">
        <v>1000</v>
      </c>
      <c r="N72" s="10">
        <v>1000</v>
      </c>
      <c r="O72" s="10">
        <v>1000</v>
      </c>
      <c r="X72" s="13"/>
    </row>
    <row r="73" spans="2:24" x14ac:dyDescent="0.35">
      <c r="B73" s="22"/>
      <c r="L73" s="31" t="s">
        <v>70</v>
      </c>
      <c r="M73" s="10">
        <v>1000</v>
      </c>
      <c r="N73" s="10">
        <v>1000</v>
      </c>
      <c r="O73" s="10">
        <v>1000</v>
      </c>
      <c r="X73" s="13"/>
    </row>
    <row r="74" spans="2:24" x14ac:dyDescent="0.35">
      <c r="B74" s="22"/>
      <c r="X74" s="13"/>
    </row>
    <row r="75" spans="2:24" x14ac:dyDescent="0.35">
      <c r="B75" s="22"/>
      <c r="X75" s="13"/>
    </row>
    <row r="76" spans="2:24" x14ac:dyDescent="0.35">
      <c r="B76" s="22"/>
      <c r="K76" s="26"/>
      <c r="L76" s="17" t="s">
        <v>155</v>
      </c>
      <c r="T76" s="26"/>
      <c r="U76" s="26"/>
      <c r="V76" s="26"/>
      <c r="X76" s="13"/>
    </row>
    <row r="77" spans="2:24" x14ac:dyDescent="0.35">
      <c r="B77" s="22"/>
      <c r="K77" s="26"/>
      <c r="T77" s="26"/>
      <c r="U77" s="26"/>
      <c r="V77" s="26"/>
      <c r="X77" s="13"/>
    </row>
    <row r="78" spans="2:24" x14ac:dyDescent="0.35">
      <c r="B78" s="22"/>
      <c r="C78" s="11"/>
      <c r="K78" s="26"/>
      <c r="T78" s="26"/>
      <c r="U78" s="26"/>
      <c r="V78" s="26"/>
      <c r="X78" s="13"/>
    </row>
    <row r="79" spans="2:24" x14ac:dyDescent="0.35">
      <c r="B79" s="22"/>
      <c r="C79" s="11"/>
      <c r="K79" s="26"/>
      <c r="L79" s="11"/>
      <c r="M79" s="5" t="s">
        <v>125</v>
      </c>
      <c r="N79" s="5" t="s">
        <v>126</v>
      </c>
      <c r="O79" s="5" t="s">
        <v>127</v>
      </c>
      <c r="T79" s="26"/>
      <c r="U79" s="26"/>
      <c r="V79" s="26"/>
      <c r="X79" s="13"/>
    </row>
    <row r="80" spans="2:24" x14ac:dyDescent="0.35">
      <c r="B80" s="22"/>
      <c r="K80" s="26"/>
      <c r="L80" s="29" t="s">
        <v>156</v>
      </c>
      <c r="M80" s="12"/>
      <c r="N80" s="12"/>
      <c r="O80" s="12"/>
      <c r="T80" s="26"/>
      <c r="U80" s="26"/>
      <c r="V80" s="26"/>
      <c r="X80" s="13"/>
    </row>
    <row r="81" spans="2:24" x14ac:dyDescent="0.35">
      <c r="B81" s="22"/>
      <c r="K81" s="26"/>
      <c r="L81" s="29" t="s">
        <v>157</v>
      </c>
      <c r="M81" s="10">
        <v>1000</v>
      </c>
      <c r="N81" s="10">
        <v>1000</v>
      </c>
      <c r="O81" s="10">
        <v>1000</v>
      </c>
      <c r="P81" s="11"/>
      <c r="Q81" s="11"/>
      <c r="R81" s="11"/>
      <c r="S81" s="11"/>
      <c r="T81" s="26"/>
      <c r="U81" s="26"/>
      <c r="V81" s="26"/>
      <c r="X81" s="13"/>
    </row>
    <row r="82" spans="2:24" x14ac:dyDescent="0.35">
      <c r="B82" s="22"/>
      <c r="K82" s="26"/>
      <c r="L82" s="29" t="s">
        <v>158</v>
      </c>
      <c r="M82" s="10">
        <v>1000</v>
      </c>
      <c r="N82" s="10">
        <v>1000</v>
      </c>
      <c r="O82" s="10">
        <v>1000</v>
      </c>
      <c r="P82" s="11"/>
      <c r="Q82" s="11"/>
      <c r="R82" s="11"/>
      <c r="S82" s="11"/>
      <c r="T82" s="26"/>
      <c r="U82" s="26"/>
      <c r="V82" s="26"/>
      <c r="X82" s="13"/>
    </row>
    <row r="83" spans="2:24" x14ac:dyDescent="0.35">
      <c r="B83" s="22"/>
      <c r="K83" s="26"/>
      <c r="L83" s="29" t="s">
        <v>159</v>
      </c>
      <c r="M83" s="10">
        <v>1000</v>
      </c>
      <c r="N83" s="10">
        <v>1000</v>
      </c>
      <c r="O83" s="10">
        <v>1000</v>
      </c>
      <c r="T83" s="26"/>
      <c r="U83" s="26"/>
      <c r="V83" s="26"/>
      <c r="X83" s="13"/>
    </row>
    <row r="84" spans="2:24" x14ac:dyDescent="0.35">
      <c r="B84" s="22"/>
      <c r="K84" s="26"/>
      <c r="L84" s="29" t="s">
        <v>160</v>
      </c>
      <c r="M84" s="10"/>
      <c r="N84" s="10"/>
      <c r="O84" s="10"/>
      <c r="T84" s="26"/>
      <c r="U84" s="26"/>
      <c r="V84" s="26"/>
      <c r="X84" s="13"/>
    </row>
    <row r="85" spans="2:24" x14ac:dyDescent="0.35">
      <c r="B85" s="22"/>
      <c r="C85" s="11"/>
      <c r="D85" s="33" t="s">
        <v>125</v>
      </c>
      <c r="E85" s="33" t="s">
        <v>126</v>
      </c>
      <c r="F85" s="33" t="s">
        <v>127</v>
      </c>
      <c r="H85" s="30"/>
      <c r="I85" s="30"/>
      <c r="K85" s="26"/>
      <c r="L85" s="29" t="s">
        <v>161</v>
      </c>
      <c r="M85" s="10">
        <v>1000</v>
      </c>
      <c r="N85" s="10">
        <v>1000</v>
      </c>
      <c r="O85" s="10">
        <v>1000</v>
      </c>
      <c r="T85" s="26"/>
      <c r="U85" s="26"/>
      <c r="V85" s="26"/>
      <c r="X85" s="13"/>
    </row>
    <row r="86" spans="2:24" x14ac:dyDescent="0.35">
      <c r="B86" s="22"/>
      <c r="C86" s="29" t="s">
        <v>162</v>
      </c>
      <c r="D86" s="10">
        <v>1000</v>
      </c>
      <c r="E86" s="10">
        <v>1000</v>
      </c>
      <c r="F86" s="10">
        <v>1000</v>
      </c>
      <c r="H86" s="30"/>
      <c r="I86" s="30"/>
      <c r="K86" s="26"/>
      <c r="L86" s="29" t="s">
        <v>163</v>
      </c>
      <c r="M86" s="10">
        <v>1000</v>
      </c>
      <c r="N86" s="10">
        <v>1000</v>
      </c>
      <c r="O86" s="10">
        <v>1000</v>
      </c>
      <c r="T86" s="26"/>
      <c r="U86" s="26"/>
      <c r="V86" s="26"/>
      <c r="X86" s="13"/>
    </row>
    <row r="87" spans="2:24" x14ac:dyDescent="0.35">
      <c r="B87" s="22"/>
      <c r="C87" s="29" t="s">
        <v>164</v>
      </c>
      <c r="D87" s="10">
        <v>1000</v>
      </c>
      <c r="E87" s="10">
        <v>1000</v>
      </c>
      <c r="F87" s="10">
        <v>1000</v>
      </c>
      <c r="H87" s="30"/>
      <c r="I87" s="30"/>
      <c r="K87" s="26"/>
      <c r="L87" s="29" t="s">
        <v>165</v>
      </c>
      <c r="M87" s="10">
        <v>1000</v>
      </c>
      <c r="N87" s="10">
        <v>1000</v>
      </c>
      <c r="O87" s="10">
        <v>1000</v>
      </c>
      <c r="T87" s="26"/>
      <c r="U87" s="26"/>
      <c r="V87" s="26"/>
      <c r="X87" s="13"/>
    </row>
    <row r="88" spans="2:24" x14ac:dyDescent="0.35">
      <c r="B88" s="22"/>
      <c r="C88" s="29" t="s">
        <v>166</v>
      </c>
      <c r="D88" s="10">
        <v>1000</v>
      </c>
      <c r="E88" s="10">
        <v>1000</v>
      </c>
      <c r="F88" s="10">
        <v>1000</v>
      </c>
      <c r="H88" s="30"/>
      <c r="I88" s="30"/>
      <c r="K88" s="26"/>
      <c r="L88" s="29" t="s">
        <v>167</v>
      </c>
      <c r="M88" s="10">
        <v>1000</v>
      </c>
      <c r="N88" s="10">
        <v>1000</v>
      </c>
      <c r="O88" s="10">
        <v>1000</v>
      </c>
      <c r="T88" s="26"/>
      <c r="U88" s="26"/>
      <c r="V88" s="26"/>
      <c r="X88" s="13"/>
    </row>
    <row r="89" spans="2:24" x14ac:dyDescent="0.35">
      <c r="B89" s="22"/>
      <c r="C89" s="29" t="s">
        <v>168</v>
      </c>
      <c r="D89" s="10">
        <v>1000</v>
      </c>
      <c r="E89" s="10">
        <v>1000</v>
      </c>
      <c r="F89" s="10">
        <v>1000</v>
      </c>
      <c r="H89" s="30"/>
      <c r="I89" s="30"/>
      <c r="K89" s="26"/>
      <c r="T89" s="26"/>
      <c r="U89" s="26"/>
      <c r="V89" s="26"/>
      <c r="X89" s="13"/>
    </row>
    <row r="90" spans="2:24" x14ac:dyDescent="0.35">
      <c r="B90" s="22"/>
      <c r="C90" s="29" t="s">
        <v>41</v>
      </c>
      <c r="D90" s="10">
        <v>1000</v>
      </c>
      <c r="E90" s="10">
        <v>1000</v>
      </c>
      <c r="F90" s="10">
        <v>1000</v>
      </c>
      <c r="H90" s="30"/>
      <c r="I90" s="30"/>
      <c r="K90" s="26"/>
      <c r="T90" s="26"/>
      <c r="U90" s="26"/>
      <c r="V90" s="26"/>
      <c r="X90" s="13"/>
    </row>
    <row r="91" spans="2:24" x14ac:dyDescent="0.35">
      <c r="B91" s="22"/>
      <c r="C91" s="29" t="s">
        <v>42</v>
      </c>
      <c r="D91" s="10">
        <v>1000</v>
      </c>
      <c r="E91" s="10">
        <v>1000</v>
      </c>
      <c r="F91" s="10">
        <v>1000</v>
      </c>
      <c r="K91" s="26"/>
      <c r="L91" s="17" t="s">
        <v>169</v>
      </c>
      <c r="T91" s="26"/>
      <c r="U91" s="26"/>
      <c r="V91" s="26"/>
      <c r="X91" s="13"/>
    </row>
    <row r="92" spans="2:24" x14ac:dyDescent="0.35">
      <c r="B92" s="22"/>
      <c r="C92" s="29" t="s">
        <v>170</v>
      </c>
      <c r="D92" s="10">
        <v>1000</v>
      </c>
      <c r="E92" s="10">
        <v>1000</v>
      </c>
      <c r="F92" s="10">
        <v>1000</v>
      </c>
      <c r="K92" s="26"/>
      <c r="T92" s="26"/>
      <c r="U92" s="26"/>
      <c r="V92" s="26"/>
      <c r="X92" s="13"/>
    </row>
    <row r="93" spans="2:24" x14ac:dyDescent="0.35">
      <c r="B93" s="22"/>
      <c r="C93" s="29" t="s">
        <v>171</v>
      </c>
      <c r="D93" s="10">
        <v>1000</v>
      </c>
      <c r="E93" s="10">
        <v>1000</v>
      </c>
      <c r="F93" s="10">
        <v>1000</v>
      </c>
      <c r="K93" s="26"/>
      <c r="T93" s="26"/>
      <c r="U93" s="26"/>
      <c r="V93" s="26"/>
      <c r="X93" s="13"/>
    </row>
    <row r="94" spans="2:24" x14ac:dyDescent="0.35">
      <c r="B94" s="22"/>
      <c r="C94" s="29" t="s">
        <v>172</v>
      </c>
      <c r="D94" s="10">
        <v>1000</v>
      </c>
      <c r="E94" s="10">
        <v>1000</v>
      </c>
      <c r="F94" s="10">
        <v>1000</v>
      </c>
      <c r="K94" s="26"/>
      <c r="L94" s="11"/>
      <c r="M94" s="33" t="s">
        <v>125</v>
      </c>
      <c r="N94" s="33" t="s">
        <v>126</v>
      </c>
      <c r="O94" s="33" t="s">
        <v>127</v>
      </c>
      <c r="T94" s="26"/>
      <c r="U94" s="26"/>
      <c r="V94" s="26"/>
      <c r="X94" s="13"/>
    </row>
    <row r="95" spans="2:24" x14ac:dyDescent="0.35">
      <c r="B95" s="22"/>
      <c r="K95" s="26"/>
      <c r="L95" s="29" t="s">
        <v>173</v>
      </c>
      <c r="M95" s="12">
        <v>1000</v>
      </c>
      <c r="N95" s="12">
        <v>1000</v>
      </c>
      <c r="O95" s="12">
        <v>1000</v>
      </c>
      <c r="T95" s="26"/>
      <c r="U95" s="26"/>
      <c r="V95" s="26"/>
      <c r="X95" s="13"/>
    </row>
    <row r="96" spans="2:24" x14ac:dyDescent="0.35">
      <c r="B96" s="22"/>
      <c r="K96" s="26"/>
      <c r="L96" s="29" t="s">
        <v>174</v>
      </c>
      <c r="M96" s="10">
        <v>1000</v>
      </c>
      <c r="N96" s="10">
        <v>1000</v>
      </c>
      <c r="O96" s="10">
        <v>1000</v>
      </c>
      <c r="T96" s="26"/>
      <c r="U96" s="26"/>
      <c r="V96" s="26"/>
      <c r="X96" s="13"/>
    </row>
    <row r="97" spans="2:40" x14ac:dyDescent="0.35">
      <c r="B97" s="22"/>
      <c r="K97" s="26"/>
      <c r="L97" s="29" t="s">
        <v>175</v>
      </c>
      <c r="M97" s="10">
        <v>1000</v>
      </c>
      <c r="N97" s="10">
        <v>1000</v>
      </c>
      <c r="O97" s="10">
        <v>1000</v>
      </c>
      <c r="T97" s="26"/>
      <c r="U97" s="26"/>
      <c r="V97" s="26"/>
      <c r="X97" s="13"/>
    </row>
    <row r="98" spans="2:40" x14ac:dyDescent="0.35">
      <c r="B98" s="22"/>
      <c r="C98" s="11"/>
      <c r="K98" s="26"/>
      <c r="L98" s="29" t="s">
        <v>176</v>
      </c>
      <c r="M98" s="10">
        <v>1000</v>
      </c>
      <c r="N98" s="10">
        <v>1000</v>
      </c>
      <c r="O98" s="10">
        <v>1000</v>
      </c>
      <c r="T98" s="26"/>
      <c r="U98" s="26"/>
      <c r="V98" s="26"/>
      <c r="X98" s="13"/>
    </row>
    <row r="99" spans="2:40" x14ac:dyDescent="0.35">
      <c r="B99" s="22"/>
      <c r="C99" s="11"/>
      <c r="K99" s="26"/>
      <c r="L99" s="29" t="s">
        <v>177</v>
      </c>
      <c r="M99" s="10">
        <v>1000</v>
      </c>
      <c r="N99" s="10">
        <v>1000</v>
      </c>
      <c r="O99" s="10">
        <v>1000</v>
      </c>
      <c r="T99" s="26"/>
      <c r="U99" s="26"/>
      <c r="V99" s="26"/>
      <c r="X99" s="13"/>
    </row>
    <row r="100" spans="2:40" x14ac:dyDescent="0.35">
      <c r="B100" s="22"/>
      <c r="C100" s="11"/>
      <c r="K100" s="26"/>
      <c r="L100" s="29" t="s">
        <v>178</v>
      </c>
      <c r="M100" s="10">
        <v>1000</v>
      </c>
      <c r="N100" s="10">
        <v>1000</v>
      </c>
      <c r="O100" s="10">
        <v>1000</v>
      </c>
      <c r="T100" s="26"/>
      <c r="U100" s="26"/>
      <c r="V100" s="26"/>
      <c r="X100" s="13"/>
    </row>
    <row r="101" spans="2:40" x14ac:dyDescent="0.35">
      <c r="B101" s="22"/>
      <c r="C101" s="11"/>
      <c r="K101" s="26"/>
      <c r="L101" s="29" t="s">
        <v>179</v>
      </c>
      <c r="M101" s="10">
        <v>1000</v>
      </c>
      <c r="N101" s="10">
        <v>1000</v>
      </c>
      <c r="O101" s="10">
        <v>1000</v>
      </c>
      <c r="T101" s="26"/>
      <c r="U101" s="26"/>
      <c r="V101" s="26"/>
      <c r="X101" s="13"/>
    </row>
    <row r="102" spans="2:40" x14ac:dyDescent="0.35">
      <c r="B102" s="22"/>
      <c r="C102" s="11"/>
      <c r="K102" s="26"/>
      <c r="T102" s="26"/>
      <c r="U102" s="26"/>
      <c r="V102" s="26"/>
      <c r="X102" s="13"/>
    </row>
    <row r="103" spans="2:40" x14ac:dyDescent="0.35">
      <c r="B103" s="22"/>
      <c r="C103" s="11"/>
      <c r="T103" s="26"/>
      <c r="U103" s="26"/>
      <c r="V103" s="26"/>
      <c r="X103" s="13"/>
    </row>
    <row r="104" spans="2:40" x14ac:dyDescent="0.35">
      <c r="B104" s="22"/>
      <c r="C104" s="11"/>
      <c r="L104" s="19" t="s">
        <v>180</v>
      </c>
      <c r="T104" s="26"/>
      <c r="U104" s="26"/>
      <c r="V104" s="26"/>
      <c r="X104" s="13"/>
    </row>
    <row r="105" spans="2:40" x14ac:dyDescent="0.35">
      <c r="B105" s="22"/>
      <c r="C105" s="11"/>
      <c r="K105" s="26"/>
      <c r="T105" s="26"/>
      <c r="U105" s="26"/>
      <c r="V105" s="26"/>
      <c r="X105" s="13"/>
    </row>
    <row r="106" spans="2:40" x14ac:dyDescent="0.35">
      <c r="B106" s="22"/>
      <c r="C106" s="11"/>
      <c r="K106" s="26"/>
      <c r="T106" s="26"/>
      <c r="U106" s="26"/>
      <c r="V106" s="26"/>
      <c r="X106" s="13"/>
    </row>
    <row r="107" spans="2:40" x14ac:dyDescent="0.35">
      <c r="B107" s="22"/>
      <c r="C107" s="11"/>
      <c r="K107" s="26"/>
      <c r="M107" s="33" t="s">
        <v>125</v>
      </c>
      <c r="N107" s="33" t="s">
        <v>126</v>
      </c>
      <c r="O107" s="33" t="s">
        <v>127</v>
      </c>
      <c r="P107" s="11"/>
      <c r="Q107" s="11"/>
      <c r="R107" s="11"/>
      <c r="S107" s="11"/>
      <c r="T107" s="26"/>
      <c r="U107" s="26"/>
      <c r="V107" s="26"/>
      <c r="X107" s="13"/>
    </row>
    <row r="108" spans="2:40" x14ac:dyDescent="0.35">
      <c r="B108" s="22"/>
      <c r="C108" s="11"/>
      <c r="K108" s="26"/>
      <c r="L108" s="29" t="s">
        <v>181</v>
      </c>
      <c r="M108" s="14">
        <v>1000</v>
      </c>
      <c r="N108" s="14">
        <v>1000</v>
      </c>
      <c r="O108" s="14">
        <v>1000</v>
      </c>
      <c r="P108" s="11"/>
      <c r="Q108" s="11"/>
      <c r="R108" s="11"/>
      <c r="S108" s="11"/>
      <c r="T108" s="26"/>
      <c r="U108" s="26"/>
      <c r="V108" s="26"/>
      <c r="X108" s="13"/>
    </row>
    <row r="109" spans="2:40" x14ac:dyDescent="0.35">
      <c r="B109" s="22"/>
      <c r="C109" s="11"/>
      <c r="K109" s="26"/>
      <c r="L109" s="29" t="s">
        <v>182</v>
      </c>
      <c r="M109" s="15">
        <v>1000</v>
      </c>
      <c r="N109" s="15">
        <v>1000</v>
      </c>
      <c r="O109" s="15">
        <v>1000</v>
      </c>
      <c r="T109" s="26"/>
      <c r="U109" s="26"/>
      <c r="V109" s="26"/>
      <c r="X109" s="13"/>
    </row>
    <row r="110" spans="2:40" x14ac:dyDescent="0.35">
      <c r="B110" s="22"/>
      <c r="C110" s="11"/>
      <c r="K110" s="26"/>
      <c r="L110" s="29" t="s">
        <v>183</v>
      </c>
      <c r="M110" s="15">
        <v>1000</v>
      </c>
      <c r="N110" s="15">
        <v>1000</v>
      </c>
      <c r="O110" s="15">
        <v>1000</v>
      </c>
      <c r="T110" s="26"/>
      <c r="U110" s="26"/>
      <c r="V110" s="26"/>
      <c r="X110" s="13"/>
    </row>
    <row r="111" spans="2:40" x14ac:dyDescent="0.35">
      <c r="B111" s="22"/>
      <c r="C111" s="11"/>
      <c r="J111" s="26"/>
      <c r="K111" s="26"/>
      <c r="L111" s="29" t="s">
        <v>184</v>
      </c>
      <c r="M111" s="15">
        <v>1000</v>
      </c>
      <c r="N111" s="15">
        <v>1000</v>
      </c>
      <c r="O111" s="15">
        <v>1000</v>
      </c>
      <c r="T111" s="26"/>
      <c r="U111" s="26"/>
      <c r="V111" s="26"/>
      <c r="W111" s="26"/>
      <c r="X111" s="28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</row>
    <row r="112" spans="2:40" x14ac:dyDescent="0.35">
      <c r="C112" s="11"/>
      <c r="D112" s="11"/>
      <c r="E112" s="11"/>
      <c r="F112" s="11"/>
      <c r="G112" s="25"/>
      <c r="H112" s="25"/>
      <c r="I112" s="25"/>
      <c r="J112" s="27"/>
      <c r="K112" s="27"/>
      <c r="L112" s="29" t="s">
        <v>185</v>
      </c>
      <c r="M112" s="15">
        <v>1000</v>
      </c>
      <c r="N112" s="15">
        <v>1000</v>
      </c>
      <c r="O112" s="15">
        <v>1000</v>
      </c>
      <c r="P112" s="11"/>
      <c r="Q112" s="11"/>
      <c r="R112" s="11"/>
      <c r="S112" s="11"/>
      <c r="T112" s="27"/>
      <c r="U112" s="27"/>
      <c r="V112" s="27"/>
      <c r="W112" s="27"/>
      <c r="X112" s="27"/>
      <c r="Y112" s="27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3:40" x14ac:dyDescent="0.35">
      <c r="C113" s="11"/>
      <c r="D113" s="11"/>
      <c r="E113" s="11"/>
      <c r="F113" s="11"/>
      <c r="G113" s="25"/>
      <c r="H113" s="25"/>
      <c r="I113" s="25"/>
      <c r="J113" s="27"/>
      <c r="K113" s="27"/>
      <c r="L113" s="29" t="s">
        <v>186</v>
      </c>
      <c r="M113" s="15">
        <v>1000</v>
      </c>
      <c r="N113" s="15">
        <v>1000</v>
      </c>
      <c r="O113" s="15">
        <v>1000</v>
      </c>
      <c r="P113" s="11"/>
      <c r="Q113" s="11"/>
      <c r="R113" s="11"/>
      <c r="S113" s="11"/>
      <c r="T113" s="27"/>
      <c r="U113" s="27"/>
      <c r="V113" s="27"/>
      <c r="W113" s="27"/>
      <c r="X113" s="27"/>
      <c r="Y113" s="27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</row>
    <row r="114" spans="3:40" x14ac:dyDescent="0.35">
      <c r="C114" s="16"/>
      <c r="D114" s="25"/>
      <c r="E114" s="25"/>
      <c r="F114" s="25"/>
      <c r="G114" s="25"/>
      <c r="H114" s="25"/>
      <c r="I114" s="25"/>
      <c r="J114" s="27"/>
      <c r="K114" s="27"/>
      <c r="P114" s="11"/>
      <c r="Q114" s="11"/>
      <c r="R114" s="11"/>
      <c r="S114" s="11"/>
      <c r="T114" s="27"/>
      <c r="U114" s="27"/>
      <c r="V114" s="27"/>
      <c r="W114" s="27"/>
      <c r="X114" s="27"/>
      <c r="Y114" s="27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</row>
    <row r="115" spans="3:40" x14ac:dyDescent="0.35">
      <c r="J115" s="26"/>
      <c r="K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</row>
    <row r="118" spans="3:40" x14ac:dyDescent="0.35">
      <c r="G118" s="11"/>
      <c r="H118" s="11"/>
      <c r="I118" s="11"/>
      <c r="J118" s="11"/>
      <c r="K118" s="11"/>
    </row>
    <row r="119" spans="3:40" x14ac:dyDescent="0.35">
      <c r="G119" s="11"/>
      <c r="H119" s="11"/>
      <c r="I119" s="11"/>
      <c r="J119" s="11"/>
      <c r="K119" s="11"/>
    </row>
    <row r="122" spans="3:40" x14ac:dyDescent="0.35">
      <c r="L122" s="19" t="s">
        <v>71</v>
      </c>
    </row>
    <row r="125" spans="3:40" x14ac:dyDescent="0.35">
      <c r="L125" s="11"/>
      <c r="M125" s="33" t="s">
        <v>125</v>
      </c>
      <c r="N125" s="33" t="s">
        <v>126</v>
      </c>
      <c r="O125" s="33" t="s">
        <v>127</v>
      </c>
    </row>
    <row r="126" spans="3:40" x14ac:dyDescent="0.35">
      <c r="L126" s="29" t="s">
        <v>72</v>
      </c>
      <c r="M126" s="12"/>
      <c r="N126" s="12"/>
      <c r="O126" s="12"/>
    </row>
    <row r="127" spans="3:40" x14ac:dyDescent="0.35">
      <c r="C127" s="17"/>
      <c r="L127" s="29" t="s">
        <v>73</v>
      </c>
      <c r="M127" s="10">
        <v>1000</v>
      </c>
      <c r="N127" s="10">
        <v>1000</v>
      </c>
      <c r="O127" s="10">
        <v>1000</v>
      </c>
    </row>
    <row r="128" spans="3:40" x14ac:dyDescent="0.35">
      <c r="C128" s="11"/>
      <c r="D128" s="11"/>
      <c r="E128" s="11"/>
      <c r="F128" s="11"/>
      <c r="G128" s="11"/>
      <c r="H128" s="11"/>
      <c r="I128" s="11"/>
      <c r="J128" s="11"/>
      <c r="K128" s="11"/>
      <c r="L128" s="31" t="s">
        <v>74</v>
      </c>
      <c r="M128" s="10">
        <v>1000</v>
      </c>
      <c r="N128" s="10">
        <v>1000</v>
      </c>
      <c r="O128" s="10">
        <v>1000</v>
      </c>
    </row>
    <row r="129" spans="3:15" x14ac:dyDescent="0.35">
      <c r="C129" s="11"/>
      <c r="D129" s="11"/>
      <c r="E129" s="11"/>
      <c r="F129" s="11"/>
      <c r="G129" s="11"/>
      <c r="H129" s="11"/>
      <c r="I129" s="11"/>
      <c r="J129" s="11"/>
      <c r="K129" s="11"/>
      <c r="L129" s="31" t="s">
        <v>91</v>
      </c>
      <c r="M129" s="10">
        <v>1000</v>
      </c>
      <c r="N129" s="10">
        <v>1000</v>
      </c>
      <c r="O129" s="10">
        <v>1000</v>
      </c>
    </row>
    <row r="130" spans="3:15" x14ac:dyDescent="0.35">
      <c r="C130" s="17"/>
      <c r="L130" s="31" t="s">
        <v>75</v>
      </c>
      <c r="M130" s="12">
        <v>1000</v>
      </c>
      <c r="N130" s="12">
        <v>1000</v>
      </c>
      <c r="O130" s="12">
        <v>1000</v>
      </c>
    </row>
    <row r="131" spans="3:15" x14ac:dyDescent="0.35">
      <c r="G131" s="11"/>
      <c r="H131" s="11"/>
      <c r="I131" s="11"/>
      <c r="J131" s="11"/>
      <c r="K131" s="11"/>
      <c r="L131" s="31" t="s">
        <v>92</v>
      </c>
      <c r="M131" s="12">
        <v>1000</v>
      </c>
      <c r="N131" s="12">
        <v>1000</v>
      </c>
      <c r="O131" s="12">
        <v>1000</v>
      </c>
    </row>
    <row r="132" spans="3:15" x14ac:dyDescent="0.35">
      <c r="G132" s="11"/>
      <c r="H132" s="11"/>
      <c r="I132" s="11"/>
      <c r="J132" s="11"/>
      <c r="K132" s="11"/>
      <c r="L132" s="31" t="s">
        <v>76</v>
      </c>
      <c r="M132" s="12">
        <v>1000</v>
      </c>
      <c r="N132" s="12">
        <v>1000</v>
      </c>
      <c r="O132" s="12">
        <v>1000</v>
      </c>
    </row>
    <row r="133" spans="3:15" x14ac:dyDescent="0.35">
      <c r="L133" s="31" t="s">
        <v>77</v>
      </c>
      <c r="M133" s="10">
        <v>1000</v>
      </c>
      <c r="N133" s="10">
        <v>1000</v>
      </c>
      <c r="O133" s="10">
        <v>1000</v>
      </c>
    </row>
    <row r="134" spans="3:15" x14ac:dyDescent="0.35">
      <c r="L134" s="31" t="s">
        <v>187</v>
      </c>
      <c r="M134" s="10">
        <v>1000</v>
      </c>
      <c r="N134" s="10">
        <v>1000</v>
      </c>
      <c r="O134" s="10">
        <v>1000</v>
      </c>
    </row>
    <row r="135" spans="3:15" x14ac:dyDescent="0.35">
      <c r="L135" s="31" t="s">
        <v>93</v>
      </c>
      <c r="M135" s="10">
        <v>1000</v>
      </c>
      <c r="N135" s="10">
        <v>1000</v>
      </c>
      <c r="O135" s="10">
        <v>1000</v>
      </c>
    </row>
    <row r="136" spans="3:15" x14ac:dyDescent="0.35">
      <c r="L136" s="29" t="s">
        <v>78</v>
      </c>
      <c r="M136" s="10">
        <v>1000</v>
      </c>
      <c r="N136" s="10">
        <v>1000</v>
      </c>
      <c r="O136" s="10">
        <v>1000</v>
      </c>
    </row>
    <row r="137" spans="3:15" x14ac:dyDescent="0.35">
      <c r="C137" s="11"/>
      <c r="L137" s="31" t="s">
        <v>79</v>
      </c>
      <c r="M137" s="10">
        <v>1000</v>
      </c>
      <c r="N137" s="10">
        <v>1000</v>
      </c>
      <c r="O137" s="10">
        <v>1000</v>
      </c>
    </row>
    <row r="138" spans="3:15" x14ac:dyDescent="0.35">
      <c r="C138" s="17"/>
      <c r="L138" s="31" t="s">
        <v>75</v>
      </c>
      <c r="M138" s="10">
        <v>1000</v>
      </c>
      <c r="N138" s="10">
        <v>1000</v>
      </c>
      <c r="O138" s="10">
        <v>1000</v>
      </c>
    </row>
    <row r="139" spans="3:15" x14ac:dyDescent="0.35">
      <c r="F139" s="11"/>
      <c r="G139" s="11"/>
      <c r="H139" s="11"/>
      <c r="I139" s="11"/>
      <c r="J139" s="11"/>
      <c r="K139" s="11"/>
      <c r="L139" s="31" t="s">
        <v>80</v>
      </c>
      <c r="M139" s="10">
        <v>1000</v>
      </c>
      <c r="N139" s="10">
        <v>1000</v>
      </c>
      <c r="O139" s="10">
        <v>1000</v>
      </c>
    </row>
    <row r="140" spans="3:15" x14ac:dyDescent="0.35">
      <c r="F140" s="11"/>
      <c r="G140" s="11"/>
      <c r="H140" s="11"/>
      <c r="I140" s="11"/>
      <c r="J140" s="11"/>
      <c r="K140" s="11"/>
      <c r="L140" s="31" t="s">
        <v>94</v>
      </c>
      <c r="M140" s="10">
        <v>1000</v>
      </c>
      <c r="N140" s="10">
        <v>1000</v>
      </c>
      <c r="O140" s="10">
        <v>1000</v>
      </c>
    </row>
    <row r="141" spans="3:15" x14ac:dyDescent="0.35">
      <c r="L141" s="31" t="s">
        <v>92</v>
      </c>
      <c r="M141" s="10">
        <v>1000</v>
      </c>
      <c r="N141" s="10">
        <v>1000</v>
      </c>
      <c r="O141" s="10">
        <v>1000</v>
      </c>
    </row>
    <row r="142" spans="3:15" x14ac:dyDescent="0.35">
      <c r="L142" s="31" t="s">
        <v>76</v>
      </c>
      <c r="M142" s="10">
        <v>1000</v>
      </c>
      <c r="N142" s="10">
        <v>1000</v>
      </c>
      <c r="O142" s="10">
        <v>1000</v>
      </c>
    </row>
    <row r="143" spans="3:15" x14ac:dyDescent="0.35">
      <c r="L143" s="29" t="s">
        <v>81</v>
      </c>
      <c r="M143" s="10">
        <v>1000</v>
      </c>
      <c r="N143" s="10">
        <v>1000</v>
      </c>
      <c r="O143" s="10">
        <v>1000</v>
      </c>
    </row>
    <row r="144" spans="3:15" x14ac:dyDescent="0.35">
      <c r="L144" s="31" t="s">
        <v>82</v>
      </c>
      <c r="M144" s="46">
        <f>IFERROR(M143/M127,"")</f>
        <v>1</v>
      </c>
      <c r="N144" s="46">
        <f>IFERROR(N143/N127,"")</f>
        <v>1</v>
      </c>
      <c r="O144" s="46">
        <f>IFERROR(O143/O127,"")</f>
        <v>1</v>
      </c>
    </row>
    <row r="145" spans="3:19" x14ac:dyDescent="0.35">
      <c r="L145" s="29" t="s">
        <v>83</v>
      </c>
      <c r="M145" s="10">
        <v>1000</v>
      </c>
      <c r="N145" s="10">
        <v>1000</v>
      </c>
      <c r="O145" s="10">
        <v>1000</v>
      </c>
      <c r="P145" s="11"/>
      <c r="Q145" s="11"/>
      <c r="R145" s="11"/>
      <c r="S145" s="11"/>
    </row>
    <row r="146" spans="3:19" x14ac:dyDescent="0.35">
      <c r="C146" s="11"/>
      <c r="L146" s="31" t="s">
        <v>84</v>
      </c>
      <c r="M146" s="46">
        <f>IFERROR(M145/M136,"")</f>
        <v>1</v>
      </c>
      <c r="N146" s="46">
        <f>IFERROR(N145/N136,"")</f>
        <v>1</v>
      </c>
      <c r="O146" s="46">
        <f>IFERROR(O145/O136,"")</f>
        <v>1</v>
      </c>
      <c r="P146" s="11"/>
      <c r="Q146" s="11"/>
      <c r="R146" s="11"/>
      <c r="S146" s="11"/>
    </row>
    <row r="147" spans="3:19" x14ac:dyDescent="0.35">
      <c r="C147" s="11"/>
    </row>
    <row r="148" spans="3:19" x14ac:dyDescent="0.35">
      <c r="C148" s="17"/>
    </row>
    <row r="149" spans="3:19" x14ac:dyDescent="0.35">
      <c r="F149" s="11"/>
      <c r="L149" s="17" t="s">
        <v>85</v>
      </c>
    </row>
    <row r="152" spans="3:19" x14ac:dyDescent="0.35">
      <c r="L152" s="11"/>
      <c r="M152" s="33" t="s">
        <v>123</v>
      </c>
      <c r="N152" s="33" t="s">
        <v>124</v>
      </c>
    </row>
    <row r="153" spans="3:19" x14ac:dyDescent="0.35">
      <c r="L153" s="29" t="s">
        <v>95</v>
      </c>
      <c r="M153" s="12"/>
      <c r="N153" s="12"/>
    </row>
    <row r="154" spans="3:19" x14ac:dyDescent="0.35">
      <c r="L154" s="29" t="s">
        <v>86</v>
      </c>
      <c r="M154" s="10">
        <v>1000</v>
      </c>
      <c r="N154" s="10">
        <v>1000</v>
      </c>
    </row>
    <row r="155" spans="3:19" x14ac:dyDescent="0.35">
      <c r="C155" s="11"/>
      <c r="L155" s="29" t="s">
        <v>96</v>
      </c>
      <c r="M155" s="10">
        <v>1000</v>
      </c>
      <c r="N155" s="10">
        <v>1000</v>
      </c>
    </row>
    <row r="156" spans="3:19" x14ac:dyDescent="0.35">
      <c r="C156" s="11"/>
      <c r="L156" s="29" t="s">
        <v>88</v>
      </c>
      <c r="M156" s="10">
        <v>1000</v>
      </c>
      <c r="N156" s="10">
        <v>1000</v>
      </c>
    </row>
    <row r="157" spans="3:19" x14ac:dyDescent="0.35">
      <c r="C157" s="11"/>
      <c r="L157" s="29" t="s">
        <v>89</v>
      </c>
      <c r="M157" s="10">
        <v>1000</v>
      </c>
      <c r="N157" s="10">
        <v>1000</v>
      </c>
    </row>
    <row r="158" spans="3:19" x14ac:dyDescent="0.35">
      <c r="C158" s="11"/>
    </row>
    <row r="159" spans="3:19" x14ac:dyDescent="0.35">
      <c r="C159" s="11"/>
    </row>
    <row r="160" spans="3:19" x14ac:dyDescent="0.35">
      <c r="C160" s="11"/>
      <c r="L160" s="19" t="s">
        <v>90</v>
      </c>
    </row>
    <row r="161" spans="3:15" x14ac:dyDescent="0.35">
      <c r="C161" s="11"/>
    </row>
    <row r="162" spans="3:15" x14ac:dyDescent="0.35">
      <c r="C162" s="11"/>
    </row>
    <row r="163" spans="3:15" x14ac:dyDescent="0.35">
      <c r="C163" s="11"/>
      <c r="L163" s="11"/>
      <c r="M163" s="33" t="s">
        <v>125</v>
      </c>
      <c r="N163" s="33" t="s">
        <v>126</v>
      </c>
      <c r="O163" s="33" t="s">
        <v>127</v>
      </c>
    </row>
    <row r="164" spans="3:15" x14ac:dyDescent="0.35">
      <c r="C164" s="11"/>
      <c r="L164" s="29" t="s">
        <v>90</v>
      </c>
      <c r="M164" s="12"/>
      <c r="N164" s="12"/>
      <c r="O164" s="12"/>
    </row>
    <row r="165" spans="3:15" x14ac:dyDescent="0.35">
      <c r="C165" s="11"/>
      <c r="L165" s="29" t="s">
        <v>97</v>
      </c>
      <c r="M165" s="10">
        <v>1000</v>
      </c>
      <c r="N165" s="10">
        <v>1000</v>
      </c>
      <c r="O165" s="10">
        <v>1000</v>
      </c>
    </row>
    <row r="166" spans="3:15" x14ac:dyDescent="0.35">
      <c r="C166" s="11"/>
      <c r="L166" s="29" t="s">
        <v>98</v>
      </c>
      <c r="M166" s="10">
        <v>1000</v>
      </c>
      <c r="N166" s="10">
        <v>1000</v>
      </c>
      <c r="O166" s="10">
        <v>1000</v>
      </c>
    </row>
    <row r="167" spans="3:15" x14ac:dyDescent="0.35">
      <c r="C167" s="11"/>
      <c r="L167" s="29" t="s">
        <v>99</v>
      </c>
      <c r="M167" s="10">
        <v>1000</v>
      </c>
      <c r="N167" s="10">
        <v>1000</v>
      </c>
      <c r="O167" s="10">
        <v>1000</v>
      </c>
    </row>
    <row r="168" spans="3:15" x14ac:dyDescent="0.35">
      <c r="C168" s="11"/>
      <c r="L168" s="29" t="s">
        <v>100</v>
      </c>
      <c r="M168" s="10">
        <v>1000</v>
      </c>
      <c r="N168" s="10">
        <v>1000</v>
      </c>
      <c r="O168" s="10">
        <v>1000</v>
      </c>
    </row>
    <row r="169" spans="3:15" x14ac:dyDescent="0.35">
      <c r="C169" s="11"/>
      <c r="L169" s="29" t="s">
        <v>188</v>
      </c>
      <c r="M169" s="10">
        <v>1000</v>
      </c>
      <c r="N169" s="10">
        <v>1000</v>
      </c>
      <c r="O169" s="10">
        <v>1000</v>
      </c>
    </row>
    <row r="170" spans="3:15" x14ac:dyDescent="0.35">
      <c r="C170" s="11"/>
      <c r="L170" s="29" t="s">
        <v>101</v>
      </c>
      <c r="M170" s="10">
        <v>1000</v>
      </c>
      <c r="N170" s="10">
        <v>1000</v>
      </c>
      <c r="O170" s="10">
        <v>1000</v>
      </c>
    </row>
    <row r="171" spans="3:15" x14ac:dyDescent="0.35">
      <c r="C171" s="11"/>
      <c r="L171" s="29" t="s">
        <v>102</v>
      </c>
      <c r="M171" s="10">
        <v>1000</v>
      </c>
      <c r="N171" s="10">
        <v>1000</v>
      </c>
      <c r="O171" s="10">
        <v>1000</v>
      </c>
    </row>
    <row r="172" spans="3:15" x14ac:dyDescent="0.35">
      <c r="C172" s="11"/>
      <c r="L172" s="29" t="s">
        <v>104</v>
      </c>
      <c r="M172" s="10"/>
      <c r="N172" s="10"/>
      <c r="O172" s="10"/>
    </row>
    <row r="173" spans="3:15" x14ac:dyDescent="0.35">
      <c r="C173" s="11"/>
      <c r="L173" s="29" t="s">
        <v>106</v>
      </c>
      <c r="M173" s="10">
        <v>1000</v>
      </c>
      <c r="N173" s="10">
        <v>1000</v>
      </c>
      <c r="O173" s="10">
        <v>1000</v>
      </c>
    </row>
    <row r="174" spans="3:15" x14ac:dyDescent="0.35">
      <c r="C174" s="11"/>
      <c r="L174" s="29" t="s">
        <v>189</v>
      </c>
      <c r="M174" s="10">
        <v>1000</v>
      </c>
      <c r="N174" s="10">
        <v>1000</v>
      </c>
      <c r="O174" s="10">
        <v>1000</v>
      </c>
    </row>
    <row r="175" spans="3:15" x14ac:dyDescent="0.35">
      <c r="C175" s="11"/>
      <c r="L175" s="29" t="s">
        <v>107</v>
      </c>
      <c r="M175" s="10">
        <v>1000</v>
      </c>
      <c r="N175" s="10">
        <v>1000</v>
      </c>
      <c r="O175" s="10">
        <v>1000</v>
      </c>
    </row>
    <row r="176" spans="3:15" x14ac:dyDescent="0.35">
      <c r="C176" s="11"/>
      <c r="L176" s="29" t="s">
        <v>108</v>
      </c>
      <c r="M176" s="10">
        <v>1000</v>
      </c>
      <c r="N176" s="10">
        <v>1000</v>
      </c>
      <c r="O176" s="10">
        <v>1000</v>
      </c>
    </row>
    <row r="177" spans="3:15" x14ac:dyDescent="0.35">
      <c r="C177" s="11"/>
      <c r="L177" s="29" t="s">
        <v>109</v>
      </c>
      <c r="M177" s="10">
        <v>1000</v>
      </c>
      <c r="N177" s="10">
        <v>1000</v>
      </c>
      <c r="O177" s="10">
        <v>1000</v>
      </c>
    </row>
    <row r="178" spans="3:15" x14ac:dyDescent="0.35">
      <c r="C178" s="11"/>
      <c r="L178" s="29" t="s">
        <v>190</v>
      </c>
      <c r="M178" s="10">
        <v>1000</v>
      </c>
      <c r="N178" s="10">
        <v>1000</v>
      </c>
      <c r="O178" s="10">
        <v>1000</v>
      </c>
    </row>
    <row r="179" spans="3:15" x14ac:dyDescent="0.35">
      <c r="C179" s="11"/>
      <c r="L179" s="29" t="s">
        <v>191</v>
      </c>
      <c r="M179" s="10">
        <v>1000</v>
      </c>
      <c r="N179" s="10">
        <v>1000</v>
      </c>
      <c r="O179" s="10">
        <v>1000</v>
      </c>
    </row>
    <row r="180" spans="3:15" x14ac:dyDescent="0.35">
      <c r="C180" s="11"/>
      <c r="L180" s="29" t="s">
        <v>192</v>
      </c>
      <c r="M180" s="10">
        <v>1000</v>
      </c>
      <c r="N180" s="10">
        <v>1000</v>
      </c>
      <c r="O180" s="10">
        <v>1000</v>
      </c>
    </row>
    <row r="181" spans="3:15" x14ac:dyDescent="0.35">
      <c r="C181" s="11"/>
      <c r="L181" s="29" t="s">
        <v>110</v>
      </c>
      <c r="M181" s="10">
        <v>1000</v>
      </c>
      <c r="N181" s="10">
        <v>1000</v>
      </c>
      <c r="O181" s="10">
        <v>1000</v>
      </c>
    </row>
    <row r="182" spans="3:15" x14ac:dyDescent="0.35">
      <c r="C182" s="11"/>
    </row>
    <row r="183" spans="3:15" x14ac:dyDescent="0.35">
      <c r="C183" s="11"/>
    </row>
    <row r="184" spans="3:15" x14ac:dyDescent="0.35">
      <c r="C184" s="11"/>
    </row>
    <row r="185" spans="3:15" x14ac:dyDescent="0.35">
      <c r="C185" s="11"/>
    </row>
    <row r="186" spans="3:15" x14ac:dyDescent="0.35">
      <c r="C186" s="11"/>
      <c r="L186" s="17" t="s">
        <v>112</v>
      </c>
    </row>
    <row r="187" spans="3:15" x14ac:dyDescent="0.35">
      <c r="C187" s="11"/>
    </row>
    <row r="188" spans="3:15" x14ac:dyDescent="0.35">
      <c r="C188" s="11"/>
    </row>
    <row r="189" spans="3:15" x14ac:dyDescent="0.35">
      <c r="C189" s="11"/>
      <c r="L189" s="11"/>
      <c r="M189" s="33" t="s">
        <v>126</v>
      </c>
      <c r="N189" s="33" t="s">
        <v>127</v>
      </c>
    </row>
    <row r="190" spans="3:15" x14ac:dyDescent="0.35">
      <c r="C190" s="11"/>
      <c r="L190" s="29" t="s">
        <v>113</v>
      </c>
      <c r="M190" s="10">
        <v>1000</v>
      </c>
      <c r="N190" s="10">
        <v>1000</v>
      </c>
    </row>
    <row r="191" spans="3:15" x14ac:dyDescent="0.35">
      <c r="C191" s="11"/>
      <c r="L191" s="29" t="s">
        <v>114</v>
      </c>
      <c r="M191" s="10">
        <v>1000</v>
      </c>
      <c r="N191" s="10">
        <v>1000</v>
      </c>
    </row>
    <row r="192" spans="3:15" x14ac:dyDescent="0.35">
      <c r="C192" s="11"/>
      <c r="L192" s="29" t="s">
        <v>115</v>
      </c>
      <c r="M192" s="10">
        <v>1000</v>
      </c>
      <c r="N192" s="10">
        <v>1000</v>
      </c>
    </row>
    <row r="193" spans="3:14" x14ac:dyDescent="0.35">
      <c r="C193" s="11"/>
      <c r="L193" s="31" t="s">
        <v>116</v>
      </c>
      <c r="M193" s="10">
        <v>1000</v>
      </c>
      <c r="N193" s="10">
        <v>1000</v>
      </c>
    </row>
    <row r="194" spans="3:14" x14ac:dyDescent="0.35">
      <c r="C194" s="11"/>
      <c r="L194" s="31" t="s">
        <v>117</v>
      </c>
      <c r="M194" s="10">
        <v>1000</v>
      </c>
      <c r="N194" s="10">
        <v>1000</v>
      </c>
    </row>
    <row r="195" spans="3:14" x14ac:dyDescent="0.35">
      <c r="C195" s="11"/>
    </row>
    <row r="196" spans="3:14" x14ac:dyDescent="0.35">
      <c r="C196" s="11"/>
    </row>
    <row r="197" spans="3:14" x14ac:dyDescent="0.35">
      <c r="C197" s="11"/>
    </row>
    <row r="198" spans="3:14" x14ac:dyDescent="0.35">
      <c r="C198" s="11"/>
    </row>
    <row r="199" spans="3:14" x14ac:dyDescent="0.35">
      <c r="C199" s="11"/>
    </row>
    <row r="200" spans="3:14" x14ac:dyDescent="0.35">
      <c r="C200" s="11"/>
    </row>
    <row r="201" spans="3:14" x14ac:dyDescent="0.35">
      <c r="C201" s="11"/>
      <c r="L201" s="11"/>
    </row>
    <row r="202" spans="3:14" hidden="1" x14ac:dyDescent="0.35">
      <c r="C202" s="48" t="s">
        <v>193</v>
      </c>
      <c r="D202" s="49"/>
      <c r="E202" s="49"/>
      <c r="F202" s="49"/>
      <c r="L202" s="11"/>
    </row>
    <row r="203" spans="3:14" hidden="1" x14ac:dyDescent="0.35">
      <c r="C203" s="9" t="s">
        <v>194</v>
      </c>
      <c r="D203" s="15">
        <v>1000</v>
      </c>
      <c r="E203" s="15">
        <v>1000</v>
      </c>
      <c r="F203" s="15">
        <v>1000</v>
      </c>
      <c r="L203" s="11"/>
    </row>
    <row r="204" spans="3:14" hidden="1" x14ac:dyDescent="0.35">
      <c r="C204" s="9" t="s">
        <v>195</v>
      </c>
      <c r="D204" s="10">
        <v>1000</v>
      </c>
      <c r="E204" s="10">
        <v>1000</v>
      </c>
      <c r="F204" s="10">
        <v>1000</v>
      </c>
      <c r="L204" s="11"/>
    </row>
    <row r="205" spans="3:14" hidden="1" x14ac:dyDescent="0.35">
      <c r="C205" s="48" t="s">
        <v>196</v>
      </c>
      <c r="D205" s="50"/>
      <c r="E205" s="50"/>
      <c r="F205" s="50"/>
      <c r="L205" s="11"/>
    </row>
    <row r="206" spans="3:14" hidden="1" x14ac:dyDescent="0.35">
      <c r="C206" s="9" t="s">
        <v>197</v>
      </c>
      <c r="D206" s="15">
        <v>1000</v>
      </c>
      <c r="E206" s="15">
        <v>1000</v>
      </c>
      <c r="F206" s="15">
        <v>1000</v>
      </c>
      <c r="L206" s="11"/>
    </row>
    <row r="207" spans="3:14" hidden="1" x14ac:dyDescent="0.35">
      <c r="C207" s="48" t="s">
        <v>198</v>
      </c>
      <c r="D207" s="50"/>
      <c r="E207" s="50"/>
      <c r="F207" s="50"/>
      <c r="L207" s="11"/>
    </row>
    <row r="208" spans="3:14" hidden="1" x14ac:dyDescent="0.35">
      <c r="C208" s="9" t="s">
        <v>199</v>
      </c>
      <c r="D208" s="15">
        <v>1000</v>
      </c>
      <c r="E208" s="15">
        <v>1000</v>
      </c>
      <c r="F208" s="15">
        <v>1000</v>
      </c>
      <c r="L208" s="11"/>
    </row>
    <row r="209" spans="3:12" hidden="1" x14ac:dyDescent="0.35">
      <c r="C209" s="48" t="s">
        <v>200</v>
      </c>
      <c r="D209" s="50"/>
      <c r="E209" s="50"/>
      <c r="F209" s="50"/>
      <c r="L209" s="11"/>
    </row>
    <row r="210" spans="3:12" hidden="1" x14ac:dyDescent="0.35">
      <c r="C210" s="9" t="s">
        <v>201</v>
      </c>
      <c r="D210" s="15">
        <v>1000</v>
      </c>
      <c r="E210" s="15">
        <v>1000</v>
      </c>
      <c r="F210" s="15">
        <v>1000</v>
      </c>
      <c r="L210" s="11"/>
    </row>
    <row r="211" spans="3:12" hidden="1" x14ac:dyDescent="0.35">
      <c r="C211" s="9" t="s">
        <v>29</v>
      </c>
      <c r="D211" s="15">
        <v>1000</v>
      </c>
      <c r="E211" s="15">
        <v>1000</v>
      </c>
      <c r="F211" s="15">
        <v>1000</v>
      </c>
      <c r="L211" s="11"/>
    </row>
    <row r="212" spans="3:12" hidden="1" x14ac:dyDescent="0.35">
      <c r="C212" s="48" t="s">
        <v>202</v>
      </c>
      <c r="D212" s="50"/>
      <c r="E212" s="50"/>
      <c r="F212" s="50"/>
      <c r="L212" s="11"/>
    </row>
    <row r="213" spans="3:12" hidden="1" x14ac:dyDescent="0.35">
      <c r="C213" s="9" t="s">
        <v>203</v>
      </c>
      <c r="D213" s="15">
        <v>1000</v>
      </c>
      <c r="E213" s="15">
        <v>1000</v>
      </c>
      <c r="F213" s="15">
        <v>1000</v>
      </c>
      <c r="L213" s="11"/>
    </row>
    <row r="214" spans="3:12" hidden="1" x14ac:dyDescent="0.35">
      <c r="C214" s="9" t="s">
        <v>132</v>
      </c>
      <c r="D214" s="10"/>
      <c r="E214" s="10"/>
      <c r="F214" s="10"/>
      <c r="L214" s="11"/>
    </row>
    <row r="215" spans="3:12" hidden="1" x14ac:dyDescent="0.35">
      <c r="C215" s="9" t="s">
        <v>204</v>
      </c>
      <c r="D215" s="15">
        <v>1000</v>
      </c>
      <c r="E215" s="15">
        <v>1000</v>
      </c>
      <c r="F215" s="15">
        <v>1000</v>
      </c>
      <c r="L215" s="11"/>
    </row>
    <row r="216" spans="3:12" hidden="1" x14ac:dyDescent="0.35">
      <c r="C216" s="48" t="s">
        <v>133</v>
      </c>
      <c r="D216" s="50"/>
      <c r="E216" s="50"/>
      <c r="F216" s="50"/>
      <c r="L216" s="11"/>
    </row>
    <row r="217" spans="3:12" hidden="1" x14ac:dyDescent="0.35">
      <c r="C217" s="9" t="s">
        <v>205</v>
      </c>
      <c r="D217" s="15">
        <v>1000</v>
      </c>
      <c r="E217" s="15">
        <v>1000</v>
      </c>
      <c r="F217" s="15">
        <v>1000</v>
      </c>
      <c r="L217" s="11"/>
    </row>
    <row r="218" spans="3:12" hidden="1" x14ac:dyDescent="0.35">
      <c r="C218" s="48" t="s">
        <v>206</v>
      </c>
      <c r="D218" s="50"/>
      <c r="E218" s="50"/>
      <c r="F218" s="50"/>
      <c r="L218" s="11"/>
    </row>
    <row r="219" spans="3:12" hidden="1" x14ac:dyDescent="0.35">
      <c r="C219" s="9" t="s">
        <v>207</v>
      </c>
      <c r="D219" s="15">
        <v>1000</v>
      </c>
      <c r="E219" s="15">
        <v>1000</v>
      </c>
      <c r="F219" s="15">
        <v>1000</v>
      </c>
      <c r="L219" s="11"/>
    </row>
    <row r="220" spans="3:12" hidden="1" x14ac:dyDescent="0.35">
      <c r="C220" s="9" t="s">
        <v>29</v>
      </c>
      <c r="D220" s="15">
        <v>1000</v>
      </c>
      <c r="E220" s="15">
        <v>1000</v>
      </c>
      <c r="F220" s="15">
        <v>1000</v>
      </c>
      <c r="L220" s="11"/>
    </row>
    <row r="221" spans="3:12" hidden="1" x14ac:dyDescent="0.35">
      <c r="C221" s="9" t="s">
        <v>208</v>
      </c>
      <c r="D221" s="10">
        <v>1000</v>
      </c>
      <c r="E221" s="10">
        <v>1000</v>
      </c>
      <c r="F221" s="10">
        <v>1000</v>
      </c>
      <c r="L221" s="11"/>
    </row>
    <row r="222" spans="3:12" hidden="1" x14ac:dyDescent="0.35">
      <c r="C222" s="48" t="s">
        <v>209</v>
      </c>
      <c r="D222" s="50"/>
      <c r="E222" s="50"/>
      <c r="F222" s="50"/>
      <c r="L222" s="11"/>
    </row>
    <row r="223" spans="3:12" hidden="1" x14ac:dyDescent="0.35">
      <c r="C223" s="9" t="s">
        <v>210</v>
      </c>
      <c r="D223" s="15">
        <v>1000</v>
      </c>
      <c r="E223" s="15">
        <v>1000</v>
      </c>
      <c r="F223" s="15">
        <v>1000</v>
      </c>
      <c r="L223" s="11"/>
    </row>
    <row r="224" spans="3:12" hidden="1" x14ac:dyDescent="0.35">
      <c r="C224" s="48" t="s">
        <v>211</v>
      </c>
      <c r="D224" s="50"/>
      <c r="E224" s="50"/>
      <c r="F224" s="50"/>
      <c r="L224" s="11"/>
    </row>
    <row r="225" spans="3:12" hidden="1" x14ac:dyDescent="0.35">
      <c r="C225" s="9" t="s">
        <v>212</v>
      </c>
      <c r="D225" s="15">
        <v>1000</v>
      </c>
      <c r="E225" s="15">
        <v>1000</v>
      </c>
      <c r="F225" s="15">
        <v>1000</v>
      </c>
      <c r="L225" s="11"/>
    </row>
    <row r="226" spans="3:12" hidden="1" x14ac:dyDescent="0.35">
      <c r="C226" s="9" t="s">
        <v>29</v>
      </c>
      <c r="D226" s="15">
        <v>1000</v>
      </c>
      <c r="E226" s="15">
        <v>1000</v>
      </c>
      <c r="F226" s="15">
        <v>1000</v>
      </c>
      <c r="L226" s="11"/>
    </row>
    <row r="227" spans="3:12" hidden="1" x14ac:dyDescent="0.35">
      <c r="C227" s="9" t="s">
        <v>208</v>
      </c>
      <c r="D227" s="10">
        <v>1000</v>
      </c>
      <c r="E227" s="10">
        <v>1000</v>
      </c>
      <c r="F227" s="10">
        <v>1000</v>
      </c>
      <c r="L227" s="11"/>
    </row>
    <row r="228" spans="3:12" hidden="1" x14ac:dyDescent="0.35">
      <c r="C228" s="48" t="s">
        <v>213</v>
      </c>
      <c r="D228" s="50"/>
      <c r="E228" s="50"/>
      <c r="F228" s="50"/>
      <c r="L228" s="11"/>
    </row>
    <row r="229" spans="3:12" hidden="1" x14ac:dyDescent="0.35">
      <c r="C229" s="9" t="s">
        <v>214</v>
      </c>
      <c r="D229" s="10">
        <v>1000</v>
      </c>
      <c r="E229" s="10">
        <v>1000</v>
      </c>
      <c r="F229" s="10">
        <v>1000</v>
      </c>
      <c r="L229" s="11"/>
    </row>
    <row r="230" spans="3:12" hidden="1" x14ac:dyDescent="0.35">
      <c r="C230" s="48" t="s">
        <v>215</v>
      </c>
      <c r="D230" s="50"/>
      <c r="E230" s="50"/>
      <c r="F230" s="50"/>
      <c r="L230" s="11"/>
    </row>
    <row r="231" spans="3:12" hidden="1" x14ac:dyDescent="0.35">
      <c r="C231" s="9" t="s">
        <v>216</v>
      </c>
      <c r="D231" s="10">
        <v>1000</v>
      </c>
      <c r="E231" s="10">
        <v>1000</v>
      </c>
      <c r="F231" s="10">
        <v>1000</v>
      </c>
      <c r="L231" s="11"/>
    </row>
    <row r="232" spans="3:12" hidden="1" x14ac:dyDescent="0.35">
      <c r="C232" s="48" t="s">
        <v>217</v>
      </c>
      <c r="D232" s="50"/>
      <c r="E232" s="50"/>
      <c r="F232" s="50"/>
      <c r="L232" s="11"/>
    </row>
    <row r="233" spans="3:12" hidden="1" x14ac:dyDescent="0.35">
      <c r="C233" s="9" t="s">
        <v>218</v>
      </c>
      <c r="D233" s="10">
        <v>1000</v>
      </c>
      <c r="E233" s="10">
        <v>1000</v>
      </c>
      <c r="F233" s="10">
        <v>1000</v>
      </c>
    </row>
    <row r="234" spans="3:12" hidden="1" x14ac:dyDescent="0.35">
      <c r="C234" s="48" t="s">
        <v>219</v>
      </c>
      <c r="D234" s="50"/>
      <c r="E234" s="50"/>
      <c r="F234" s="50"/>
    </row>
    <row r="235" spans="3:12" hidden="1" x14ac:dyDescent="0.35">
      <c r="C235" s="9" t="s">
        <v>220</v>
      </c>
      <c r="D235" s="10">
        <v>1000</v>
      </c>
      <c r="E235" s="10">
        <v>1000</v>
      </c>
      <c r="F235" s="10">
        <v>1000</v>
      </c>
    </row>
    <row r="236" spans="3:12" hidden="1" x14ac:dyDescent="0.35">
      <c r="C236" s="48" t="s">
        <v>221</v>
      </c>
      <c r="D236" s="50"/>
      <c r="E236" s="50"/>
      <c r="F236" s="50"/>
    </row>
    <row r="237" spans="3:12" hidden="1" x14ac:dyDescent="0.35">
      <c r="C237" s="9" t="s">
        <v>222</v>
      </c>
      <c r="D237" s="10">
        <v>1000</v>
      </c>
      <c r="E237" s="10">
        <v>1000</v>
      </c>
      <c r="F237" s="10">
        <v>1000</v>
      </c>
    </row>
    <row r="238" spans="3:12" hidden="1" x14ac:dyDescent="0.35">
      <c r="C238" s="48" t="s">
        <v>69</v>
      </c>
      <c r="D238" s="50"/>
      <c r="E238" s="50"/>
      <c r="F238" s="50"/>
    </row>
    <row r="239" spans="3:12" hidden="1" x14ac:dyDescent="0.35">
      <c r="C239" s="9" t="s">
        <v>223</v>
      </c>
      <c r="D239" s="10">
        <v>1000</v>
      </c>
      <c r="E239" s="10">
        <v>1000</v>
      </c>
      <c r="F239" s="10">
        <v>1000</v>
      </c>
    </row>
    <row r="240" spans="3:12" hidden="1" x14ac:dyDescent="0.35">
      <c r="C240" s="48" t="s">
        <v>224</v>
      </c>
      <c r="D240" s="50"/>
      <c r="E240" s="50"/>
      <c r="F240" s="50"/>
    </row>
    <row r="241" spans="3:6" hidden="1" x14ac:dyDescent="0.35">
      <c r="C241" s="9" t="s">
        <v>225</v>
      </c>
      <c r="D241" s="10">
        <v>1000</v>
      </c>
      <c r="E241" s="10">
        <v>1000</v>
      </c>
      <c r="F241" s="10">
        <v>1000</v>
      </c>
    </row>
    <row r="242" spans="3:6" x14ac:dyDescent="0.35">
      <c r="C242" s="11"/>
    </row>
    <row r="243" spans="3:6" x14ac:dyDescent="0.35">
      <c r="C243" s="11"/>
    </row>
    <row r="244" spans="3:6" x14ac:dyDescent="0.35">
      <c r="C244" s="11"/>
    </row>
    <row r="245" spans="3:6" x14ac:dyDescent="0.35">
      <c r="C245" s="11"/>
    </row>
    <row r="247" spans="3:6" x14ac:dyDescent="0.35">
      <c r="C247" s="11"/>
    </row>
    <row r="248" spans="3:6" x14ac:dyDescent="0.35">
      <c r="C248" s="11"/>
    </row>
    <row r="249" spans="3:6" x14ac:dyDescent="0.35">
      <c r="C249" s="11"/>
    </row>
    <row r="250" spans="3:6" x14ac:dyDescent="0.35">
      <c r="C250" s="11"/>
    </row>
    <row r="251" spans="3:6" x14ac:dyDescent="0.35">
      <c r="C251" s="11"/>
    </row>
    <row r="252" spans="3:6" x14ac:dyDescent="0.35">
      <c r="C252" s="11"/>
    </row>
    <row r="253" spans="3:6" x14ac:dyDescent="0.35">
      <c r="C253" s="11"/>
    </row>
    <row r="254" spans="3:6" x14ac:dyDescent="0.35">
      <c r="C254" s="11"/>
    </row>
    <row r="255" spans="3:6" x14ac:dyDescent="0.35">
      <c r="C255" s="11"/>
    </row>
    <row r="256" spans="3:6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</sheetData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86FBB-9DAA-48A7-8CE6-D28603EA8B1A}">
  <dimension ref="B4:S120"/>
  <sheetViews>
    <sheetView showGridLines="0" topLeftCell="C23" zoomScale="70" zoomScaleNormal="70" workbookViewId="0">
      <selection activeCell="A6" sqref="A6"/>
    </sheetView>
  </sheetViews>
  <sheetFormatPr defaultRowHeight="14" x14ac:dyDescent="0.3"/>
  <cols>
    <col min="1" max="1" width="2.7265625" style="54" customWidth="1"/>
    <col min="2" max="2" width="12.7265625" style="54" customWidth="1"/>
    <col min="3" max="3" width="42.7265625" style="54" customWidth="1"/>
    <col min="4" max="4" width="28" style="54" customWidth="1"/>
    <col min="5" max="5" width="23.453125" style="54" customWidth="1"/>
    <col min="6" max="19" width="15.7265625" style="54" customWidth="1"/>
    <col min="20" max="20" width="100.7265625" style="54" customWidth="1"/>
    <col min="21" max="16384" width="8.7265625" style="54"/>
  </cols>
  <sheetData>
    <row r="4" spans="2:19" x14ac:dyDescent="0.3">
      <c r="B4" s="170" t="s">
        <v>14</v>
      </c>
      <c r="C4" s="170"/>
    </row>
    <row r="5" spans="2:19" x14ac:dyDescent="0.3">
      <c r="C5" s="60"/>
      <c r="D5" s="60"/>
      <c r="E5" s="60"/>
      <c r="F5" s="60"/>
      <c r="S5" s="56"/>
    </row>
    <row r="6" spans="2:19" x14ac:dyDescent="0.3">
      <c r="C6" s="61"/>
      <c r="D6" s="58"/>
    </row>
    <row r="7" spans="2:19" x14ac:dyDescent="0.3">
      <c r="C7" s="59" t="s">
        <v>226</v>
      </c>
      <c r="D7" s="58"/>
    </row>
    <row r="8" spans="2:19" x14ac:dyDescent="0.3">
      <c r="C8" s="59"/>
      <c r="D8" s="62">
        <v>2023</v>
      </c>
      <c r="E8" s="62">
        <v>2024</v>
      </c>
      <c r="F8" s="62">
        <v>2025</v>
      </c>
    </row>
    <row r="9" spans="2:19" x14ac:dyDescent="0.3">
      <c r="C9" s="73" t="s">
        <v>227</v>
      </c>
      <c r="D9" s="64">
        <v>435</v>
      </c>
      <c r="E9" s="64">
        <v>447</v>
      </c>
      <c r="F9" s="125">
        <v>416</v>
      </c>
    </row>
    <row r="10" spans="2:19" x14ac:dyDescent="0.3">
      <c r="C10" s="65" t="s">
        <v>241</v>
      </c>
      <c r="D10" s="64"/>
      <c r="E10" s="64"/>
      <c r="F10" s="125">
        <v>384</v>
      </c>
    </row>
    <row r="11" spans="2:19" x14ac:dyDescent="0.3">
      <c r="C11" s="65" t="s">
        <v>229</v>
      </c>
      <c r="D11" s="64">
        <v>409</v>
      </c>
      <c r="E11" s="64">
        <v>419</v>
      </c>
      <c r="F11" s="125">
        <v>388</v>
      </c>
    </row>
    <row r="12" spans="2:19" x14ac:dyDescent="0.3">
      <c r="C12" s="65" t="s">
        <v>230</v>
      </c>
      <c r="D12" s="64">
        <v>54</v>
      </c>
      <c r="E12" s="64">
        <v>58</v>
      </c>
      <c r="F12" s="125">
        <v>44</v>
      </c>
    </row>
    <row r="13" spans="2:19" x14ac:dyDescent="0.3">
      <c r="C13" s="63" t="s">
        <v>231</v>
      </c>
      <c r="D13" s="138"/>
      <c r="E13" s="138"/>
      <c r="F13" s="138"/>
    </row>
    <row r="14" spans="2:19" x14ac:dyDescent="0.3">
      <c r="C14" s="63" t="s">
        <v>232</v>
      </c>
      <c r="D14" s="66">
        <f>D15+D16</f>
        <v>3</v>
      </c>
      <c r="E14" s="66">
        <f>E15+E16</f>
        <v>3</v>
      </c>
      <c r="F14" s="125">
        <f>F15+F16</f>
        <v>2</v>
      </c>
    </row>
    <row r="15" spans="2:19" hidden="1" x14ac:dyDescent="0.3">
      <c r="C15" s="65" t="s">
        <v>233</v>
      </c>
      <c r="D15" s="64">
        <v>3</v>
      </c>
      <c r="E15" s="64">
        <v>3</v>
      </c>
      <c r="F15" s="125">
        <v>2</v>
      </c>
    </row>
    <row r="16" spans="2:19" x14ac:dyDescent="0.3">
      <c r="C16" s="65" t="s">
        <v>234</v>
      </c>
      <c r="D16" s="64">
        <v>0</v>
      </c>
      <c r="E16" s="64">
        <v>0</v>
      </c>
      <c r="F16" s="125">
        <v>0</v>
      </c>
    </row>
    <row r="17" spans="3:6" x14ac:dyDescent="0.3">
      <c r="C17" s="63" t="s">
        <v>235</v>
      </c>
      <c r="D17" s="66">
        <f>D18+D19</f>
        <v>11</v>
      </c>
      <c r="E17" s="66">
        <f>E18+E19</f>
        <v>11</v>
      </c>
      <c r="F17" s="125">
        <f>F18+F19</f>
        <v>8</v>
      </c>
    </row>
    <row r="18" spans="3:6" hidden="1" x14ac:dyDescent="0.3">
      <c r="C18" s="65" t="s">
        <v>233</v>
      </c>
      <c r="D18" s="64">
        <v>9</v>
      </c>
      <c r="E18" s="64">
        <v>9</v>
      </c>
      <c r="F18" s="125">
        <v>6</v>
      </c>
    </row>
    <row r="19" spans="3:6" x14ac:dyDescent="0.3">
      <c r="C19" s="65" t="s">
        <v>234</v>
      </c>
      <c r="D19" s="64">
        <v>2</v>
      </c>
      <c r="E19" s="64">
        <v>2</v>
      </c>
      <c r="F19" s="125">
        <v>2</v>
      </c>
    </row>
    <row r="20" spans="3:6" x14ac:dyDescent="0.3">
      <c r="C20" s="63" t="s">
        <v>236</v>
      </c>
      <c r="D20" s="66">
        <f>D21+D22</f>
        <v>156</v>
      </c>
      <c r="E20" s="66">
        <f>E21+E22</f>
        <v>158</v>
      </c>
      <c r="F20" s="125">
        <f>F21+F22</f>
        <v>134</v>
      </c>
    </row>
    <row r="21" spans="3:6" hidden="1" x14ac:dyDescent="0.3">
      <c r="C21" s="65" t="s">
        <v>233</v>
      </c>
      <c r="D21" s="64">
        <v>102</v>
      </c>
      <c r="E21" s="64">
        <v>104</v>
      </c>
      <c r="F21" s="125">
        <v>81</v>
      </c>
    </row>
    <row r="22" spans="3:6" x14ac:dyDescent="0.3">
      <c r="C22" s="65" t="s">
        <v>234</v>
      </c>
      <c r="D22" s="64">
        <v>54</v>
      </c>
      <c r="E22" s="64">
        <v>54</v>
      </c>
      <c r="F22" s="125">
        <v>53</v>
      </c>
    </row>
    <row r="23" spans="3:6" x14ac:dyDescent="0.3">
      <c r="C23" s="63" t="s">
        <v>237</v>
      </c>
      <c r="D23" s="66">
        <f>D24+D25</f>
        <v>265</v>
      </c>
      <c r="E23" s="66">
        <f>E24+E25</f>
        <v>275</v>
      </c>
      <c r="F23" s="125">
        <f>F24+F25</f>
        <v>272</v>
      </c>
    </row>
    <row r="24" spans="3:6" hidden="1" x14ac:dyDescent="0.3">
      <c r="C24" s="65" t="s">
        <v>233</v>
      </c>
      <c r="D24" s="64">
        <v>263</v>
      </c>
      <c r="E24" s="64">
        <v>273</v>
      </c>
      <c r="F24" s="125">
        <v>269</v>
      </c>
    </row>
    <row r="25" spans="3:6" x14ac:dyDescent="0.3">
      <c r="C25" s="65" t="s">
        <v>234</v>
      </c>
      <c r="D25" s="64">
        <v>2</v>
      </c>
      <c r="E25" s="64">
        <v>2</v>
      </c>
      <c r="F25" s="125">
        <v>3</v>
      </c>
    </row>
    <row r="26" spans="3:6" x14ac:dyDescent="0.3">
      <c r="C26" s="58"/>
    </row>
    <row r="27" spans="3:6" x14ac:dyDescent="0.3">
      <c r="C27" s="58"/>
    </row>
    <row r="28" spans="3:6" x14ac:dyDescent="0.3">
      <c r="C28" s="59" t="s">
        <v>238</v>
      </c>
    </row>
    <row r="29" spans="3:6" x14ac:dyDescent="0.3">
      <c r="C29" s="59"/>
      <c r="D29" s="62">
        <v>2023</v>
      </c>
      <c r="E29" s="62">
        <v>2024</v>
      </c>
      <c r="F29" s="62">
        <v>2025</v>
      </c>
    </row>
    <row r="30" spans="3:6" x14ac:dyDescent="0.3">
      <c r="C30" s="63" t="s">
        <v>239</v>
      </c>
      <c r="D30" s="64">
        <v>61</v>
      </c>
      <c r="E30" s="64">
        <v>47</v>
      </c>
      <c r="F30" s="125">
        <v>65</v>
      </c>
    </row>
    <row r="31" spans="3:6" x14ac:dyDescent="0.3">
      <c r="C31" s="65" t="s">
        <v>240</v>
      </c>
      <c r="D31" s="64">
        <v>23</v>
      </c>
      <c r="E31" s="64">
        <v>11</v>
      </c>
      <c r="F31" s="125">
        <v>15</v>
      </c>
    </row>
    <row r="32" spans="3:6" x14ac:dyDescent="0.3">
      <c r="C32" s="65" t="s">
        <v>241</v>
      </c>
      <c r="D32" s="64">
        <v>23</v>
      </c>
      <c r="E32" s="64">
        <v>26</v>
      </c>
      <c r="F32" s="125">
        <v>26</v>
      </c>
    </row>
    <row r="33" spans="3:6" x14ac:dyDescent="0.3">
      <c r="C33" s="65" t="s">
        <v>382</v>
      </c>
      <c r="D33" s="64"/>
      <c r="E33" s="64"/>
      <c r="F33" s="125">
        <v>5</v>
      </c>
    </row>
    <row r="34" spans="3:6" x14ac:dyDescent="0.3">
      <c r="C34" s="65" t="s">
        <v>234</v>
      </c>
      <c r="D34" s="64">
        <v>7</v>
      </c>
      <c r="E34" s="64">
        <v>5</v>
      </c>
      <c r="F34" s="125">
        <v>5</v>
      </c>
    </row>
    <row r="35" spans="3:6" x14ac:dyDescent="0.3">
      <c r="C35" s="63" t="s">
        <v>243</v>
      </c>
      <c r="D35" s="64">
        <v>44</v>
      </c>
      <c r="E35" s="64">
        <v>34</v>
      </c>
      <c r="F35" s="125">
        <v>92</v>
      </c>
    </row>
    <row r="36" spans="3:6" x14ac:dyDescent="0.3">
      <c r="C36" s="58"/>
    </row>
    <row r="37" spans="3:6" x14ac:dyDescent="0.3">
      <c r="C37" s="58"/>
    </row>
    <row r="38" spans="3:6" x14ac:dyDescent="0.3">
      <c r="C38" s="59" t="s">
        <v>244</v>
      </c>
    </row>
    <row r="39" spans="3:6" x14ac:dyDescent="0.3">
      <c r="C39" s="59"/>
      <c r="D39" s="62">
        <v>2023</v>
      </c>
      <c r="E39" s="62">
        <v>2024</v>
      </c>
      <c r="F39" s="62">
        <v>2025</v>
      </c>
    </row>
    <row r="40" spans="3:6" x14ac:dyDescent="0.3">
      <c r="C40" s="63" t="s">
        <v>245</v>
      </c>
      <c r="D40" s="64">
        <v>1</v>
      </c>
      <c r="E40" s="64">
        <v>1</v>
      </c>
      <c r="F40" s="125">
        <v>0</v>
      </c>
    </row>
    <row r="41" spans="3:6" x14ac:dyDescent="0.3">
      <c r="C41" s="65" t="s">
        <v>246</v>
      </c>
      <c r="D41" s="64">
        <v>1</v>
      </c>
      <c r="E41" s="64">
        <v>0</v>
      </c>
      <c r="F41" s="125">
        <v>0</v>
      </c>
    </row>
    <row r="42" spans="3:6" x14ac:dyDescent="0.3">
      <c r="C42" s="63" t="s">
        <v>247</v>
      </c>
      <c r="D42" s="64">
        <v>8625.1039999999994</v>
      </c>
      <c r="E42" s="64">
        <v>11015.8</v>
      </c>
      <c r="F42" s="125">
        <v>13354.19</v>
      </c>
    </row>
    <row r="43" spans="3:6" x14ac:dyDescent="0.3">
      <c r="C43" s="63" t="s">
        <v>248</v>
      </c>
      <c r="D43" s="66">
        <f>IFERROR(D42/D44,0)</f>
        <v>19.827825287356319</v>
      </c>
      <c r="E43" s="66">
        <f>IFERROR(E42/E44,0)</f>
        <v>24.643847874720358</v>
      </c>
      <c r="F43" s="125">
        <f>IFERROR(F42/F44,0)</f>
        <v>32.10141826923077</v>
      </c>
    </row>
    <row r="44" spans="3:6" hidden="1" x14ac:dyDescent="0.3">
      <c r="C44" s="67" t="s">
        <v>249</v>
      </c>
      <c r="D44" s="64">
        <v>435</v>
      </c>
      <c r="E44" s="64">
        <v>447</v>
      </c>
      <c r="F44" s="64">
        <v>416</v>
      </c>
    </row>
    <row r="45" spans="3:6" x14ac:dyDescent="0.3">
      <c r="C45" s="58"/>
    </row>
    <row r="46" spans="3:6" x14ac:dyDescent="0.3">
      <c r="C46" s="58"/>
    </row>
    <row r="47" spans="3:6" x14ac:dyDescent="0.3">
      <c r="C47" s="59" t="s">
        <v>250</v>
      </c>
    </row>
    <row r="48" spans="3:6" x14ac:dyDescent="0.3">
      <c r="D48" s="62">
        <v>2023</v>
      </c>
      <c r="E48" s="62">
        <v>2024</v>
      </c>
      <c r="F48" s="62">
        <v>2025</v>
      </c>
    </row>
    <row r="49" spans="3:6" x14ac:dyDescent="0.3">
      <c r="C49" s="63" t="s">
        <v>251</v>
      </c>
      <c r="D49" s="64">
        <v>82</v>
      </c>
      <c r="E49" s="64">
        <v>76</v>
      </c>
      <c r="F49" s="125">
        <v>78</v>
      </c>
    </row>
    <row r="50" spans="3:6" x14ac:dyDescent="0.3">
      <c r="C50" s="63" t="s">
        <v>252</v>
      </c>
      <c r="D50" s="64">
        <v>38469.17</v>
      </c>
      <c r="E50" s="64">
        <v>39532.97</v>
      </c>
      <c r="F50" s="125">
        <v>38084</v>
      </c>
    </row>
    <row r="51" spans="3:6" x14ac:dyDescent="0.3">
      <c r="C51" s="63" t="s">
        <v>253</v>
      </c>
      <c r="D51" s="64">
        <v>4808.6462499999998</v>
      </c>
      <c r="E51" s="64">
        <v>4941.62</v>
      </c>
      <c r="F51" s="125">
        <v>4760</v>
      </c>
    </row>
    <row r="52" spans="3:6" x14ac:dyDescent="0.3">
      <c r="C52" s="58"/>
    </row>
    <row r="53" spans="3:6" x14ac:dyDescent="0.3">
      <c r="C53" s="58"/>
    </row>
    <row r="54" spans="3:6" x14ac:dyDescent="0.3">
      <c r="C54" s="59" t="s">
        <v>254</v>
      </c>
    </row>
    <row r="55" spans="3:6" x14ac:dyDescent="0.3">
      <c r="D55" s="62">
        <v>2023</v>
      </c>
      <c r="E55" s="62">
        <v>2024</v>
      </c>
      <c r="F55" s="62">
        <v>2025</v>
      </c>
    </row>
    <row r="56" spans="3:6" x14ac:dyDescent="0.3">
      <c r="C56" s="63" t="s">
        <v>255</v>
      </c>
      <c r="D56" s="64">
        <v>7</v>
      </c>
      <c r="E56" s="64">
        <v>8</v>
      </c>
      <c r="F56" s="125">
        <v>10</v>
      </c>
    </row>
    <row r="57" spans="3:6" x14ac:dyDescent="0.3">
      <c r="C57" s="65" t="s">
        <v>256</v>
      </c>
      <c r="D57" s="64">
        <v>0</v>
      </c>
      <c r="E57" s="64">
        <v>2</v>
      </c>
      <c r="F57" s="128">
        <v>0</v>
      </c>
    </row>
    <row r="58" spans="3:6" x14ac:dyDescent="0.3">
      <c r="C58" s="65" t="s">
        <v>257</v>
      </c>
      <c r="D58" s="64">
        <v>0</v>
      </c>
      <c r="E58" s="64">
        <v>0</v>
      </c>
      <c r="F58" s="125">
        <v>0</v>
      </c>
    </row>
    <row r="59" spans="3:6" x14ac:dyDescent="0.3">
      <c r="C59" s="63" t="s">
        <v>258</v>
      </c>
      <c r="D59" s="64">
        <v>222</v>
      </c>
      <c r="E59" s="64">
        <v>207</v>
      </c>
      <c r="F59" s="125">
        <v>198</v>
      </c>
    </row>
    <row r="60" spans="3:6" hidden="1" x14ac:dyDescent="0.3">
      <c r="C60" s="68" t="s">
        <v>259</v>
      </c>
      <c r="D60" s="64">
        <v>722601</v>
      </c>
      <c r="E60" s="64">
        <v>742401</v>
      </c>
      <c r="F60" s="125">
        <v>711975</v>
      </c>
    </row>
    <row r="61" spans="3:6" x14ac:dyDescent="0.3">
      <c r="C61" s="63" t="s">
        <v>260</v>
      </c>
      <c r="D61" s="66">
        <f>IFERROR(D56*1000000/D60,0)</f>
        <v>9.6872271142719146</v>
      </c>
      <c r="E61" s="66">
        <f>IFERROR(E56*1000000/E60,0)</f>
        <v>10.775847554084653</v>
      </c>
      <c r="F61" s="125">
        <f>IFERROR(F56*1000000/F60,0)</f>
        <v>14.045436988658309</v>
      </c>
    </row>
    <row r="62" spans="3:6" x14ac:dyDescent="0.3">
      <c r="C62" s="63" t="s">
        <v>261</v>
      </c>
      <c r="D62" s="66">
        <f>IFERROR(D59*1000/D60,0)</f>
        <v>0.30722348848119502</v>
      </c>
      <c r="E62" s="66">
        <f>IFERROR(E59*1000/E60,0)</f>
        <v>0.27882505546194036</v>
      </c>
      <c r="F62" s="125">
        <f>IFERROR(F59*1000/F60,0)</f>
        <v>0.27809965237543455</v>
      </c>
    </row>
    <row r="63" spans="3:6" x14ac:dyDescent="0.3">
      <c r="C63" s="63" t="s">
        <v>262</v>
      </c>
      <c r="D63" s="64">
        <v>0</v>
      </c>
      <c r="E63" s="64">
        <v>0</v>
      </c>
      <c r="F63" s="125">
        <v>0</v>
      </c>
    </row>
    <row r="64" spans="3:6" x14ac:dyDescent="0.3">
      <c r="C64" s="63" t="s">
        <v>263</v>
      </c>
      <c r="D64" s="64">
        <v>2</v>
      </c>
      <c r="E64" s="64">
        <v>2</v>
      </c>
      <c r="F64" s="125">
        <v>0</v>
      </c>
    </row>
    <row r="65" spans="3:6" x14ac:dyDescent="0.3">
      <c r="C65" s="65" t="s">
        <v>264</v>
      </c>
      <c r="D65" s="64">
        <v>0</v>
      </c>
      <c r="E65" s="64">
        <v>0</v>
      </c>
      <c r="F65" s="125">
        <v>0</v>
      </c>
    </row>
    <row r="66" spans="3:6" x14ac:dyDescent="0.3">
      <c r="C66" s="65" t="s">
        <v>265</v>
      </c>
      <c r="D66" s="64">
        <v>0</v>
      </c>
      <c r="E66" s="64">
        <v>0</v>
      </c>
      <c r="F66" s="125">
        <v>0</v>
      </c>
    </row>
    <row r="67" spans="3:6" x14ac:dyDescent="0.3">
      <c r="C67" s="63" t="s">
        <v>266</v>
      </c>
      <c r="D67" s="64">
        <v>34</v>
      </c>
      <c r="E67" s="64">
        <v>60</v>
      </c>
      <c r="F67" s="125">
        <v>0</v>
      </c>
    </row>
    <row r="75" spans="3:6" ht="14.5" x14ac:dyDescent="0.35">
      <c r="C75" s="159" t="s">
        <v>398</v>
      </c>
      <c r="D75" s="23"/>
      <c r="E75" s="23"/>
      <c r="F75" s="23"/>
    </row>
    <row r="84" spans="3:3" x14ac:dyDescent="0.3">
      <c r="C84" s="58"/>
    </row>
    <row r="85" spans="3:3" x14ac:dyDescent="0.3">
      <c r="C85" s="58"/>
    </row>
    <row r="86" spans="3:3" x14ac:dyDescent="0.3">
      <c r="C86" s="58"/>
    </row>
    <row r="87" spans="3:3" x14ac:dyDescent="0.3">
      <c r="C87" s="58"/>
    </row>
    <row r="88" spans="3:3" x14ac:dyDescent="0.3">
      <c r="C88" s="58"/>
    </row>
    <row r="89" spans="3:3" x14ac:dyDescent="0.3">
      <c r="C89" s="58"/>
    </row>
    <row r="90" spans="3:3" x14ac:dyDescent="0.3">
      <c r="C90" s="58"/>
    </row>
    <row r="91" spans="3:3" x14ac:dyDescent="0.3">
      <c r="C91" s="58"/>
    </row>
    <row r="92" spans="3:3" x14ac:dyDescent="0.3">
      <c r="C92" s="58"/>
    </row>
    <row r="93" spans="3:3" x14ac:dyDescent="0.3">
      <c r="C93" s="58"/>
    </row>
    <row r="94" spans="3:3" x14ac:dyDescent="0.3">
      <c r="C94" s="58"/>
    </row>
    <row r="95" spans="3:3" x14ac:dyDescent="0.3">
      <c r="C95" s="58"/>
    </row>
    <row r="96" spans="3:3" x14ac:dyDescent="0.3">
      <c r="C96" s="58"/>
    </row>
    <row r="97" spans="3:3" x14ac:dyDescent="0.3">
      <c r="C97" s="58"/>
    </row>
    <row r="98" spans="3:3" x14ac:dyDescent="0.3">
      <c r="C98" s="58"/>
    </row>
    <row r="99" spans="3:3" x14ac:dyDescent="0.3">
      <c r="C99" s="58"/>
    </row>
    <row r="100" spans="3:3" x14ac:dyDescent="0.3">
      <c r="C100" s="58"/>
    </row>
    <row r="101" spans="3:3" x14ac:dyDescent="0.3">
      <c r="C101" s="58"/>
    </row>
    <row r="102" spans="3:3" x14ac:dyDescent="0.3">
      <c r="C102" s="58"/>
    </row>
    <row r="103" spans="3:3" x14ac:dyDescent="0.3">
      <c r="C103" s="58"/>
    </row>
    <row r="104" spans="3:3" x14ac:dyDescent="0.3">
      <c r="C104" s="58"/>
    </row>
    <row r="105" spans="3:3" x14ac:dyDescent="0.3">
      <c r="C105" s="58"/>
    </row>
    <row r="106" spans="3:3" x14ac:dyDescent="0.3">
      <c r="C106" s="58"/>
    </row>
    <row r="107" spans="3:3" x14ac:dyDescent="0.3">
      <c r="C107" s="58"/>
    </row>
    <row r="108" spans="3:3" x14ac:dyDescent="0.3">
      <c r="C108" s="58"/>
    </row>
    <row r="109" spans="3:3" x14ac:dyDescent="0.3">
      <c r="C109" s="58"/>
    </row>
    <row r="110" spans="3:3" x14ac:dyDescent="0.3">
      <c r="C110" s="58"/>
    </row>
    <row r="111" spans="3:3" x14ac:dyDescent="0.3">
      <c r="C111" s="58"/>
    </row>
    <row r="112" spans="3:3" x14ac:dyDescent="0.3">
      <c r="C112" s="58"/>
    </row>
    <row r="113" spans="3:3" x14ac:dyDescent="0.3">
      <c r="C113" s="58"/>
    </row>
    <row r="114" spans="3:3" x14ac:dyDescent="0.3">
      <c r="C114" s="58"/>
    </row>
    <row r="115" spans="3:3" x14ac:dyDescent="0.3">
      <c r="C115" s="58"/>
    </row>
    <row r="116" spans="3:3" x14ac:dyDescent="0.3">
      <c r="C116" s="58"/>
    </row>
    <row r="117" spans="3:3" x14ac:dyDescent="0.3">
      <c r="C117" s="58"/>
    </row>
    <row r="118" spans="3:3" x14ac:dyDescent="0.3">
      <c r="C118" s="58"/>
    </row>
    <row r="119" spans="3:3" x14ac:dyDescent="0.3">
      <c r="C119" s="58"/>
    </row>
    <row r="120" spans="3:3" x14ac:dyDescent="0.3">
      <c r="C120" s="58"/>
    </row>
  </sheetData>
  <mergeCells count="1">
    <mergeCell ref="B4:C4"/>
  </mergeCells>
  <pageMargins left="0.7" right="0.7" top="0.75" bottom="0.75" header="0.3" footer="0.3"/>
  <pageSetup paperSize="9" orientation="portrait" r:id="rId1"/>
  <customProperties>
    <customPr name="layoutContexts" r:id="rId2"/>
    <customPr name="TGK_LAUNCHED_SHEET" r:id="rId3"/>
    <customPr name="TGK_ORIGINAL_TEMPLATE_SHEET" r:id="rId4"/>
    <customPr name="TGK_RL_ITEM_ID" r:id="rId5"/>
    <customPr name="TGK_SHEET_ID" r:id="rId6"/>
    <customPr name="TGK_SHEET_POSITION" r:id="rId7"/>
  </customProperties>
  <drawing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70A8-7BAA-4045-8B6B-910C97F43B5B}">
  <dimension ref="B4:V137"/>
  <sheetViews>
    <sheetView showGridLines="0" topLeftCell="A8" zoomScaleNormal="100" workbookViewId="0">
      <selection activeCell="F92" sqref="F92"/>
    </sheetView>
  </sheetViews>
  <sheetFormatPr defaultRowHeight="14.5" x14ac:dyDescent="0.35"/>
  <cols>
    <col min="1" max="1" width="2.7265625" customWidth="1"/>
    <col min="2" max="2" width="12.7265625" customWidth="1"/>
    <col min="3" max="3" width="42.7265625" customWidth="1"/>
    <col min="4" max="4" width="28" customWidth="1"/>
    <col min="5" max="5" width="23.453125" customWidth="1"/>
    <col min="6" max="6" width="15.7265625" customWidth="1"/>
    <col min="7" max="7" width="19.81640625" customWidth="1"/>
    <col min="8" max="22" width="15.7265625" customWidth="1"/>
    <col min="23" max="23" width="100.7265625" customWidth="1"/>
  </cols>
  <sheetData>
    <row r="4" spans="2:22" x14ac:dyDescent="0.35">
      <c r="B4" s="171" t="s">
        <v>14</v>
      </c>
      <c r="C4" s="171"/>
    </row>
    <row r="5" spans="2:22" x14ac:dyDescent="0.35">
      <c r="C5" s="6"/>
    </row>
    <row r="6" spans="2:22" x14ac:dyDescent="0.35">
      <c r="B6" s="1" t="s">
        <v>18</v>
      </c>
      <c r="C6" s="3" t="s">
        <v>118</v>
      </c>
    </row>
    <row r="7" spans="2:22" x14ac:dyDescent="0.35">
      <c r="B7" s="7" t="s">
        <v>19</v>
      </c>
      <c r="C7" s="8" t="s">
        <v>119</v>
      </c>
    </row>
    <row r="8" spans="2:22" x14ac:dyDescent="0.35">
      <c r="B8" s="7" t="s">
        <v>20</v>
      </c>
      <c r="C8" s="8" t="s">
        <v>120</v>
      </c>
    </row>
    <row r="9" spans="2:22" x14ac:dyDescent="0.35">
      <c r="B9" s="2" t="s">
        <v>21</v>
      </c>
      <c r="C9" s="4" t="s">
        <v>121</v>
      </c>
      <c r="V9" s="13"/>
    </row>
    <row r="10" spans="2:22" x14ac:dyDescent="0.35">
      <c r="B10" s="22"/>
      <c r="C10" s="11"/>
      <c r="V10" s="13"/>
    </row>
    <row r="11" spans="2:22" x14ac:dyDescent="0.35">
      <c r="B11" s="22"/>
      <c r="C11" s="19" t="s">
        <v>14</v>
      </c>
      <c r="V11" s="13"/>
    </row>
    <row r="12" spans="2:22" x14ac:dyDescent="0.35">
      <c r="C12" s="21"/>
      <c r="D12" s="21"/>
      <c r="E12" s="21"/>
      <c r="F12" s="21"/>
      <c r="V12" s="13"/>
    </row>
    <row r="13" spans="2:22" x14ac:dyDescent="0.35">
      <c r="C13" s="20"/>
      <c r="D13" s="11"/>
      <c r="I13" s="11"/>
    </row>
    <row r="14" spans="2:22" x14ac:dyDescent="0.35">
      <c r="C14" s="19" t="s">
        <v>226</v>
      </c>
      <c r="D14" s="11"/>
      <c r="I14" s="11"/>
    </row>
    <row r="15" spans="2:22" x14ac:dyDescent="0.35">
      <c r="C15" s="19"/>
      <c r="D15" s="18" t="str">
        <f>D16</f>
        <v>SCENARIO_BT (prev,prev)</v>
      </c>
      <c r="E15" s="18" t="str">
        <f t="shared" ref="E15:F15" si="0">E16</f>
        <v>SCENARIO_BT (prev)</v>
      </c>
      <c r="F15" s="18" t="str">
        <f t="shared" si="0"/>
        <v>SCENARIO_BT</v>
      </c>
      <c r="I15" s="11"/>
    </row>
    <row r="16" spans="2:22" hidden="1" x14ac:dyDescent="0.35">
      <c r="D16" s="33" t="s">
        <v>125</v>
      </c>
      <c r="E16" s="33" t="s">
        <v>126</v>
      </c>
      <c r="F16" s="33" t="s">
        <v>127</v>
      </c>
      <c r="G16" s="11"/>
      <c r="H16" s="11"/>
      <c r="I16" s="11"/>
      <c r="J16" s="11"/>
    </row>
    <row r="17" spans="3:10" hidden="1" x14ac:dyDescent="0.35">
      <c r="D17" s="33" t="s">
        <v>47</v>
      </c>
      <c r="E17" s="33" t="s">
        <v>47</v>
      </c>
      <c r="F17" s="33" t="s">
        <v>47</v>
      </c>
      <c r="G17" s="11"/>
      <c r="H17" s="11"/>
      <c r="I17" s="11"/>
      <c r="J17" s="11"/>
    </row>
    <row r="18" spans="3:10" x14ac:dyDescent="0.35">
      <c r="C18" s="29" t="s">
        <v>227</v>
      </c>
      <c r="D18" s="10">
        <v>1000</v>
      </c>
      <c r="E18" s="10">
        <v>1000</v>
      </c>
      <c r="F18" s="10">
        <v>1000</v>
      </c>
    </row>
    <row r="19" spans="3:10" x14ac:dyDescent="0.35">
      <c r="C19" s="31" t="s">
        <v>228</v>
      </c>
      <c r="D19" s="10">
        <v>1000</v>
      </c>
      <c r="E19" s="10">
        <v>1000</v>
      </c>
      <c r="F19" s="10">
        <v>1000</v>
      </c>
    </row>
    <row r="20" spans="3:10" x14ac:dyDescent="0.35">
      <c r="C20" s="31" t="s">
        <v>229</v>
      </c>
      <c r="D20" s="10">
        <v>1000</v>
      </c>
      <c r="E20" s="10">
        <v>1000</v>
      </c>
      <c r="F20" s="10">
        <v>1000</v>
      </c>
    </row>
    <row r="21" spans="3:10" x14ac:dyDescent="0.35">
      <c r="C21" s="31" t="s">
        <v>230</v>
      </c>
      <c r="D21" s="10">
        <v>1000</v>
      </c>
      <c r="E21" s="10">
        <v>1000</v>
      </c>
      <c r="F21" s="10">
        <v>1000</v>
      </c>
    </row>
    <row r="22" spans="3:10" x14ac:dyDescent="0.35">
      <c r="C22" s="29" t="s">
        <v>231</v>
      </c>
      <c r="D22" s="10"/>
      <c r="E22" s="10"/>
      <c r="F22" s="10"/>
    </row>
    <row r="23" spans="3:10" x14ac:dyDescent="0.35">
      <c r="C23" s="29" t="s">
        <v>232</v>
      </c>
      <c r="D23" s="10">
        <f>D24+D25</f>
        <v>2000</v>
      </c>
      <c r="E23" s="10">
        <f>E24+E25</f>
        <v>2000</v>
      </c>
      <c r="F23" s="10">
        <f>F24+F25</f>
        <v>2000</v>
      </c>
    </row>
    <row r="24" spans="3:10" hidden="1" x14ac:dyDescent="0.35">
      <c r="C24" s="31" t="s">
        <v>233</v>
      </c>
      <c r="D24" s="10">
        <v>1000</v>
      </c>
      <c r="E24" s="10">
        <v>1000</v>
      </c>
      <c r="F24" s="10">
        <v>1000</v>
      </c>
    </row>
    <row r="25" spans="3:10" x14ac:dyDescent="0.35">
      <c r="C25" s="31" t="s">
        <v>234</v>
      </c>
      <c r="D25" s="10">
        <v>1000</v>
      </c>
      <c r="E25" s="10">
        <v>1000</v>
      </c>
      <c r="F25" s="10">
        <v>1000</v>
      </c>
    </row>
    <row r="26" spans="3:10" x14ac:dyDescent="0.35">
      <c r="C26" s="29" t="s">
        <v>235</v>
      </c>
      <c r="D26" s="10">
        <f>D27+D28</f>
        <v>2000</v>
      </c>
      <c r="E26" s="10">
        <f>E27+E28</f>
        <v>2000</v>
      </c>
      <c r="F26" s="10">
        <f>F27+F28</f>
        <v>2000</v>
      </c>
    </row>
    <row r="27" spans="3:10" hidden="1" x14ac:dyDescent="0.35">
      <c r="C27" s="31" t="s">
        <v>233</v>
      </c>
      <c r="D27" s="10">
        <v>1000</v>
      </c>
      <c r="E27" s="10">
        <v>1000</v>
      </c>
      <c r="F27" s="10">
        <v>1000</v>
      </c>
    </row>
    <row r="28" spans="3:10" x14ac:dyDescent="0.35">
      <c r="C28" s="31" t="s">
        <v>234</v>
      </c>
      <c r="D28" s="10">
        <v>1000</v>
      </c>
      <c r="E28" s="10">
        <v>1000</v>
      </c>
      <c r="F28" s="10">
        <v>1000</v>
      </c>
    </row>
    <row r="29" spans="3:10" x14ac:dyDescent="0.35">
      <c r="C29" s="29" t="s">
        <v>236</v>
      </c>
      <c r="D29" s="10">
        <f>D30+D31</f>
        <v>2000</v>
      </c>
      <c r="E29" s="10">
        <f>E30+E31</f>
        <v>2000</v>
      </c>
      <c r="F29" s="10">
        <f>F30+F31</f>
        <v>2000</v>
      </c>
    </row>
    <row r="30" spans="3:10" hidden="1" x14ac:dyDescent="0.35">
      <c r="C30" s="31" t="s">
        <v>233</v>
      </c>
      <c r="D30" s="10">
        <v>1000</v>
      </c>
      <c r="E30" s="10">
        <v>1000</v>
      </c>
      <c r="F30" s="10">
        <v>1000</v>
      </c>
    </row>
    <row r="31" spans="3:10" x14ac:dyDescent="0.35">
      <c r="C31" s="31" t="s">
        <v>234</v>
      </c>
      <c r="D31" s="10">
        <v>1000</v>
      </c>
      <c r="E31" s="10">
        <v>1000</v>
      </c>
      <c r="F31" s="10">
        <v>1000</v>
      </c>
    </row>
    <row r="32" spans="3:10" x14ac:dyDescent="0.35">
      <c r="C32" s="29" t="s">
        <v>237</v>
      </c>
      <c r="D32" s="10">
        <f>D33+D34</f>
        <v>2000</v>
      </c>
      <c r="E32" s="10">
        <f>E33+E34</f>
        <v>2000</v>
      </c>
      <c r="F32" s="10">
        <f>F33+F34</f>
        <v>2000</v>
      </c>
    </row>
    <row r="33" spans="3:10" hidden="1" x14ac:dyDescent="0.35">
      <c r="C33" s="31" t="s">
        <v>233</v>
      </c>
      <c r="D33" s="10">
        <v>1000</v>
      </c>
      <c r="E33" s="10">
        <v>1000</v>
      </c>
      <c r="F33" s="10">
        <v>1000</v>
      </c>
    </row>
    <row r="34" spans="3:10" x14ac:dyDescent="0.35">
      <c r="C34" s="31" t="s">
        <v>234</v>
      </c>
      <c r="D34" s="10">
        <v>1000</v>
      </c>
      <c r="E34" s="10">
        <v>1000</v>
      </c>
      <c r="F34" s="10">
        <v>1000</v>
      </c>
    </row>
    <row r="35" spans="3:10" x14ac:dyDescent="0.35">
      <c r="C35" s="11"/>
    </row>
    <row r="36" spans="3:10" x14ac:dyDescent="0.35">
      <c r="C36" s="11"/>
    </row>
    <row r="37" spans="3:10" x14ac:dyDescent="0.35">
      <c r="C37" s="19" t="s">
        <v>238</v>
      </c>
    </row>
    <row r="38" spans="3:10" x14ac:dyDescent="0.35">
      <c r="C38" s="19"/>
      <c r="D38" s="18" t="str">
        <f>D39</f>
        <v>SCENARIO_BT (prev,prev)</v>
      </c>
      <c r="E38" s="18" t="str">
        <f t="shared" ref="E38:F38" si="1">E39</f>
        <v>SCENARIO_BT (prev)</v>
      </c>
      <c r="F38" s="18" t="str">
        <f t="shared" si="1"/>
        <v>SCENARIO_BT</v>
      </c>
    </row>
    <row r="39" spans="3:10" hidden="1" x14ac:dyDescent="0.35">
      <c r="D39" s="5" t="s">
        <v>125</v>
      </c>
      <c r="E39" s="5" t="s">
        <v>126</v>
      </c>
      <c r="F39" s="5" t="s">
        <v>127</v>
      </c>
      <c r="G39" s="11"/>
      <c r="H39" s="11"/>
      <c r="I39" s="11"/>
      <c r="J39" s="11"/>
    </row>
    <row r="40" spans="3:10" hidden="1" x14ac:dyDescent="0.35">
      <c r="D40" s="5" t="s">
        <v>47</v>
      </c>
      <c r="E40" s="5" t="s">
        <v>47</v>
      </c>
      <c r="F40" s="5" t="s">
        <v>47</v>
      </c>
      <c r="G40" s="11"/>
      <c r="H40" s="11"/>
      <c r="I40" s="11"/>
      <c r="J40" s="11"/>
    </row>
    <row r="41" spans="3:10" x14ac:dyDescent="0.35">
      <c r="C41" s="29" t="s">
        <v>239</v>
      </c>
      <c r="D41" s="10">
        <v>1000</v>
      </c>
      <c r="E41" s="10">
        <v>1000</v>
      </c>
      <c r="F41" s="10">
        <v>1000</v>
      </c>
    </row>
    <row r="42" spans="3:10" x14ac:dyDescent="0.35">
      <c r="C42" s="31" t="s">
        <v>240</v>
      </c>
      <c r="D42" s="10">
        <v>1000</v>
      </c>
      <c r="E42" s="10">
        <v>1000</v>
      </c>
      <c r="F42" s="10">
        <v>1000</v>
      </c>
    </row>
    <row r="43" spans="3:10" x14ac:dyDescent="0.35">
      <c r="C43" s="31" t="s">
        <v>241</v>
      </c>
      <c r="D43" s="10">
        <v>1000</v>
      </c>
      <c r="E43" s="10">
        <v>1000</v>
      </c>
      <c r="F43" s="10">
        <v>1000</v>
      </c>
    </row>
    <row r="44" spans="3:10" x14ac:dyDescent="0.35">
      <c r="C44" s="31" t="s">
        <v>242</v>
      </c>
      <c r="D44" s="10">
        <v>1000</v>
      </c>
      <c r="E44" s="10">
        <v>1000</v>
      </c>
      <c r="F44" s="10">
        <v>1000</v>
      </c>
    </row>
    <row r="45" spans="3:10" x14ac:dyDescent="0.35">
      <c r="C45" s="31" t="s">
        <v>234</v>
      </c>
      <c r="D45" s="10">
        <v>1000</v>
      </c>
      <c r="E45" s="10">
        <v>1000</v>
      </c>
      <c r="F45" s="10">
        <v>1000</v>
      </c>
    </row>
    <row r="46" spans="3:10" x14ac:dyDescent="0.35">
      <c r="C46" s="29" t="s">
        <v>243</v>
      </c>
      <c r="D46" s="10">
        <v>1000</v>
      </c>
      <c r="E46" s="10">
        <v>1000</v>
      </c>
      <c r="F46" s="10">
        <v>1000</v>
      </c>
    </row>
    <row r="47" spans="3:10" x14ac:dyDescent="0.35">
      <c r="C47" s="11"/>
    </row>
    <row r="48" spans="3:10" x14ac:dyDescent="0.35">
      <c r="C48" s="11"/>
    </row>
    <row r="49" spans="3:10" x14ac:dyDescent="0.35">
      <c r="C49" s="19" t="s">
        <v>244</v>
      </c>
    </row>
    <row r="50" spans="3:10" x14ac:dyDescent="0.35">
      <c r="C50" s="19"/>
      <c r="D50" s="18" t="str">
        <f>D51</f>
        <v>SCENARIO_BT (prev,prev)</v>
      </c>
      <c r="E50" s="18" t="str">
        <f t="shared" ref="E50:F50" si="2">E51</f>
        <v>SCENARIO_BT (prev)</v>
      </c>
      <c r="F50" s="18" t="str">
        <f t="shared" si="2"/>
        <v>SCENARIO_BT</v>
      </c>
    </row>
    <row r="51" spans="3:10" hidden="1" x14ac:dyDescent="0.35">
      <c r="D51" s="5" t="s">
        <v>125</v>
      </c>
      <c r="E51" s="5" t="s">
        <v>126</v>
      </c>
      <c r="F51" s="5" t="s">
        <v>127</v>
      </c>
      <c r="G51" s="11"/>
      <c r="H51" s="11"/>
      <c r="I51" s="11"/>
      <c r="J51" s="11"/>
    </row>
    <row r="52" spans="3:10" hidden="1" x14ac:dyDescent="0.35">
      <c r="D52" s="5" t="s">
        <v>47</v>
      </c>
      <c r="E52" s="5" t="s">
        <v>47</v>
      </c>
      <c r="F52" s="5" t="s">
        <v>47</v>
      </c>
      <c r="G52" s="11"/>
      <c r="H52" s="11"/>
      <c r="I52" s="11"/>
      <c r="J52" s="11"/>
    </row>
    <row r="53" spans="3:10" x14ac:dyDescent="0.35">
      <c r="C53" s="29" t="s">
        <v>245</v>
      </c>
      <c r="D53" s="10">
        <v>1000</v>
      </c>
      <c r="E53" s="10">
        <v>1000</v>
      </c>
      <c r="F53" s="10">
        <v>1000</v>
      </c>
    </row>
    <row r="54" spans="3:10" x14ac:dyDescent="0.35">
      <c r="C54" s="31" t="s">
        <v>246</v>
      </c>
      <c r="D54" s="10">
        <v>1000</v>
      </c>
      <c r="E54" s="10">
        <v>1000</v>
      </c>
      <c r="F54" s="10">
        <v>1000</v>
      </c>
    </row>
    <row r="55" spans="3:10" x14ac:dyDescent="0.35">
      <c r="C55" s="29" t="s">
        <v>247</v>
      </c>
      <c r="D55" s="10">
        <v>1000</v>
      </c>
      <c r="E55" s="10">
        <v>1000</v>
      </c>
      <c r="F55" s="10">
        <v>1000</v>
      </c>
    </row>
    <row r="56" spans="3:10" x14ac:dyDescent="0.35">
      <c r="C56" s="29" t="s">
        <v>248</v>
      </c>
      <c r="D56" s="10">
        <f>IFERROR(D55/D57,0)</f>
        <v>1</v>
      </c>
      <c r="E56" s="10">
        <f>IFERROR(E55/E57,0)</f>
        <v>1</v>
      </c>
      <c r="F56" s="10">
        <f>IFERROR(F55/F57,0)</f>
        <v>1</v>
      </c>
    </row>
    <row r="57" spans="3:10" hidden="1" x14ac:dyDescent="0.35">
      <c r="C57" s="9" t="s">
        <v>249</v>
      </c>
      <c r="D57" s="10">
        <v>1000</v>
      </c>
      <c r="E57" s="10">
        <v>1000</v>
      </c>
      <c r="F57" s="10">
        <v>1000</v>
      </c>
    </row>
    <row r="58" spans="3:10" x14ac:dyDescent="0.35">
      <c r="C58" s="11"/>
    </row>
    <row r="59" spans="3:10" x14ac:dyDescent="0.35">
      <c r="C59" s="11"/>
    </row>
    <row r="60" spans="3:10" x14ac:dyDescent="0.35">
      <c r="C60" s="19" t="s">
        <v>250</v>
      </c>
    </row>
    <row r="61" spans="3:10" x14ac:dyDescent="0.35">
      <c r="D61" s="18" t="str">
        <f>D62</f>
        <v>SCENARIO_BT (prev,prev)</v>
      </c>
      <c r="E61" s="18" t="str">
        <f t="shared" ref="E61:F61" si="3">E62</f>
        <v>SCENARIO_BT (prev)</v>
      </c>
      <c r="F61" s="18" t="str">
        <f t="shared" si="3"/>
        <v>SCENARIO_BT</v>
      </c>
    </row>
    <row r="62" spans="3:10" hidden="1" x14ac:dyDescent="0.35">
      <c r="C62" s="11"/>
      <c r="D62" s="33" t="s">
        <v>125</v>
      </c>
      <c r="E62" s="33" t="s">
        <v>126</v>
      </c>
      <c r="F62" s="33" t="s">
        <v>127</v>
      </c>
      <c r="G62" s="11"/>
      <c r="H62" s="11"/>
      <c r="I62" s="11"/>
      <c r="J62" s="11"/>
    </row>
    <row r="63" spans="3:10" hidden="1" x14ac:dyDescent="0.35">
      <c r="D63" s="33" t="s">
        <v>47</v>
      </c>
      <c r="E63" s="33" t="s">
        <v>47</v>
      </c>
      <c r="F63" s="33" t="s">
        <v>47</v>
      </c>
      <c r="G63" s="11"/>
      <c r="H63" s="11"/>
      <c r="I63" s="11"/>
      <c r="J63" s="11"/>
    </row>
    <row r="64" spans="3:10" x14ac:dyDescent="0.35">
      <c r="C64" s="29" t="s">
        <v>251</v>
      </c>
      <c r="D64" s="10">
        <v>1000</v>
      </c>
      <c r="E64" s="10">
        <v>1000</v>
      </c>
      <c r="F64" s="10">
        <v>1000</v>
      </c>
    </row>
    <row r="65" spans="3:10" x14ac:dyDescent="0.35">
      <c r="C65" s="29" t="s">
        <v>252</v>
      </c>
      <c r="D65" s="10">
        <v>1000</v>
      </c>
      <c r="E65" s="10">
        <v>1000</v>
      </c>
      <c r="F65" s="10">
        <v>1000</v>
      </c>
    </row>
    <row r="66" spans="3:10" x14ac:dyDescent="0.35">
      <c r="C66" s="29" t="s">
        <v>253</v>
      </c>
      <c r="D66" s="10">
        <v>1000</v>
      </c>
      <c r="E66" s="10">
        <v>1000</v>
      </c>
      <c r="F66" s="10">
        <v>1000</v>
      </c>
    </row>
    <row r="67" spans="3:10" x14ac:dyDescent="0.35">
      <c r="C67" s="11"/>
    </row>
    <row r="68" spans="3:10" x14ac:dyDescent="0.35">
      <c r="C68" s="11"/>
    </row>
    <row r="69" spans="3:10" x14ac:dyDescent="0.35">
      <c r="C69" s="19" t="s">
        <v>254</v>
      </c>
    </row>
    <row r="70" spans="3:10" x14ac:dyDescent="0.35">
      <c r="D70" s="18" t="str">
        <f>D71</f>
        <v>SCENARIO_BT (prev,prev)</v>
      </c>
      <c r="E70" s="18" t="str">
        <f t="shared" ref="E70:F70" si="4">E71</f>
        <v>SCENARIO_BT (prev)</v>
      </c>
      <c r="F70" s="18" t="str">
        <f t="shared" si="4"/>
        <v>SCENARIO_BT</v>
      </c>
    </row>
    <row r="71" spans="3:10" hidden="1" x14ac:dyDescent="0.35">
      <c r="D71" s="33" t="s">
        <v>125</v>
      </c>
      <c r="E71" s="33" t="s">
        <v>126</v>
      </c>
      <c r="F71" s="33" t="s">
        <v>127</v>
      </c>
      <c r="G71" s="11"/>
      <c r="H71" s="11"/>
      <c r="I71" s="11"/>
      <c r="J71" s="11"/>
    </row>
    <row r="72" spans="3:10" hidden="1" x14ac:dyDescent="0.35">
      <c r="D72" s="33" t="s">
        <v>47</v>
      </c>
      <c r="E72" s="33" t="s">
        <v>47</v>
      </c>
      <c r="F72" s="33" t="s">
        <v>47</v>
      </c>
      <c r="G72" s="11"/>
      <c r="H72" s="11"/>
      <c r="I72" s="11"/>
      <c r="J72" s="11"/>
    </row>
    <row r="73" spans="3:10" x14ac:dyDescent="0.35">
      <c r="C73" s="29" t="s">
        <v>255</v>
      </c>
      <c r="D73" s="10">
        <v>1000</v>
      </c>
      <c r="E73" s="10">
        <v>1000</v>
      </c>
      <c r="F73" s="10">
        <v>1000</v>
      </c>
    </row>
    <row r="74" spans="3:10" x14ac:dyDescent="0.35">
      <c r="C74" s="31" t="s">
        <v>256</v>
      </c>
      <c r="D74" s="10">
        <v>1000</v>
      </c>
      <c r="E74" s="10">
        <v>1000</v>
      </c>
      <c r="F74" s="10">
        <v>1000</v>
      </c>
    </row>
    <row r="75" spans="3:10" x14ac:dyDescent="0.35">
      <c r="C75" s="31" t="s">
        <v>257</v>
      </c>
      <c r="D75" s="10">
        <v>1000</v>
      </c>
      <c r="E75" s="10">
        <v>1000</v>
      </c>
      <c r="F75" s="10">
        <v>1000</v>
      </c>
    </row>
    <row r="76" spans="3:10" x14ac:dyDescent="0.35">
      <c r="C76" s="29" t="s">
        <v>258</v>
      </c>
      <c r="D76" s="10">
        <v>1000</v>
      </c>
      <c r="E76" s="10">
        <v>1000</v>
      </c>
      <c r="F76" s="10">
        <v>1000</v>
      </c>
    </row>
    <row r="77" spans="3:10" hidden="1" x14ac:dyDescent="0.35">
      <c r="C77" s="9" t="s">
        <v>259</v>
      </c>
      <c r="D77" s="10">
        <v>1000</v>
      </c>
      <c r="E77" s="10">
        <v>1000</v>
      </c>
      <c r="F77" s="10">
        <v>1000</v>
      </c>
    </row>
    <row r="78" spans="3:10" x14ac:dyDescent="0.35">
      <c r="C78" s="29" t="s">
        <v>260</v>
      </c>
      <c r="D78" s="10">
        <f>IFERROR(D73*1000000/D77,0)</f>
        <v>1000000</v>
      </c>
      <c r="E78" s="10">
        <f>IFERROR(E73*1000000/E77,0)</f>
        <v>1000000</v>
      </c>
      <c r="F78" s="10">
        <f>IFERROR(F73*1000000/F77,0)</f>
        <v>1000000</v>
      </c>
    </row>
    <row r="79" spans="3:10" x14ac:dyDescent="0.35">
      <c r="C79" s="29" t="s">
        <v>261</v>
      </c>
      <c r="D79" s="10">
        <f>IFERROR(D76*1000/D77,0)</f>
        <v>1000</v>
      </c>
      <c r="E79" s="10">
        <f>IFERROR(E76*1000/E77,0)</f>
        <v>1000</v>
      </c>
      <c r="F79" s="10">
        <f>IFERROR(F76*1000/F77,0)</f>
        <v>1000</v>
      </c>
    </row>
    <row r="80" spans="3:10" x14ac:dyDescent="0.35">
      <c r="C80" s="29" t="s">
        <v>262</v>
      </c>
      <c r="D80" s="10"/>
      <c r="E80" s="10"/>
      <c r="F80" s="10"/>
    </row>
    <row r="81" spans="3:6" x14ac:dyDescent="0.35">
      <c r="C81" s="29" t="s">
        <v>263</v>
      </c>
      <c r="D81" s="10">
        <v>1000</v>
      </c>
      <c r="E81" s="10">
        <v>1000</v>
      </c>
      <c r="F81" s="10">
        <v>1000</v>
      </c>
    </row>
    <row r="82" spans="3:6" x14ac:dyDescent="0.35">
      <c r="C82" s="31" t="s">
        <v>264</v>
      </c>
      <c r="D82" s="10">
        <v>1000</v>
      </c>
      <c r="E82" s="10">
        <v>1000</v>
      </c>
      <c r="F82" s="10">
        <v>1000</v>
      </c>
    </row>
    <row r="83" spans="3:6" x14ac:dyDescent="0.35">
      <c r="C83" s="31" t="s">
        <v>265</v>
      </c>
      <c r="D83" s="10">
        <v>1000</v>
      </c>
      <c r="E83" s="10">
        <v>1000</v>
      </c>
      <c r="F83" s="10">
        <v>1000</v>
      </c>
    </row>
    <row r="84" spans="3:6" x14ac:dyDescent="0.35">
      <c r="C84" s="29" t="s">
        <v>266</v>
      </c>
      <c r="D84" s="10">
        <v>1000</v>
      </c>
      <c r="E84" s="10">
        <v>1000</v>
      </c>
      <c r="F84" s="10">
        <v>1000</v>
      </c>
    </row>
    <row r="101" spans="3:3" x14ac:dyDescent="0.35">
      <c r="C101" s="11"/>
    </row>
    <row r="102" spans="3:3" x14ac:dyDescent="0.35">
      <c r="C102" s="11"/>
    </row>
    <row r="103" spans="3:3" x14ac:dyDescent="0.35">
      <c r="C103" s="11"/>
    </row>
    <row r="104" spans="3:3" x14ac:dyDescent="0.35">
      <c r="C104" s="11"/>
    </row>
    <row r="105" spans="3:3" x14ac:dyDescent="0.35">
      <c r="C105" s="11"/>
    </row>
    <row r="106" spans="3:3" x14ac:dyDescent="0.35">
      <c r="C106" s="11"/>
    </row>
    <row r="107" spans="3:3" x14ac:dyDescent="0.35">
      <c r="C107" s="11"/>
    </row>
    <row r="108" spans="3:3" x14ac:dyDescent="0.35">
      <c r="C108" s="11"/>
    </row>
    <row r="109" spans="3:3" x14ac:dyDescent="0.35">
      <c r="C109" s="11"/>
    </row>
    <row r="110" spans="3:3" x14ac:dyDescent="0.35">
      <c r="C110" s="11"/>
    </row>
    <row r="111" spans="3:3" x14ac:dyDescent="0.35">
      <c r="C111" s="11"/>
    </row>
    <row r="112" spans="3:3" x14ac:dyDescent="0.35">
      <c r="C112" s="11"/>
    </row>
    <row r="113" spans="3:3" x14ac:dyDescent="0.35">
      <c r="C113" s="11"/>
    </row>
    <row r="114" spans="3:3" x14ac:dyDescent="0.35">
      <c r="C114" s="11"/>
    </row>
    <row r="115" spans="3:3" x14ac:dyDescent="0.35">
      <c r="C115" s="11"/>
    </row>
    <row r="116" spans="3:3" x14ac:dyDescent="0.35">
      <c r="C116" s="11"/>
    </row>
    <row r="117" spans="3:3" x14ac:dyDescent="0.35">
      <c r="C117" s="11"/>
    </row>
    <row r="118" spans="3:3" x14ac:dyDescent="0.35">
      <c r="C118" s="11"/>
    </row>
    <row r="119" spans="3:3" x14ac:dyDescent="0.35">
      <c r="C119" s="11"/>
    </row>
    <row r="120" spans="3:3" x14ac:dyDescent="0.35">
      <c r="C120" s="11"/>
    </row>
    <row r="121" spans="3:3" x14ac:dyDescent="0.35">
      <c r="C121" s="11"/>
    </row>
    <row r="122" spans="3:3" x14ac:dyDescent="0.35">
      <c r="C122" s="11"/>
    </row>
    <row r="123" spans="3:3" x14ac:dyDescent="0.35">
      <c r="C123" s="11"/>
    </row>
    <row r="124" spans="3:3" x14ac:dyDescent="0.35">
      <c r="C124" s="11"/>
    </row>
    <row r="125" spans="3:3" x14ac:dyDescent="0.35">
      <c r="C125" s="11"/>
    </row>
    <row r="126" spans="3:3" x14ac:dyDescent="0.35">
      <c r="C126" s="11"/>
    </row>
    <row r="127" spans="3:3" x14ac:dyDescent="0.35">
      <c r="C127" s="11"/>
    </row>
    <row r="128" spans="3:3" x14ac:dyDescent="0.35">
      <c r="C128" s="11"/>
    </row>
    <row r="129" spans="3:3" x14ac:dyDescent="0.35">
      <c r="C129" s="11"/>
    </row>
    <row r="130" spans="3:3" x14ac:dyDescent="0.35">
      <c r="C130" s="11"/>
    </row>
    <row r="131" spans="3:3" x14ac:dyDescent="0.35">
      <c r="C131" s="11"/>
    </row>
    <row r="132" spans="3:3" x14ac:dyDescent="0.35">
      <c r="C132" s="11"/>
    </row>
    <row r="133" spans="3:3" x14ac:dyDescent="0.35">
      <c r="C133" s="11"/>
    </row>
    <row r="134" spans="3:3" x14ac:dyDescent="0.35">
      <c r="C134" s="11"/>
    </row>
    <row r="135" spans="3:3" x14ac:dyDescent="0.35">
      <c r="C135" s="11"/>
    </row>
    <row r="136" spans="3:3" x14ac:dyDescent="0.35">
      <c r="C136" s="11"/>
    </row>
    <row r="137" spans="3:3" x14ac:dyDescent="0.35">
      <c r="C137" s="11"/>
    </row>
  </sheetData>
  <mergeCells count="1">
    <mergeCell ref="B4:C4"/>
  </mergeCells>
  <pageMargins left="0.7" right="0.7" top="0.75" bottom="0.75" header="0.3" footer="0.3"/>
  <pageSetup paperSize="9" orientation="portrait" r:id="rId1"/>
  <customProperties>
    <customPr name="TGK_SHEET_ID" r:id="rId2"/>
    <customPr name="TGK_SHEET_NAME" r:id="rId3"/>
    <customPr name="TGK_TEMPLATE_SHEET" r:id="rId4"/>
  </customProperties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10.xml><?xml version="1.0" encoding="utf-8"?>
<easyPacket version="1.0">
  <header version="33.0.0.10.tgk.20251009114616"/>
  <data>
    <l refId="0" ln="67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214</i>
        <b key="row">S</b>
      </be>
      <be refId="23" clsId="XLHiddenElement">
        <s key="sheetName">Pianeta</s>
        <i key="index">215</i>
        <b key="row">S</b>
      </be>
      <be refId="24" clsId="XLHiddenElement">
        <s key="sheetName">Pianeta</s>
        <i key="index">216</i>
        <b key="row">S</b>
      </be>
      <be refId="25" clsId="XLHiddenElement">
        <s key="sheetName">Pianeta</s>
        <i key="index">217</i>
        <b key="row">S</b>
      </be>
      <be refId="26" clsId="XLHiddenElement">
        <s key="sheetName">Pianeta</s>
        <i key="index">218</i>
        <b key="row">S</b>
      </be>
      <be refId="27" clsId="XLHiddenElement">
        <s key="sheetName">Pianeta</s>
        <i key="index">219</i>
        <b key="row">S</b>
      </be>
      <be refId="28" clsId="XLHiddenElement">
        <s key="sheetName">Pianeta</s>
        <i key="index">220</i>
        <b key="row">S</b>
      </be>
      <be refId="29" clsId="XLHiddenElement">
        <s key="sheetName">Pianeta</s>
        <i key="index">202</i>
        <b key="row">S</b>
      </be>
      <be refId="30" clsId="XLHiddenElement">
        <s key="sheetName">Pianeta</s>
        <i key="index">203</i>
        <b key="row">S</b>
      </be>
      <be refId="31" clsId="XLHiddenElement">
        <s key="sheetName">Pianeta</s>
        <i key="index">204</i>
        <b key="row">S</b>
      </be>
      <be refId="32" clsId="XLHiddenElement">
        <s key="sheetName">Pianeta</s>
        <i key="index">205</i>
        <b key="row">S</b>
      </be>
      <be refId="33" clsId="XLHiddenElement">
        <s key="sheetName">Pianeta</s>
        <i key="index">206</i>
        <b key="row">S</b>
      </be>
      <be refId="34" clsId="XLHiddenElement">
        <s key="sheetName">Pianeta</s>
        <i key="index">207</i>
        <b key="row">S</b>
      </be>
      <be refId="35" clsId="XLHiddenElement">
        <s key="sheetName">Pianeta</s>
        <i key="index">208</i>
        <b key="row">S</b>
      </be>
      <be refId="36" clsId="XLHiddenElement">
        <s key="sheetName">Pianeta</s>
        <i key="index">209</i>
        <b key="row">S</b>
      </be>
      <be refId="37" clsId="XLHiddenElement">
        <s key="sheetName">Pianeta</s>
        <i key="index">210</i>
        <b key="row">S</b>
      </be>
      <be refId="38" clsId="XLHiddenElement">
        <s key="sheetName">Pianeta</s>
        <i key="index">221</i>
        <b key="row">S</b>
      </be>
      <be refId="39" clsId="XLHiddenElement">
        <s key="sheetName">Pianeta</s>
        <i key="index">222</i>
        <b key="row">S</b>
      </be>
      <be refId="40" clsId="XLHiddenElement">
        <s key="sheetName">Pianeta</s>
        <i key="index">223</i>
        <b key="row">S</b>
      </be>
      <be refId="41" clsId="XLHiddenElement">
        <s key="sheetName">Pianeta</s>
        <i key="index">224</i>
        <b key="row">S</b>
      </be>
      <be refId="42" clsId="XLHiddenElement">
        <s key="sheetName">Pianeta</s>
        <i key="index">225</i>
        <b key="row">S</b>
      </be>
      <be refId="43" clsId="XLHiddenElement">
        <s key="sheetName">Pianeta</s>
        <i key="index">226</i>
        <b key="row">S</b>
      </be>
      <be refId="44" clsId="XLHiddenElement">
        <s key="sheetName">Pianeta</s>
        <i key="index">227</i>
        <b key="row">S</b>
      </be>
      <be refId="45" clsId="XLHiddenElement">
        <s key="sheetName">Pianeta</s>
        <i key="index">228</i>
        <b key="row">S</b>
      </be>
      <be refId="46" clsId="XLHiddenElement">
        <s key="sheetName">Pianeta</s>
        <i key="index">229</i>
        <b key="row">S</b>
      </be>
      <be refId="47" clsId="XLHiddenElement">
        <s key="sheetName">Pianeta</s>
        <i key="index">230</i>
        <b key="row">S</b>
      </be>
      <be refId="48" clsId="XLHiddenElement">
        <s key="sheetName">Pianeta</s>
        <i key="index">231</i>
        <b key="row">S</b>
      </be>
      <be refId="49" clsId="XLHiddenElement">
        <s key="sheetName">Pianeta</s>
        <i key="index">232</i>
        <b key="row">S</b>
      </be>
      <be refId="50" clsId="XLHiddenElement">
        <s key="sheetName">Pianeta</s>
        <i key="index">233</i>
        <b key="row">S</b>
      </be>
      <be refId="51" clsId="XLHiddenElement">
        <s key="sheetName">Pianeta</s>
        <i key="index">234</i>
        <b key="row">S</b>
      </be>
      <be refId="52" clsId="XLHiddenElement">
        <s key="sheetName">Pianeta</s>
        <i key="index">235</i>
        <b key="row">S</b>
      </be>
      <be refId="53" clsId="XLHiddenElement">
        <s key="sheetName">Pianeta</s>
        <i key="index">236</i>
        <b key="row">S</b>
      </be>
      <be refId="54" clsId="XLHiddenElement">
        <s key="sheetName">Pianeta</s>
        <i key="index">237</i>
        <b key="row">S</b>
      </be>
      <be refId="55" clsId="XLHiddenElement">
        <s key="sheetName">Pianeta</s>
        <i key="index">238</i>
        <b key="row">S</b>
      </be>
      <be refId="56" clsId="XLHiddenElement">
        <s key="sheetName">Pianeta</s>
        <i key="index">239</i>
        <b key="row">S</b>
      </be>
      <be refId="57" clsId="XLHiddenElement">
        <s key="sheetName">Pianeta</s>
        <i key="index">240</i>
        <b key="row">S</b>
      </be>
      <be refId="58" clsId="XLHiddenElement">
        <s key="sheetName">Pianeta</s>
        <i key="index">241</i>
        <b key="row">S</b>
      </be>
      <be refId="59" clsId="XLHiddenElement">
        <s key="sheetName">Pianeta</s>
        <i key="index">242</i>
        <b key="row">S</b>
      </be>
      <be refId="60" clsId="XLHiddenElement">
        <s key="sheetName">Pianeta</s>
        <i key="index">243</i>
        <b key="row">S</b>
      </be>
      <be refId="61" clsId="XLHiddenElement">
        <s key="sheetName">Pianeta</s>
        <i key="index">244</i>
        <b key="row">S</b>
      </be>
      <be refId="62" clsId="XLHiddenElement">
        <s key="sheetName">Persone</s>
        <i key="index">77</i>
        <b key="row">S</b>
      </be>
      <be refId="63" clsId="XLHiddenElement">
        <s key="sheetName">Persone</s>
        <i key="index">57</i>
        <b key="row">S</b>
      </be>
      <be refId="64" clsId="XLHiddenElement">
        <s key="sheetName">Persone</s>
        <i key="index">30</i>
        <b key="row">S</b>
      </be>
      <be refId="65" clsId="XLHiddenElement">
        <s key="sheetName">Persone</s>
        <i key="index">33</i>
        <b key="row">S</b>
      </be>
      <be refId="66" clsId="XLHiddenElement">
        <s key="sheetName">Persone</s>
        <i key="index">24</i>
        <b key="row">S</b>
      </be>
      <be refId="67" clsId="XLHiddenElement">
        <s key="sheetName">Persone</s>
        <i key="index">27</i>
        <b key="row">S</b>
      </be>
    </l>
  </data>
</easyPacket>
</file>

<file path=customXml/item2.xml><?xml version="1.0" encoding="utf-8"?>
<easyPacket version="1.0">
  <header version="33.0.0.10.tgk.20251009114616"/>
  <data>
    <be refId="0" clsId="LaunchedMultiTemplateReportVO">
      <be key="multiTemplateReport" refId="1" clsId="MultiTemplateReportVO">
        <s key="code">A2A_BT_01</s>
        <a key="desc" refId="2" ln="4" eid="SYS_STR">
          <s>
            TAB - Responsabilit
            <ch cod="e0"/>
             Sociale - Economica - Ambientale
          </s>
          <nl/>
          <nl/>
          <nl/>
        </a>
        <d key="dateStyleApplied">1776862420642</d>
        <be key="options" refId="3" clsId="OpzioniProspetto">
          <b key="lockSheets">N</b>
          <s key="separator"> - </s>
          <i key="elabType">2</i>
          <i key="saveType">2</i>
          <i key="runElabType">2</i>
          <b key="enableSaveZeroValues">N</b>
          <b key="enableLogData">N</b>
          <b key="refreshAfterSave">N</b>
          <b key="closeFormOnSave">N</b>
          <b key="drillOnlyOnUsedDims">N</b>
          <b key="forceExportReport">N</b>
          <i key="colorEditRGB">13434879</i>
          <i key="colorProtectedRGB">16777164</i>
          <i key="colorIRGB">13434828</i>
          <i key="colorEditTransactionCurencyRGB">13434879</i>
          <e key="parallelizeWhat" refId="4" id="ParallWhatEnum">C</e>
          <s key="styleSheetCode">A2A</s>
          <b key="sheetNamesWithCode">N</b>
          <b key="eventsWithUnlockedSheets">N</b>
          <e key="includeTemplateInSheetName" refId="5" id="IncludeTemplateInSheetNameEnum">0</e>
          <b key="enableDrillDown">S</b>
          <u key="expControlloThreshold">1E-09</u>
          <b key="disableTGKFunctions">N</b>
          <e key="validateTransactional" refId="6" id="ValidateTransactionalEnum">C</e>
          <e key="disableLock" refId="7" id="DisableLockEnum">C</e>
          <e key="headManipPosition" refId="8" id="HeaderManipulatorPositionEnum">A</e>
          <e key="repEngine" refId="9" id="RepEngineEnum">CFG</e>
          <i key="grainSize">1000</i>
          <i key="dataLoadPSize">4</i>
          <i key="dataProcPSize">6</i>
          <b key="disableDataSaving">N</b>
        </be>
        <m key="templates" refId="10" keid="SYS_STR" veid="Reporting.com.tagetik.report.IReportTemplateVO,Reporting">
          <key>
            <s>Template02</s>
          </key>
          <val>
            <be refId="11" clsId="ReportTemplateVO">
              <s key="code">Template02</s>
              <s key="desc">
                Prosperit
                <ch cod="e0"/>
              </s>
              <m key="matrices" refId="12" keid="SYS_STR" veid="Reporting.com.tagetik.tables.IMatrixPositionBlockVO,Reporting">
                <key>
                  <s>Matrix00 Distribuzione</s>
                </key>
                <val>
                  <be refId="13" clsId="MatrixPositionBlockVO">
                    <s key="positionID">Matrix00 Distribuzione</s>
                    <be key="rows" refId="14" clsId="FilterNode">
                      <l key="dimensionOids" refId="15" ln="0" eid="DimensionOid"/>
                      <l key="AdHocParamDimensionOids" refId="16" ln="0" eid="DimensionOid"/>
                      <be key="data" refId="17" clsId="FilterNodeData">
                        <be key="filterNode" refId="18" clsId="FilterNode">
                          <l key="dimensionOids" refId="19" ln="0" eid="DimensionOid"/>
                          <l key="AdHocParamDimensionOids" refId="20" ln="0" eid="DimensionOid"/>
                          <be key="data" refId="21" clsId="FilterNodeData">
                            <ref key="filterNode" refId="18"/>
                            <i key="segmentLevel">0</i>
                            <e key="segment" refId="22" id="SegmentEnum">CF</e>
                            <b key="placeHolder">N</b>
                            <e key="weight" refId="23" id="WeightEnum">S</e>
                            <be key="textMatchingCondition" refId="24" clsId="TextMatchingCondition">
                              <e key="op" refId="25" id="ComparisonOperatorEnum">=</e>
                              <s key="val"/>
                            </be>
                            <e key="change" refId="26" id="ChangeEnum">CHG_CF</e>
                            <e key="dataType" refId="27" id="DataType">TYPE_U</e>
                            <b key="prevailingDataType">N</b>
                            <e key="editability" refId="28" id="EditableEnum">X</e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e key="periodicCalculation" refId="29" id="PeriodicCalculationEnum">Y</e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" ln="2" eid="Framework.com.tagetik.trees.INode,framework">
                            <be refId="31" clsId="FilterNode">
                              <l key="dimensionOids" refId="32" ln="1" eid="DimensionOid">
                                <cust clsId="DimensionOid">44455354315F4255-45-4E44---</cust>
                              </l>
                              <l key="AdHocParamDimensionOids" refId="33" ln="0" eid="DimensionOid"/>
                              <be key="data" refId="34" clsId="FilterNodeData">
                                <ref key="filterNode" refId="3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36" id="PeriodicCalculationEnum">A</e>
                                <b key="breakLevelSubtotal">N</b>
                                <b key="alreadyDrilled">N</b>
                                <m key="nodeTypes" refId="37" keid="SYS_STR" veid="EFReportingNodeType">
                                  <key>
                                    <s>44455354315F4255-45-4E44---</s>
                                  </key>
                                  <val>
                                    <e refId="38" id="EFReportingNodeType">N</e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39" ln="2" eid="Framework.com.tagetik.trees.INode,framework">
                                <be refId="40" clsId="FilterNode">
                                  <l key="dimensionOids" refId="41" ln="1" eid="DimensionOid">
                                    <cust clsId="DimensionOid">564F435F4B5049-45-43525F323136---</cust>
                                  </l>
                                  <l key="AdHocParamDimensionOids" refId="42" ln="0" eid="DimensionOid"/>
                                  <be key="data" refId="43" clsId="FilterNodeData">
                                    <ref key="filterNode" refId="4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31"/>
                                </be>
                                <be refId="46" clsId="FilterNode">
                                  <l key="dimensionOids" refId="47" ln="1" eid="DimensionOid">
                                    <cust clsId="DimensionOid">564F435F4B5049-45-43525F323137---</cust>
                                  </l>
                                  <l key="AdHocParamDimensionOids" refId="48" ln="0" eid="DimensionOid"/>
                                  <be key="data" refId="49" clsId="FilterNodeData">
                                    <ref key="filterNode" refId="4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1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31"/>
                                </be>
                              </l>
                              <ref key="parent" refId="18"/>
                            </be>
                            <be refId="52" clsId="FilterNode">
                              <l key="dimensionOids" refId="53" ln="1" eid="DimensionOid">
                                <cust clsId="DimensionOid">44455354315F4255-4E-42555F413241---</cust>
                              </l>
                              <l key="AdHocParamDimensionOids" refId="54" ln="0" eid="DimensionOid"/>
                              <be key="data" refId="55" clsId="FilterNodeData">
                                <ref key="filterNode" refId="5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56" clsId="ReportingDinamicita">
                                  <e key="dynamicType" refId="57" id="DynamicEnum">LL</e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e key="pruning" refId="58" id="PruningEnum">S</e>
                                  <i key="addictionalRowsToOpen">100</i>
                                  <b key="allowOpenNewElements">S</b>
                                </be>
                                <be key="textMatchingCondition" refId="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1" ln="1" eid="Framework.com.tagetik.trees.INode,framework">
                                <be refId="62" clsId="FilterNode">
                                  <l key="dimensionOids" refId="63" ln="1" eid="DimensionOid">
                                    <cust clsId="DimensionOid">564F435F4B5049-45-43525F323138---</cust>
                                  </l>
                                  <l key="AdHocParamDimensionOids" refId="64" ln="0" eid="DimensionOid"/>
                                  <be key="data" refId="65" clsId="FilterNodeData">
                                    <ref key="filterNode" refId="6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7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52"/>
                                </be>
                              </l>
                              <ref key="parent" refId="1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9" ln="4" eid="Framework.com.tagetik.trees.INode,framework">
                        <be refId="70" clsId="FilterNode">
                          <l key="dimensionOids" refId="71" ln="1" eid="DimensionOid">
                            <cust clsId="DimensionOid">4445535434-45-4E44---</cust>
                          </l>
                          <l key="AdHocParamDimensionOids" refId="72" ln="0" eid="DimensionOid"/>
                          <be key="data" refId="73" clsId="FilterNodeData">
                            <ref key="filterNode" refId="7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5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427</cust>
                          <i key="index">0</i>
                          <l key="children" refId="76" ln="1" eid="Framework.com.tagetik.trees.INode,framework">
                            <be refId="77" clsId="FilterNode">
                              <l key="dimensionOids" refId="78" ln="0" eid="DimensionOid"/>
                              <l key="AdHocParamDimensionOids" refId="79" ln="0" eid="DimensionOid"/>
                              <be key="data" refId="80" clsId="FilterNodeData">
                                <ref key="filterNode" refId="77"/>
                                <s key="dim">VOC_KPI</s>
                                <i key="segmentLevel">0</i>
                                <ref key="segment" refId="22"/>
                                <be key="dictionaryHeader" refId="81" clsId="MultiDesc">
                                  <a key="desc" refId="82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4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434</cust>
                              <s key="cod">PH</s>
                              <s key="desc"/>
                              <i key="index">0</i>
                              <ref key="parent" refId="70"/>
                            </be>
                          </l>
                          <ref key="parent" refId="14"/>
                        </be>
                        <be refId="85" clsId="FilterNode">
                          <l key="dimensionOids" refId="86" ln="1" eid="DimensionOid">
                            <cust clsId="DimensionOid">4445535434-45-4D3036---</cust>
                          </l>
                          <l key="AdHocParamDimensionOids" refId="87" ln="0" eid="DimensionOid"/>
                          <be key="data" refId="88" clsId="FilterNodeData">
                            <ref key="filterNode" refId="8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91" ln="3" eid="Framework.com.tagetik.trees.INode,framework">
                            <be refId="92" clsId="FilterNode">
                              <l key="dimensionOids" refId="93" ln="1" eid="DimensionOid">
                                <cust clsId="DimensionOid">564F435F4B5049-45-434D5F303533---</cust>
                              </l>
                              <l key="AdHocParamDimensionOids" refId="94" ln="0" eid="DimensionOid"/>
                              <be key="data" refId="95" clsId="FilterNodeData">
                                <ref key="filterNode" refId="92"/>
                                <s key="dim">VOC_KPI</s>
                                <i key="segmentLevel">0</i>
                                <ref key="segment" refId="22"/>
                                <be key="dictionaryHeader" refId="96" clsId="MultiDesc">
                                  <a key="desc" refId="97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85"/>
                            </be>
                            <be refId="99" clsId="FilterNode">
                              <l key="dimensionOids" refId="100" ln="1" eid="DimensionOid">
                                <cust clsId="DimensionOid">564F435F4B5049-45-434D5F303639---</cust>
                              </l>
                              <l key="AdHocParamDimensionOids" refId="101" ln="0" eid="DimensionOid"/>
                              <be key="data" refId="102" clsId="FilterNodeData">
                                <ref key="filterNode" refId="99"/>
                                <s key="dim">VOC_KPI</s>
                                <i key="segmentLevel">0</i>
                                <ref key="segment" refId="22"/>
                                <be key="dictionaryHeader" refId="103" clsId="MultiDesc">
                                  <a key="desc" refId="104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85"/>
                            </be>
                            <be refId="106" clsId="FilterNode">
                              <l key="dimensionOids" refId="107" ln="1" eid="DimensionOid">
                                <cust clsId="DimensionOid">564F435F4B5049-45-434D5F303332---</cust>
                              </l>
                              <l key="AdHocParamDimensionOids" refId="108" ln="0" eid="DimensionOid"/>
                              <be key="data" refId="109" clsId="FilterNodeData">
                                <ref key="filterNode" refId="1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428</cust>
                              <i key="index">0</i>
                              <ref key="parent" refId="85"/>
                            </be>
                          </l>
                          <ref key="parent" refId="14"/>
                        </be>
                        <be refId="111" clsId="FilterNode">
                          <l key="dimensionOids" refId="112" ln="1" eid="DimensionOid">
                            <cust clsId="DimensionOid">4445535434-45-4E44---</cust>
                          </l>
                          <l key="AdHocParamDimensionOids" refId="113" ln="0" eid="DimensionOid"/>
                          <be key="data" refId="114" clsId="FilterNodeData">
                            <ref key="filterNode" refId="11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435</cust>
                          <i key="index">0</i>
                          <l key="children" refId="117" ln="1" eid="Framework.com.tagetik.trees.INode,framework">
                            <be refId="118" clsId="FilterNode">
                              <l key="dimensionOids" refId="119" ln="0" eid="DimensionOid"/>
                              <l key="AdHocParamDimensionOids" refId="120" ln="0" eid="DimensionOid"/>
                              <be key="data" refId="121" clsId="FilterNodeData">
                                <ref key="filterNode" refId="118"/>
                                <s key="dim">VOC_KPI</s>
                                <i key="segmentLevel">0</i>
                                <ref key="segment" refId="22"/>
                                <be key="dictionaryHeader" refId="122" clsId="MultiDesc">
                                  <a key="desc" refId="123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5" keid="SYS_STR" veid="EFReportingNodeType">
                                  <key>
                                    <s>427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436</cust>
                              <s key="cod">PH</s>
                              <s key="desc"/>
                              <i key="index">0</i>
                              <ref key="parent" refId="111"/>
                            </be>
                          </l>
                          <ref key="parent" refId="14"/>
                        </be>
                        <be refId="126" clsId="FilterNode">
                          <l key="dimensionOids" refId="127" ln="1" eid="DimensionOid">
                            <cust clsId="DimensionOid">4445535434-45-4D3034---</cust>
                          </l>
                          <l key="AdHocParamDimensionOids" refId="128" ln="0" eid="DimensionOid"/>
                          <be key="data" refId="129" clsId="FilterNodeData">
                            <ref key="filterNode" refId="12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132" ln="3" eid="Framework.com.tagetik.trees.INode,framework">
                            <be refId="133" clsId="FilterNode">
                              <l key="dimensionOids" refId="134" ln="1" eid="DimensionOid">
                                <cust clsId="DimensionOid">564F435F4B5049-45-434D5F303533---</cust>
                              </l>
                              <l key="AdHocParamDimensionOids" refId="135" ln="0" eid="DimensionOid"/>
                              <be key="data" refId="136" clsId="FilterNodeData">
                                <ref key="filterNode" refId="133"/>
                                <s key="dim">VOC_KPI</s>
                                <i key="segmentLevel">0</i>
                                <ref key="segment" refId="22"/>
                                <be key="dictionaryHeader" refId="137" clsId="MultiDesc">
                                  <a key="desc" refId="138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126"/>
                            </be>
                            <be refId="140" clsId="FilterNode">
                              <l key="dimensionOids" refId="141" ln="1" eid="DimensionOid">
                                <cust clsId="DimensionOid">564F435F4B5049-45-434D5F303639---</cust>
                              </l>
                              <l key="AdHocParamDimensionOids" refId="142" ln="0" eid="DimensionOid"/>
                              <be key="data" refId="143" clsId="FilterNodeData">
                                <ref key="filterNode" refId="140"/>
                                <s key="dim">VOC_KPI</s>
                                <i key="segmentLevel">0</i>
                                <ref key="segment" refId="22"/>
                                <be key="dictionaryHeader" refId="144" clsId="MultiDesc">
                                  <a key="desc" refId="145" ln="4" eid="SYS_STR">
                                    <s>Utenti allacciati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126"/>
                            </be>
                            <be refId="147" clsId="FilterNode">
                              <l key="dimensionOids" refId="148" ln="1" eid="DimensionOid">
                                <cust clsId="DimensionOid">564F435F4B5049-45-434D5F303334---</cust>
                              </l>
                              <l key="AdHocParamDimensionOids" refId="149" ln="0" eid="DimensionOid"/>
                              <be key="data" refId="150" clsId="FilterNodeData">
                                <ref key="filterNode" refId="14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126"/>
                            </be>
                          </l>
                          <ref key="parent" refId="14"/>
                        </be>
                      </l>
                    </be>
                    <be key="columns" refId="152" clsId="FilterNode">
                      <l key="dimensionOids" refId="153" ln="0" eid="DimensionOid"/>
                      <l key="AdHocParamDimensionOids" refId="154" ln="0" eid="DimensionOid"/>
                      <be key="data" refId="155" clsId="FilterNodeData">
                        <ref key="filterNode" refId="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7" ln="1" eid="Framework.com.tagetik.trees.INode,framework">
                        <be refId="158" clsId="FilterNode">
                          <l key="dimensionOids" refId="159" ln="1" eid="DimensionOid">
                            <cust clsId="DimensionOid">544950-45-5449505F4F---</cust>
                          </l>
                          <l key="AdHocParamDimensionOids" refId="160" ln="0" eid="DimensionOid"/>
                          <be key="data" refId="161" clsId="FilterNodeData">
                            <ref key="filterNode" refId="15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64" ln="3" eid="Framework.com.tagetik.trees.INode,framework">
                            <be refId="165" clsId="FilterNode">
                              <l key="dimensionOids" refId="166" ln="1" eid="DimensionOid">
                                <cust clsId="DimensionOid">5343455F24-45-5343454E4152494F5F4254--50-</cust>
                              </l>
                              <l key="AdHocParamDimensionOids" refId="167" ln="0" eid="DimensionOid"/>
                              <be key="data" refId="168" clsId="FilterNodeData">
                                <ref key="filterNode" refId="1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0" ln="2" eid="ScenarioModifierValue">
                                  <e refId="171" id="ScenarioModifierValue">PREC</e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73" ln="1" eid="Framework.com.tagetik.trees.INode,framework">
                                <be refId="174" clsId="FilterNode">
                                  <l key="dimensionOids" refId="175" ln="1" eid="DimensionOid">
                                    <cust clsId="DimensionOid">4341545F24-4E-413241---</cust>
                                  </l>
                                  <l key="AdHocParamDimensionOids" refId="176" ln="0" eid="DimensionOid"/>
                                  <be key="data" refId="177" clsId="FilterNodeData">
                                    <ref key="filterNode" refId="174"/>
                                    <s key="dim">CAT_$</s>
                                    <i key="segmentLevel">0</i>
                                    <ref key="segment" refId="22"/>
                                    <be key="dictionaryHeader" refId="178" clsId="MultiDesc">
                                      <a key="desc" refId="1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82" ln="0" eid="Framework.com.tagetik.trees.INode,framework"/>
                                  <ref key="parent" refId="165"/>
                                </be>
                              </l>
                              <ref key="parent" refId="158"/>
                            </be>
                            <be refId="183" clsId="FilterNode">
                              <l key="dimensionOids" refId="184" ln="1" eid="DimensionOid">
                                <cust clsId="DimensionOid">5343455F24-45-5343454E4152494F5F4254--50-</cust>
                              </l>
                              <l key="AdHocParamDimensionOids" refId="185" ln="0" eid="DimensionOid"/>
                              <be key="data" refId="186" clsId="FilterNodeData">
                                <ref key="filterNode" refId="18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90" ln="1" eid="Framework.com.tagetik.trees.INode,framework">
                                <be refId="191" clsId="FilterNode">
                                  <l key="dimensionOids" refId="192" ln="1" eid="DimensionOid">
                                    <cust clsId="DimensionOid">4341545F24-4E-413241---</cust>
                                  </l>
                                  <l key="AdHocParamDimensionOids" refId="193" ln="0" eid="DimensionOid"/>
                                  <be key="data" refId="194" clsId="FilterNodeData">
                                    <ref key="filterNode" refId="191"/>
                                    <s key="dim">CAT_$</s>
                                    <i key="segmentLevel">0</i>
                                    <ref key="segment" refId="22"/>
                                    <be key="dictionaryHeader" refId="195" clsId="MultiDesc">
                                      <ref key="desc" refId="179"/>
                                    </be>
                                    <b key="placeHolder">N</b>
                                    <ref key="weight" refId="23"/>
                                    <be key="textMatchingCondition" refId="1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98" ln="0" eid="Framework.com.tagetik.trees.INode,framework"/>
                                  <ref key="parent" refId="183"/>
                                </be>
                              </l>
                              <ref key="parent" refId="158"/>
                            </be>
                            <be refId="199" clsId="FilterNode">
                              <l key="dimensionOids" refId="200" ln="1" eid="DimensionOid">
                                <cust clsId="DimensionOid">5343455F24-45-5343454E4152494F5F4254--50-</cust>
                              </l>
                              <l key="AdHocParamDimensionOids" refId="201" ln="0" eid="DimensionOid"/>
                              <be key="data" refId="202" clsId="FilterNodeData">
                                <ref key="filterNode" refId="1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05" ln="1" eid="Framework.com.tagetik.trees.INode,framework">
                                <be refId="206" clsId="FilterNode">
                                  <l key="dimensionOids" refId="207" ln="1" eid="DimensionOid">
                                    <cust clsId="DimensionOid">4341545F24-4E-413241---</cust>
                                  </l>
                                  <l key="AdHocParamDimensionOids" refId="208" ln="0" eid="DimensionOid"/>
                                  <be key="data" refId="209" clsId="FilterNodeData">
                                    <ref key="filterNode" refId="206"/>
                                    <s key="dim">CAT_$</s>
                                    <i key="segmentLevel">0</i>
                                    <ref key="segment" refId="22"/>
                                    <be key="dictionaryHeader" refId="210" clsId="MultiDesc">
                                      <a key="desc" refId="2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3" ln="0" eid="Framework.com.tagetik.trees.INode,framework"/>
                                  <ref key="parent" refId="199"/>
                                </be>
                              </l>
                              <ref key="parent" refId="158"/>
                            </be>
                          </l>
                          <ref key="parent" refId="152"/>
                        </be>
                      </l>
                    </be>
                    <be key="matrixFilters" refId="214" clsId="FilterNode">
                      <l key="dimensionOids" refId="215" ln="0" eid="DimensionOid"/>
                      <l key="AdHocParamDimensionOids" refId="216" ln="0" eid="DimensionOid"/>
                      <be key="data" refId="217" clsId="FilterNodeData">
                        <ref key="filterNode" refId="2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19" ln="1" eid="Framework.com.tagetik.trees.INode,framework">
                        <be refId="220" clsId="FilterNode">
                          <l key="dimensionOids" refId="221" ln="1" eid="DimensionOid">
                            <cust clsId="DimensionOid">504552-45-245045525F50--50-</cust>
                          </l>
                          <l key="AdHocParamDimensionOids" refId="222" ln="0" eid="DimensionOid"/>
                          <be key="data" refId="223" clsId="FilterNodeData">
                            <ref key="filterNode" refId="2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5" ln="1" eid="Framework.com.tagetik.trees.INode,framework">
                            <be refId="226" clsId="FilterNode">
                              <l key="dimensionOids" refId="227" ln="1" eid="DimensionOid">
                                <cust clsId="DimensionOid">56414C-45-455552---</cust>
                              </l>
                              <l key="AdHocParamDimensionOids" refId="228" ln="0" eid="DimensionOid"/>
                              <be key="data" refId="229" clsId="FilterNodeData">
                                <ref key="filterNode" refId="22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31" ln="1" eid="Framework.com.tagetik.trees.INode,framework">
                                <be refId="232" clsId="FilterNode">
                                  <l key="dimensionOids" refId="233" ln="1" eid="DimensionOid">
                                    <cust clsId="DimensionOid">44455354325F414749-45-4E44---</cust>
                                  </l>
                                  <l key="AdHocParamDimensionOids" refId="234" ln="0" eid="DimensionOid"/>
                                  <be key="data" refId="235" clsId="FilterNodeData">
                                    <ref key="filterNode" refId="2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37" ln="1" eid="Framework.com.tagetik.trees.INode,framework">
                                    <be refId="238" clsId="FilterNode">
                                      <l key="dimensionOids" refId="239" ln="1" eid="DimensionOid">
                                        <cust clsId="DimensionOid">44455354315F4255-45-4E44---</cust>
                                      </l>
                                      <l key="AdHocParamDimensionOids" refId="240" ln="0" eid="DimensionOid"/>
                                      <be key="data" refId="241" clsId="FilterNodeData">
                                        <ref key="filterNode" refId="2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43" ln="1" eid="Framework.com.tagetik.trees.INode,framework">
                                        <be refId="244" clsId="FilterNode">
                                          <l key="dimensionOids" refId="2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246" ln="0" eid="DimensionOid"/>
                                          <be key="data" refId="247" clsId="FilterNodeData">
                                            <ref key="filterNode" refId="2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49" ln="1" eid="Framework.com.tagetik.trees.INode,framework">
                                            <be refId="250" clsId="FilterNode">
                                              <l key="dimensionOids" refId="2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52" ln="0" eid="DimensionOid"/>
                                              <be key="data" refId="253" clsId="FilterNodeData">
                                                <ref key="filterNode" refId="2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244"/>
                                            </be>
                                          </l>
                                          <ref key="parent" refId="238"/>
                                        </be>
                                      </l>
                                      <ref key="parent" refId="232"/>
                                    </be>
                                  </l>
                                  <ref key="parent" refId="226"/>
                                </be>
                              </l>
                              <ref key="parent" refId="220"/>
                            </be>
                          </l>
                          <ref key="parent" refId="214"/>
                        </be>
                      </l>
                    </be>
                    <be key="rowHeaders" refId="255" clsId="ReportingHeaders">
                      <m key="headers" refId="256" keid="SYS_PR_I" veid="System.Collections.IList">
                        <key>
                          <i>-1</i>
                        </key>
                        <val>
                          <l refId="257" ln="1">
                            <s>$Account(HIERARCHY("KPI")).desc</s>
                          </l>
                        </val>
                      </m>
                      <m key="headersDims" refId="2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59" clsId="ReportingHeaders">
                      <m key="headers" refId="260" keid="SYS_PR_I" veid="System.Collections.IList">
                        <key>
                          <i>-1</i>
                        </key>
                        <val>
                          <l refId="261" ln="1">
                            <s>$Scenario.code</s>
                          </l>
                        </val>
                      </m>
                      <m key="headersDims" refId="26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e key="styleType" refId="263" id="MatrixStyleType">2</e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e key="rowsExpansionMode" refId="264" id="RowColExpansionMode">1</e>
                    <i key="maxCols">0</i>
                    <ref key="colsExpansionMode" refId="264"/>
                    <e key="columnsAutofitMode" refId="265" id="ColumnsAutofitMode">0</e>
                    <b key="isEditabilityOnDemand">N</b>
                    <b key="useForcedBoundDims">N</b>
                    <e key="disableHints" refId="266" id="MatrixHintsPolicy">C</e>
                    <e key="tipoAllineamentoLordiIC" refId="267" id="TipoAllineamentoLordiIC">X</e>
                    <b key="bindOriginalAmountOnSave">N</b>
                    <b key="showLink">N</b>
                    <i key="index">0</i>
                    <b key="excludeValuatingSheetsWithZeroValues">N</b>
                    <m key="addictionalStyleSheets" refId="268" keid="SYS_STR" veid="StyleSheet">
                      <key>
                        <s>24</s>
                      </key>
                      <val>
                        <be refId="269" clsId="StyleSheet">
                          <be key="version" refId="27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271" id="MultiplePosBlockType">COLUMNS</e>
                          <m key="rules" refId="27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73" ln="3">
                                <be refId="274" clsId="StyleRule">
                                  <be key="ruleCondition" refId="27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76" clsId="StyleRule">
                                  <be key="ruleCondition" refId="27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78" clsId="StyleRule">
                                  <be key="ruleCondition" refId="279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e key="tipoClient" refId="280" id="TipoClient">NET</e>
                        </be>
                      </val>
                      <key>
                        <s>23</s>
                      </key>
                      <val>
                        <be refId="281" clsId="StyleSheet">
                          <be key="version" refId="28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8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84" ln="2">
                                <be refId="285" clsId="StyleRule">
                                  <be key="ruleCondition" refId="2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87" clsId="StyleRule">
                                  <be key="ruleCondition" refId="2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89" ln="0" eid="Reporting.com.tagetik.tables.IMatixCellLeafPositions,Reporting"/>
                    <m key="forcedEditModes" refId="290" keid="Reporting.com.tagetik.tables.IMatixCellLeafPositions,Reporting" veid="SYS_STR"/>
                    <b key="UseTxlDeFormEditor">N</b>
                    <be key="TxDeFormsEditorDescriptor" refId="291" clsId="TxDeFormsEditorDescriptor">
                      <l key="Tabs" refId="29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3" clsId="matrixWSInfo">
                      <b key="isT">N</b>
                      <s key="wsCode">$CPM</s>
                    </be>
                    <be key="customFilters" refId="294" clsId="ExpCustomFiltersProspetto"/>
                  </be>
                </val>
                <key>
                  <s>Matrix00 Smart City</s>
                </key>
                <val>
                  <be refId="295" clsId="MatrixPositionBlockVO">
                    <s key="positionID">Matrix00 Smart City</s>
                    <be key="rows" refId="296" clsId="FilterNode">
                      <l key="dimensionOids" refId="297" ln="0" eid="DimensionOid"/>
                      <l key="AdHocParamDimensionOids" refId="298" ln="0" eid="DimensionOid"/>
                      <be key="data" refId="299" clsId="FilterNodeData">
                        <ref key="filterNode" refId="29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01" ln="18" eid="Framework.com.tagetik.trees.INode,framework">
                        <be refId="302" clsId="FilterNode">
                          <l key="dimensionOids" refId="303" ln="1" eid="DimensionOid">
                            <cust clsId="DimensionOid">564F435F4B5049-45-434D5F303533---</cust>
                          </l>
                          <l key="AdHocParamDimensionOids" refId="304" ln="0" eid="DimensionOid"/>
                          <be key="data" refId="305" clsId="FilterNodeData">
                            <ref key="filterNode" refId="30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07" keid="SYS_STR" veid="EFReportingNodeType">
                              <key>
                                <s>564F435F4B5049-45-434D5F303533---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</cust>
                          <i key="index">0</i>
                          <ref key="parent" refId="296"/>
                        </be>
                        <be refId="308" clsId="FilterNode">
                          <l key="dimensionOids" refId="309" ln="1" eid="DimensionOid">
                            <cust clsId="DimensionOid">564F435F4B5049-45-434D5F303535---</cust>
                          </l>
                          <l key="AdHocParamDimensionOids" refId="310" ln="0" eid="DimensionOid"/>
                          <be key="data" refId="311" clsId="FilterNodeData">
                            <ref key="filterNode" refId="308"/>
                            <s key="dim">VOC_KPI</s>
                            <i key="segmentLevel">0</i>
                            <ref key="segment" refId="22"/>
                            <be key="dictionaryHeader" refId="312" clsId="MultiDesc">
                              <a key="desc" refId="313" ln="4" eid="SYS_STR">
                                <s>Telecamere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</cust>
                          <i key="index">0</i>
                          <ref key="parent" refId="296"/>
                        </be>
                        <be refId="316" clsId="FilterNode">
                          <l key="dimensionOids" refId="317" ln="1" eid="DimensionOid">
                            <cust clsId="DimensionOid">564F435F4B5049-45-434D5F303537---</cust>
                          </l>
                          <l key="AdHocParamDimensionOids" refId="318" ln="0" eid="DimensionOid"/>
                          <be key="data" refId="319" clsId="FilterNodeData">
                            <ref key="filterNode" refId="316"/>
                            <s key="dim">VOC_KPI</s>
                            <i key="segmentLevel">0</i>
                            <ref key="segment" refId="22"/>
                            <be key="dictionaryHeader" refId="320" clsId="MultiDesc">
                              <a key="desc" refId="321" ln="4" eid="SYS_STR">
                                <s>Sensori antitrusione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ref key="parent" refId="296"/>
                        </be>
                        <be refId="324" clsId="FilterNode">
                          <l key="dimensionOids" refId="325" ln="1" eid="DimensionOid">
                            <cust clsId="DimensionOid">564F435F4B5049-45-434D5F303539---</cust>
                          </l>
                          <l key="AdHocParamDimensionOids" refId="326" ln="0" eid="DimensionOid"/>
                          <be key="data" refId="327" clsId="FilterNodeData">
                            <ref key="filterNode" refId="324"/>
                            <s key="dim">VOC_KPI</s>
                            <i key="segmentLevel">0</i>
                            <ref key="segment" refId="22"/>
                            <be key="dictionaryHeader" refId="328" clsId="MultiDesc">
                              <a key="desc" refId="329" ln="4" eid="SYS_STR">
                                <s>Lettori accessi e presenza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</cust>
                          <i key="index">0</i>
                          <ref key="parent" refId="296"/>
                        </be>
                        <be refId="332" clsId="FilterNode">
                          <l key="dimensionOids" refId="333" ln="1" eid="DimensionOid">
                            <cust clsId="DimensionOid">564F435F4B5049-45-434D5F313233---</cust>
                          </l>
                          <l key="AdHocParamDimensionOids" refId="334" ln="0" eid="DimensionOid"/>
                          <be key="data" refId="335" clsId="FilterNodeData">
                            <ref key="filterNode" refId="332"/>
                            <s key="dim">VOC_KPI</s>
                            <i key="segmentLevel">0</i>
                            <ref key="segment" refId="22"/>
                            <be key="dictionaryHeader" refId="336" clsId="MultiDesc">
                              <a key="desc" refId="337" ln="4" eid="SYS_STR">
                                <s>Postazioni di controllo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3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</cust>
                          <i key="index">0</i>
                          <ref key="parent" refId="296"/>
                        </be>
                        <be refId="340" clsId="FilterNode">
                          <l key="dimensionOids" refId="341" ln="1" eid="DimensionOid">
                            <cust clsId="DimensionOid">564F435F4B5049-45-434D5F303634---</cust>
                          </l>
                          <l key="AdHocParamDimensionOids" refId="342" ln="0" eid="DimensionOid"/>
                          <be key="data" refId="343" clsId="FilterNodeData">
                            <ref key="filterNode" refId="340"/>
                            <s key="dim">VOC_KPI</s>
                            <i key="segmentLevel">0</i>
                            <ref key="segment" refId="22"/>
                            <be key="dictionaryHeader" refId="344" clsId="MultiDesc">
                              <a key="desc" refId="345" ln="4" eid="SYS_STR">
                                <s>Sensori IOT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4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8</cust>
                          <i key="index">0</i>
                          <ref key="parent" refId="296"/>
                        </be>
                        <be refId="348" clsId="FilterNode">
                          <l key="dimensionOids" refId="349" ln="1" eid="DimensionOid">
                            <cust clsId="DimensionOid">564F435F4B5049-45-434D5F303635---</cust>
                          </l>
                          <l key="AdHocParamDimensionOids" refId="350" ln="0" eid="DimensionOid"/>
                          <be key="data" refId="351" clsId="FilterNodeData">
                            <ref key="filterNode" refId="348"/>
                            <s key="dim">VOC_KPI</s>
                            <i key="segmentLevel">0</i>
                            <ref key="segment" refId="22"/>
                            <be key="dictionaryHeader" refId="352" clsId="MultiDesc">
                              <a key="desc" refId="353" ln="4" eid="SYS_STR">
                                <s>Sensori ambientali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ref key="parent" refId="296"/>
                        </be>
                        <be refId="356" clsId="FilterNode">
                          <l key="dimensionOids" refId="357" ln="1" eid="DimensionOid">
                            <cust clsId="DimensionOid">564F435F4B5049-45-434D5F313633---</cust>
                          </l>
                          <l key="AdHocParamDimensionOids" refId="358" ln="0" eid="DimensionOid"/>
                          <be key="data" refId="359" clsId="FilterNodeData">
                            <ref key="filterNode" refId="35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ref key="parent" refId="296"/>
                        </be>
                        <be refId="362" clsId="FilterNode">
                          <l key="dimensionOids" refId="363" ln="1" eid="DimensionOid">
                            <cust clsId="DimensionOid">564F435F4B5049-45-434D5F313839---</cust>
                          </l>
                          <l key="AdHocParamDimensionOids" refId="364" ln="0" eid="DimensionOid"/>
                          <be key="data" refId="365" clsId="FilterNodeData">
                            <ref key="filterNode" refId="36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6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ref key="parent" refId="296"/>
                        </be>
                        <be refId="368" clsId="FilterNode">
                          <l key="dimensionOids" refId="369" ln="1" eid="DimensionOid">
                            <cust clsId="DimensionOid">564F435F4B5049-45-434D5F303638---</cust>
                          </l>
                          <l key="AdHocParamDimensionOids" refId="370" ln="0" eid="DimensionOid"/>
                          <be key="data" refId="371" clsId="FilterNodeData">
                            <ref key="filterNode" refId="368"/>
                            <s key="dim">VOC_KPI</s>
                            <i key="segmentLevel">0</i>
                            <ref key="segment" refId="22"/>
                            <be key="dictionaryHeader" refId="372" clsId="MultiDesc">
                              <a key="desc" refId="373" ln="4" eid="SYS_STR">
                                <s>Smart parking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7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</cust>
                          <i key="index">0</i>
                          <ref key="parent" refId="296"/>
                        </be>
                        <be refId="376" clsId="FilterNode">
                          <l key="dimensionOids" refId="377" ln="1" eid="DimensionOid">
                            <cust clsId="DimensionOid">564F435F4B5049-45-434D5F303636---</cust>
                          </l>
                          <l key="AdHocParamDimensionOids" refId="378" ln="0" eid="DimensionOid"/>
                          <be key="data" refId="379" clsId="FilterNodeData">
                            <ref key="filterNode" refId="376"/>
                            <s key="dim">VOC_KPI</s>
                            <i key="segmentLevel">0</i>
                            <ref key="segment" refId="22"/>
                            <be key="dictionaryHeader" refId="380" clsId="MultiDesc">
                              <a key="desc" refId="381" ln="4" eid="SYS_STR">
                                <s>Smart bins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</cust>
                          <i key="index">0</i>
                          <ref key="parent" refId="296"/>
                        </be>
                        <be refId="384" clsId="FilterNode">
                          <l key="dimensionOids" refId="385" ln="1" eid="DimensionOid">
                            <cust clsId="DimensionOid">564F435F4B5049-45-434D5F303632---</cust>
                          </l>
                          <l key="AdHocParamDimensionOids" refId="386" ln="0" eid="DimensionOid"/>
                          <be key="data" refId="387" clsId="FilterNodeData">
                            <ref key="filterNode" refId="384"/>
                            <s key="dim">VOC_KPI</s>
                            <i key="segmentLevel">0</i>
                            <ref key="segment" refId="22"/>
                            <be key="dictionaryHeader" refId="388" clsId="MultiDesc">
                              <a key="desc" refId="389" ln="4" eid="SYS_STR">
                                <s>Isole digitali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</cust>
                          <i key="index">0</i>
                          <ref key="parent" refId="296"/>
                        </be>
                        <be refId="392" clsId="FilterNode">
                          <l key="dimensionOids" refId="393" ln="1" eid="DimensionOid">
                            <cust clsId="DimensionOid">564F435F4B5049-45-434D5F313933---</cust>
                          </l>
                          <l key="AdHocParamDimensionOids" refId="394" ln="0" eid="DimensionOid"/>
                          <be key="data" refId="395" clsId="FilterNodeData">
                            <ref key="filterNode" refId="392"/>
                            <s key="dim">VOC_KPI</s>
                            <i key="segmentLevel">0</i>
                            <ref key="segment" refId="22"/>
                            <be key="dictionaryHeader" refId="396" clsId="MultiDesc">
                              <a key="desc" refId="397" ln="4" eid="SYS_STR">
                                <s>Punti di ricarica dispositivi elettronici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99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15</cust>
                          <i key="index">0</i>
                          <ref key="parent" refId="296"/>
                        </be>
                        <be refId="400" clsId="FilterNode">
                          <l key="dimensionOids" refId="401" ln="1" eid="DimensionOid">
                            <cust clsId="DimensionOid">564F435F4B5049-45-434D5F313534---</cust>
                          </l>
                          <l key="AdHocParamDimensionOids" refId="402" ln="0" eid="DimensionOid"/>
                          <be key="data" refId="403" clsId="FilterNodeData">
                            <ref key="filterNode" refId="400"/>
                            <s key="dim">VOC_KPI</s>
                            <i key="segmentLevel">0</i>
                            <ref key="segment" refId="22"/>
                            <be key="dictionaryHeader" refId="404" clsId="MultiDesc">
                              <a key="desc" refId="405" ln="4" eid="SYS_STR">
                                <s>Totem interattivi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16</cust>
                          <i key="index">0</i>
                          <ref key="parent" refId="296"/>
                        </be>
                        <be refId="408" clsId="FilterNode">
                          <l key="dimensionOids" refId="409" ln="1" eid="DimensionOid">
                            <cust clsId="DimensionOid">564F435F4B5049-45-434D5F303633---</cust>
                          </l>
                          <l key="AdHocParamDimensionOids" refId="410" ln="0" eid="DimensionOid"/>
                          <be key="data" refId="411" clsId="FilterNodeData">
                            <ref key="filterNode" refId="408"/>
                            <s key="dim">VOC_KPI</s>
                            <i key="segmentLevel">0</i>
                            <ref key="segment" refId="22"/>
                            <be key="dictionaryHeader" refId="412" clsId="MultiDesc">
                              <a key="desc" refId="413" ln="4" eid="SYS_STR">
                                <s>Antenne WiFi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15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ref key="parent" refId="296"/>
                        </be>
                        <be refId="416" clsId="FilterNode">
                          <l key="dimensionOids" refId="417" ln="1" eid="DimensionOid">
                            <cust clsId="DimensionOid">564F435F4B5049-45-434D5F313930---</cust>
                          </l>
                          <l key="AdHocParamDimensionOids" refId="418" ln="0" eid="DimensionOid"/>
                          <be key="data" refId="419" clsId="FilterNodeData">
                            <ref key="filterNode" refId="41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18</cust>
                          <i key="index">0</i>
                          <ref key="parent" refId="296"/>
                        </be>
                        <be refId="422" clsId="FilterNode">
                          <l key="dimensionOids" refId="423" ln="1" eid="DimensionOid">
                            <cust clsId="DimensionOid">564F435F4B5049-45-434D5F313931---</cust>
                          </l>
                          <l key="AdHocParamDimensionOids" refId="424" ln="0" eid="DimensionOid"/>
                          <be key="data" refId="425" clsId="FilterNodeData">
                            <ref key="filterNode" refId="42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296"/>
                        </be>
                        <be refId="428" clsId="FilterNode">
                          <l key="dimensionOids" refId="429" ln="1" eid="DimensionOid">
                            <cust clsId="DimensionOid">564F435F4B5049-45-434D5F313932---</cust>
                          </l>
                          <l key="AdHocParamDimensionOids" refId="430" ln="0" eid="DimensionOid"/>
                          <be key="data" refId="431" clsId="FilterNodeData">
                            <ref key="filterNode" refId="42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3" keid="SYS_STR" veid="EFReportingNodeType">
                              <key>
                                <s>564F435F4B5049-45-434D5F313933---</s>
                              </key>
                              <val>
                                <ref refId="38"/>
                              </val>
                              <key>
                                <s>564F435F4B5049-45-434D5F303636---</s>
                              </key>
                              <val>
                                <ref refId="38"/>
                              </val>
                              <key>
                                <s>564F435F4B5049-45-434D5F303632---</s>
                              </key>
                              <val>
                                <ref refId="38"/>
                              </val>
                              <key>
                                <s>564F435F4B5049-45-434D5F303539---</s>
                              </key>
                              <val>
                                <ref refId="38"/>
                              </val>
                              <key>
                                <s>564F435F4B5049-45-434D5F313839---</s>
                              </key>
                              <val>
                                <ref refId="38"/>
                              </val>
                              <key>
                                <s>564F435F4B5049-45-434D5F313233---</s>
                              </key>
                              <val>
                                <ref refId="38"/>
                              </val>
                              <key>
                                <s>564F435F4B5049-45-434D5F313931---</s>
                              </key>
                              <val>
                                <ref refId="38"/>
                              </val>
                              <key>
                                <s>564F435F4B5049-45-434D5F313930---</s>
                              </key>
                              <val>
                                <ref refId="38"/>
                              </val>
                              <key>
                                <s>564F435F4B5049-45-434D5F313534---</s>
                              </key>
                              <val>
                                <ref refId="38"/>
                              </val>
                              <key>
                                <s>564F435F4B5049-45-434D5F303633---</s>
                              </key>
                              <val>
                                <ref refId="38"/>
                              </val>
                              <key>
                                <s>564F435F4B5049-45-434D5F303634---</s>
                              </key>
                              <val>
                                <ref refId="38"/>
                              </val>
                              <key>
                                <s>564F435F4B5049-45-434D5F303638---</s>
                              </key>
                              <val>
                                <ref refId="38"/>
                              </val>
                              <key>
                                <s>564F435F4B5049-45-434D5F313633---</s>
                              </key>
                              <val>
                                <ref refId="38"/>
                              </val>
                              <key>
                                <s>564F435F4B5049-45-434D5F303635---</s>
                              </key>
                              <val>
                                <ref refId="38"/>
                              </val>
                              <key>
                                <s>564F435F4B5049-45-434D5F313932---</s>
                              </key>
                              <val>
                                <ref refId="38"/>
                              </val>
                              <key>
                                <s>564F435F4B5049-45-434D5F303535---</s>
                              </key>
                              <val>
                                <ref refId="38"/>
                              </val>
                              <key>
                                <s>564F435F4B5049-45-434D5F303537---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296"/>
                        </be>
                      </l>
                    </be>
                    <be key="columns" refId="434" clsId="FilterNode">
                      <l key="dimensionOids" refId="435" ln="0" eid="DimensionOid"/>
                      <l key="AdHocParamDimensionOids" refId="436" ln="0" eid="DimensionOid"/>
                      <be key="data" refId="437" clsId="FilterNodeData">
                        <ref key="filterNode" refId="43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39" ln="1" eid="Framework.com.tagetik.trees.INode,framework">
                        <be refId="440" clsId="FilterNode">
                          <l key="dimensionOids" refId="441" ln="1" eid="DimensionOid">
                            <cust clsId="DimensionOid">544950-45-5449505F4F---</cust>
                          </l>
                          <l key="AdHocParamDimensionOids" refId="442" ln="0" eid="DimensionOid"/>
                          <be key="data" refId="443" clsId="FilterNodeData">
                            <ref key="filterNode" refId="44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4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</cust>
                          <i key="index">0</i>
                          <l key="children" refId="446" ln="3" eid="Framework.com.tagetik.trees.INode,framework">
                            <be refId="447" clsId="FilterNode">
                              <l key="dimensionOids" refId="448" ln="1" eid="DimensionOid">
                                <cust clsId="DimensionOid">5343455F24-45-5343454E4152494F5F4254--50-</cust>
                              </l>
                              <l key="AdHocParamDimensionOids" refId="449" ln="0" eid="DimensionOid"/>
                              <be key="data" refId="450" clsId="FilterNodeData">
                                <ref key="filterNode" refId="44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i key="index">0</i>
                              <l key="children" refId="454" ln="1" eid="Framework.com.tagetik.trees.INode,framework">
                                <be refId="455" clsId="FilterNode">
                                  <l key="dimensionOids" refId="456" ln="1" eid="DimensionOid">
                                    <cust clsId="DimensionOid">4341545F24-4E-413241---</cust>
                                  </l>
                                  <l key="AdHocParamDimensionOids" refId="457" ln="0" eid="DimensionOid"/>
                                  <be key="data" refId="458" clsId="FilterNodeData">
                                    <ref key="filterNode" refId="455"/>
                                    <s key="dim">CAT_$</s>
                                    <i key="segmentLevel">0</i>
                                    <ref key="segment" refId="22"/>
                                    <be key="dictionaryHeader" refId="459" clsId="MultiDesc">
                                      <a key="desc" refId="46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447"/>
                                </be>
                              </l>
                              <ref key="parent" refId="440"/>
                            </be>
                            <be refId="462" clsId="FilterNode">
                              <l key="dimensionOids" refId="463" ln="1" eid="DimensionOid">
                                <cust clsId="DimensionOid">5343455F24-45-5343454E4152494F5F4254--50-</cust>
                              </l>
                              <l key="AdHocParamDimensionOids" refId="464" ln="0" eid="DimensionOid"/>
                              <be key="data" refId="465" clsId="FilterNodeData">
                                <ref key="filterNode" refId="4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6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i key="index">0</i>
                              <l key="children" refId="469" ln="1" eid="Framework.com.tagetik.trees.INode,framework">
                                <be refId="470" clsId="FilterNode">
                                  <l key="dimensionOids" refId="471" ln="1" eid="DimensionOid">
                                    <cust clsId="DimensionOid">4341545F24-4E-413241---</cust>
                                  </l>
                                  <l key="AdHocParamDimensionOids" refId="472" ln="0" eid="DimensionOid"/>
                                  <be key="data" refId="473" clsId="FilterNodeData">
                                    <ref key="filterNode" refId="470"/>
                                    <s key="dim">CAT_$</s>
                                    <i key="segmentLevel">0</i>
                                    <ref key="segment" refId="22"/>
                                    <be key="dictionaryHeader" refId="474" clsId="MultiDesc">
                                      <ref key="desc" refId="460"/>
                                    </be>
                                    <b key="placeHolder">N</b>
                                    <ref key="weight" refId="23"/>
                                    <be key="textMatchingCondition" refId="4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ref key="parent" refId="462"/>
                                </be>
                              </l>
                              <ref key="parent" refId="440"/>
                            </be>
                            <be refId="476" clsId="FilterNode">
                              <l key="dimensionOids" refId="477" ln="1" eid="DimensionOid">
                                <cust clsId="DimensionOid">5343455F24-45-5343454E4152494F5F4254--50-</cust>
                              </l>
                              <l key="AdHocParamDimensionOids" refId="478" ln="0" eid="DimensionOid"/>
                              <be key="data" refId="479" clsId="FilterNodeData">
                                <ref key="filterNode" refId="4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8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i key="index">0</i>
                              <l key="children" refId="482" ln="1" eid="Framework.com.tagetik.trees.INode,framework">
                                <be refId="483" clsId="FilterNode">
                                  <l key="dimensionOids" refId="484" ln="1" eid="DimensionOid">
                                    <cust clsId="DimensionOid">4341545F24-4E-413241---</cust>
                                  </l>
                                  <l key="AdHocParamDimensionOids" refId="485" ln="0" eid="DimensionOid"/>
                                  <be key="data" refId="486" clsId="FilterNodeData">
                                    <ref key="filterNode" refId="483"/>
                                    <s key="dim">CAT_$</s>
                                    <i key="segmentLevel">0</i>
                                    <ref key="segment" refId="22"/>
                                    <be key="dictionaryHeader" refId="487" clsId="MultiDesc">
                                      <a key="desc" refId="48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</cust>
                                  <i key="index">0</i>
                                  <ref key="parent" refId="476"/>
                                </be>
                              </l>
                              <ref key="parent" refId="440"/>
                            </be>
                          </l>
                          <ref key="parent" refId="434"/>
                        </be>
                      </l>
                    </be>
                    <be key="matrixFilters" refId="490" clsId="FilterNode">
                      <l key="dimensionOids" refId="491" ln="0" eid="DimensionOid"/>
                      <l key="AdHocParamDimensionOids" refId="492" ln="0" eid="DimensionOid"/>
                      <be key="data" refId="493" clsId="FilterNodeData">
                        <ref key="filterNode" refId="49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5" ln="1" eid="Framework.com.tagetik.trees.INode,framework">
                        <be refId="496" clsId="FilterNode">
                          <l key="dimensionOids" refId="497" ln="1" eid="DimensionOid">
                            <cust clsId="DimensionOid">44455354315F4255-45-4E44---</cust>
                          </l>
                          <l key="AdHocParamDimensionOids" refId="498" ln="0" eid="DimensionOid"/>
                          <be key="data" refId="499" clsId="FilterNodeData">
                            <ref key="filterNode" refId="496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0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3</cust>
                          <i key="index">0</i>
                          <l key="children" refId="501" ln="1" eid="Framework.com.tagetik.trees.INode,framework">
                            <be refId="502" clsId="FilterNode">
                              <l key="dimensionOids" refId="503" ln="1" eid="DimensionOid">
                                <cust clsId="DimensionOid">44455354325F414749-45-4E44---</cust>
                              </l>
                              <l key="AdHocParamDimensionOids" refId="504" ln="0" eid="DimensionOid"/>
                              <be key="data" refId="505" clsId="FilterNodeData">
                                <ref key="filterNode" refId="50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</cust>
                              <i key="index">0</i>
                              <l key="children" refId="507" ln="1" eid="Framework.com.tagetik.trees.INode,framework">
                                <be refId="508" clsId="FilterNode">
                                  <l key="dimensionOids" refId="509" ln="1" eid="DimensionOid">
                                    <cust clsId="DimensionOid">4445535433-45-5445525249544F52494F5F31--50-</cust>
                                  </l>
                                  <l key="AdHocParamDimensionOids" refId="510" ln="0" eid="DimensionOid"/>
                                  <be key="data" refId="511" clsId="FilterNodeData">
                                    <ref key="filterNode" refId="508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513" ln="1" eid="Framework.com.tagetik.trees.INode,framework">
                                    <be refId="514" clsId="FilterNode">
                                      <l key="dimensionOids" refId="515" ln="1" eid="DimensionOid">
                                        <cust clsId="DimensionOid">56414C-45-455552---</cust>
                                      </l>
                                      <l key="AdHocParamDimensionOids" refId="516" ln="0" eid="DimensionOid"/>
                                      <be key="data" refId="517" clsId="FilterNodeData">
                                        <ref key="filterNode" refId="51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i key="index">0</i>
                                      <l key="children" refId="519" ln="1" eid="Framework.com.tagetik.trees.INode,framework">
                                        <be refId="520" clsId="FilterNode">
                                          <l key="dimensionOids" refId="521" ln="1" eid="DimensionOid">
                                            <cust clsId="DimensionOid">504552-45-245045525F50--50-</cust>
                                          </l>
                                          <l key="AdHocParamDimensionOids" refId="522" ln="0" eid="DimensionOid"/>
                                          <be key="data" refId="523" clsId="FilterNodeData">
                                            <ref key="filterNode" refId="520"/>
                                            <s key="dim">PER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i key="index">0</i>
                                          <l key="children" refId="525" ln="1" eid="Framework.com.tagetik.trees.INode,framework">
                                            <be refId="526" clsId="FilterNode">
                                              <l key="dimensionOids" refId="527" ln="1" eid="DimensionOid">
                                                <cust clsId="DimensionOid">4445535434-45-4E44---</cust>
                                              </l>
                                              <l key="AdHocParamDimensionOids" refId="528" ln="0" eid="DimensionOid"/>
                                              <be key="data" refId="529" clsId="FilterNodeData">
                                                <ref key="filterNode" refId="526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3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9</cust>
                                              <i key="index">0</i>
                                              <l key="children" refId="531" ln="1" eid="Framework.com.tagetik.trees.INode,framework">
                                                <be refId="532" clsId="FilterNode">
                                                  <l key="dimensionOids" refId="533" ln="1" eid="DimensionOid">
                                                    <cust clsId="DimensionOid">415A495F413241-45-5345---</cust>
                                                  </l>
                                                  <l key="AdHocParamDimensionOids" refId="534" ln="0" eid="DimensionOid"/>
                                                  <be key="data" refId="535" clsId="FilterNodeData">
                                                    <ref key="filterNode" refId="532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3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10</cust>
                                                  <i key="index">0</i>
                                                  <ref key="parent" refId="526"/>
                                                </be>
                                              </l>
                                              <ref key="parent" refId="520"/>
                                            </be>
                                          </l>
                                          <ref key="parent" refId="514"/>
                                        </be>
                                      </l>
                                      <ref key="parent" refId="508"/>
                                    </be>
                                  </l>
                                  <ref key="parent" refId="502"/>
                                </be>
                              </l>
                              <ref key="parent" refId="496"/>
                            </be>
                          </l>
                          <ref key="parent" refId="490"/>
                        </be>
                      </l>
                    </be>
                    <be key="rowHeaders" refId="537" clsId="ReportingHeaders">
                      <m key="headers" refId="538" keid="SYS_PR_I" veid="System.Collections.IList">
                        <key>
                          <i>-1</i>
                        </key>
                        <val>
                          <l refId="539" ln="1">
                            <s>$Account(HIERARCHY("KPI")).desc</s>
                          </l>
                        </val>
                      </m>
                      <m key="headersDims" refId="54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41" clsId="ReportingHeaders">
                      <m key="headers" refId="542" keid="SYS_PR_I" veid="System.Collections.IList">
                        <key>
                          <i>-1</i>
                        </key>
                        <val>
                          <l refId="543" ln="1">
                            <s>$Scenario(HIERARCHY("$")).desc</s>
                          </l>
                        </val>
                      </m>
                      <m key="headersDims" refId="544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545" keid="SYS_STR" veid="StyleSheet">
                      <key>
                        <s>3</s>
                      </key>
                      <val>
                        <be refId="546" clsId="StyleSheet">
                          <be key="version" refId="54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49" ln="3">
                                <be refId="550" clsId="StyleRule">
                                  <be key="ruleCondition" refId="55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" clsId="StyleRule">
                                  <be key="ruleCondition" refId="55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54" clsId="StyleRule">
                                  <be key="ruleCondition" refId="55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556" clsId="StyleSheet">
                          <be key="version" refId="55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9" ln="2">
                                <be refId="560" clsId="StyleRule">
                                  <be key="ruleCondition" refId="56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62" clsId="StyleRule">
                                  <be key="ruleCondition" refId="56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64" ln="0" eid="Reporting.com.tagetik.tables.IMatixCellLeafPositions,Reporting"/>
                    <m key="forcedEditModes" refId="565" keid="Reporting.com.tagetik.tables.IMatixCellLeafPositions,Reporting" veid="SYS_STR"/>
                    <b key="UseTxlDeFormEditor">N</b>
                    <be key="TxDeFormsEditorDescriptor" refId="566" clsId="TxDeFormsEditorDescriptor">
                      <l key="Tabs" refId="56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68" clsId="matrixWSInfo">
                      <b key="isT">N</b>
                      <s key="wsCode">$CPM</s>
                    </be>
                    <be key="customFilters" refId="569" clsId="ExpCustomFiltersProspetto"/>
                  </be>
                </val>
                <key>
                  <s>Matrix00 Valore Generato</s>
                </key>
                <val>
                  <be refId="570" clsId="MatrixPositionBlockVO">
                    <s key="positionID">Matrix00 Valore Generato</s>
                    <be key="rows" refId="571" clsId="FilterNode">
                      <l key="dimensionOids" refId="572" ln="0" eid="DimensionOid"/>
                      <l key="AdHocParamDimensionOids" refId="573" ln="0" eid="DimensionOid"/>
                      <be key="data" refId="574" clsId="FilterNodeData">
                        <be key="filterNode" refId="575" clsId="FilterNode">
                          <l key="dimensionOids" refId="576" ln="0" eid="DimensionOid"/>
                          <l key="AdHocParamDimensionOids" refId="577" ln="0" eid="DimensionOid"/>
                          <be key="data" refId="578" clsId="FilterNodeData">
                            <ref key="filterNode" refId="57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580" ln="2" eid="Framework.com.tagetik.trees.INode,framework">
                            <be refId="581" clsId="FilterNode">
                              <l key="dimensionOids" refId="582" ln="1" eid="DimensionOid">
                                <cust clsId="DimensionOid">44455354315F4255-45-4E44---</cust>
                              </l>
                              <l key="AdHocParamDimensionOids" refId="583" ln="0" eid="DimensionOid"/>
                              <be key="data" refId="584" clsId="FilterNodeData">
                                <ref key="filterNode" refId="58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86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587" ln="2" eid="Framework.com.tagetik.trees.INode,framework">
                                <be refId="588" clsId="FilterNode">
                                  <l key="dimensionOids" refId="589" ln="1" eid="DimensionOid">
                                    <cust clsId="DimensionOid">564F435F4B5049-45-43525F323136---</cust>
                                  </l>
                                  <l key="AdHocParamDimensionOids" refId="590" ln="0" eid="DimensionOid"/>
                                  <be key="data" refId="591" clsId="FilterNodeData">
                                    <ref key="filterNode" refId="58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581"/>
                                </be>
                                <be refId="594" clsId="FilterNode">
                                  <l key="dimensionOids" refId="595" ln="1" eid="DimensionOid">
                                    <cust clsId="DimensionOid">564F435F4B5049-45-43525F323137---</cust>
                                  </l>
                                  <l key="AdHocParamDimensionOids" refId="596" ln="0" eid="DimensionOid"/>
                                  <be key="data" refId="597" clsId="FilterNodeData">
                                    <ref key="filterNode" refId="5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9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581"/>
                                </be>
                              </l>
                              <ref key="parent" refId="575"/>
                            </be>
                            <be refId="600" clsId="FilterNode">
                              <l key="dimensionOids" refId="601" ln="1" eid="DimensionOid">
                                <cust clsId="DimensionOid">44455354315F4255-4E-42555F413241---</cust>
                              </l>
                              <l key="AdHocParamDimensionOids" refId="602" ln="0" eid="DimensionOid"/>
                              <be key="data" refId="603" clsId="FilterNodeData">
                                <ref key="filterNode" refId="60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60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06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607" ln="1" eid="Framework.com.tagetik.trees.INode,framework">
                                <be refId="608" clsId="FilterNode">
                                  <l key="dimensionOids" refId="609" ln="1" eid="DimensionOid">
                                    <cust clsId="DimensionOid">564F435F4B5049-45-43525F323138---</cust>
                                  </l>
                                  <l key="AdHocParamDimensionOids" refId="610" ln="0" eid="DimensionOid"/>
                                  <be key="data" refId="611" clsId="FilterNodeData">
                                    <ref key="filterNode" refId="60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1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600"/>
                                </be>
                              </l>
                              <ref key="parent" refId="575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615" ln="3" eid="Framework.com.tagetik.trees.INode,framework">
                        <be refId="616" clsId="FilterNode">
                          <l key="dimensionOids" refId="617" ln="1" eid="DimensionOid">
                            <cust clsId="DimensionOid">44455354325F414749-45-4E44---</cust>
                          </l>
                          <l key="AdHocParamDimensionOids" refId="618" ln="0" eid="DimensionOid"/>
                          <be key="data" refId="619" clsId="FilterNodeData">
                            <ref key="filterNode" refId="616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320</cust>
                          <s key="cod"/>
                          <s key="desc"/>
                          <i key="index">0</i>
                          <l key="children" refId="621" ln="3" eid="Framework.com.tagetik.trees.INode,framework">
                            <be refId="622" clsId="FilterNode">
                              <l key="dimensionOids" refId="623" ln="1" eid="DimensionOid">
                                <cust clsId="DimensionOid">4445535434-45-4E44---</cust>
                              </l>
                              <l key="AdHocParamDimensionOids" refId="624" ln="0" eid="DimensionOid"/>
                              <be key="data" refId="625" clsId="FilterNodeData">
                                <ref key="filterNode" refId="62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8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321</cust>
                              <s key="cod"/>
                              <s key="desc"/>
                              <i key="index">0</i>
                              <l key="children" refId="629" ln="3" eid="Framework.com.tagetik.trees.INode,framework">
                                <be refId="630" clsId="FilterNode">
                                  <l key="dimensionOids" refId="631" ln="1" eid="DimensionOid">
                                    <cust clsId="DimensionOid">564F435F4B5049-45-43465F303139---</cust>
                                  </l>
                                  <l key="AdHocParamDimensionOids" refId="632" ln="0" eid="DimensionOid"/>
                                  <be key="data" refId="633" clsId="FilterNodeData">
                                    <ref key="filterNode" refId="6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36" keid="SYS_STR" veid="EFReportingNodeType">
                                      <key>
                                        <s>564F435F4B5049-45-43465F303139---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322</cust>
                                  <s key="cod"/>
                                  <s key="desc"/>
                                  <i key="index">0</i>
                                  <l key="children" refId="637" ln="1" eid="Framework.com.tagetik.trees.INode,framework">
                                    <be refId="638" clsId="FilterNode">
                                      <l key="dimensionOids" refId="639" ln="1" eid="DimensionOid">
                                        <cust clsId="DimensionOid">44455354315F4255-45-4E44---</cust>
                                      </l>
                                      <l key="AdHocParamDimensionOids" refId="640" ln="0" eid="DimensionOid"/>
                                      <be key="data" refId="641" clsId="FilterNodeData">
                                        <ref key="filterNode" refId="638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42" clsId="MultiDesc">
                                          <a key="desc" refId="643" ln="4" eid="SYS_STR">
                                            <s>Dividendi erogati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4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64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646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323</cust>
                                      <s key="cod"/>
                                      <s key="desc"/>
                                      <i key="index">0</i>
                                      <l key="children" refId="647" ln="0" eid="Framework.com.tagetik.trees.INode,framework"/>
                                      <ref key="parent" refId="630"/>
                                    </be>
                                  </l>
                                  <ref key="parent" refId="622"/>
                                </be>
                                <be refId="648" clsId="FilterNode">
                                  <l key="dimensionOids" refId="649" ln="3" eid="DimensionOid">
                                    <cust clsId="DimensionOid">564F435F4B5049-45-43525F323136---</cust>
                                    <cust clsId="DimensionOid">564F435F4B5049-45-43525F323137---</cust>
                                    <cust clsId="DimensionOid">564F435F4B5049-45-43525F323138---</cust>
                                  </l>
                                  <l key="AdHocParamDimensionOids" refId="650" ln="0" eid="DimensionOid"/>
                                  <be key="data" refId="651" clsId="FilterNodeData">
                                    <ref key="filterNode" refId="64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3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370</cust>
                                  <s key="cod">PH</s>
                                  <s key="desc"/>
                                  <i key="index">0</i>
                                  <l key="children" refId="654" ln="1" eid="Framework.com.tagetik.trees.INode,framework">
                                    <be refId="655" clsId="FilterNode">
                                      <l key="dimensionOids" refId="656" ln="2" eid="DimensionOid">
                                        <cust clsId="DimensionOid">44455354315F4255-45-4E44---</cust>
                                        <cust clsId="DimensionOid">44455354315F4255-4E-42555F413241---</cust>
                                      </l>
                                      <l key="AdHocParamDimensionOids" refId="657" ln="0" eid="DimensionOid"/>
                                      <be key="data" refId="658" clsId="FilterNodeData">
                                        <ref key="filterNode" refId="655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659" clsId="MultiDesc">
                                          <a key="desc" refId="660" ln="4" eid="SYS_STR">
                                            <s>Imposte locali, canoni e concessioni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6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62" keid="SYS_STR" veid="EFReportingNodeType">
                                          <key>
                                            <s>44455354315F4255-4E-42555F413241---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371</cust>
                                      <s key="cod">PH</s>
                                      <s key="desc"/>
                                      <i key="index">0</i>
                                      <ref key="parent" refId="648"/>
                                    </be>
                                  </l>
                                  <ref key="parent" refId="622"/>
                                </be>
                                <be refId="663" clsId="FilterNode">
                                  <l key="dimensionOids" refId="664" ln="7" eid="DimensionOid">
                                    <cust clsId="DimensionOid">564F435F4B5049-45-43525F313137---</cust>
                                    <cust clsId="DimensionOid">564F435F4B5049-45-43525F313136---</cust>
                                    <cust clsId="DimensionOid">564F435F4B5049-45-43525F323139---</cust>
                                    <cust clsId="DimensionOid">564F435F4B5049-45-43525F313132---</cust>
                                    <cust clsId="DimensionOid">564F435F4B5049-45-43525F313133---</cust>
                                    <cust clsId="DimensionOid">564F435F4B5049-45-43525F313134---</cust>
                                    <cust clsId="DimensionOid">564F435F4B5049-45-43525F313135---</cust>
                                  </l>
                                  <l key="AdHocParamDimensionOids" refId="665" ln="0" eid="DimensionOid"/>
                                  <be key="data" refId="666" clsId="FilterNodeData">
                                    <ref key="filterNode" refId="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8" keid="SYS_STR" veid="EFReportingNodeType">
                                      <key>
                                        <s>564F435F4B5049-45-43525F313133---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564F435F4B5049-45-43525F323139---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564F435F4B5049-45-43525F313135---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>PH</s>
                                  <s key="desc"/>
                                  <i key="index">0</i>
                                  <l key="children" refId="669" ln="2" eid="Framework.com.tagetik.trees.INode,framework">
                                    <be refId="670" clsId="FilterNode">
                                      <l key="dimensionOids" refId="671" ln="1" eid="DimensionOid">
                                        <cust clsId="DimensionOid">44455354315F4255-45-4E44---</cust>
                                      </l>
                                      <l key="AdHocParamDimensionOids" refId="672" ln="0" eid="DimensionOid"/>
                                      <be key="data" refId="673" clsId="FilterNodeData">
                                        <ref key="filterNode" refId="670"/>
                                        <s key="dim">DEST1_BU</s>
                                        <i key="segmentLevel">0</i>
                                        <ref key="segment" refId="22"/>
                                        <be key="HideRC" refId="674" clsId="HideRCBean">
                                          <e key="HideMode" refId="675" id="HideRCSEnum">HA</e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be key="textMatchingCondition" refId="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381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  <be refId="677" clsId="FilterNode">
                                      <l key="dimensionOids" refId="678" ln="0" eid="DimensionOid"/>
                                      <l key="AdHocParamDimensionOids" refId="679" ln="0" eid="DimensionOid"/>
                                      <be key="data" refId="680" clsId="FilterNodeData">
                                        <ref key="filterNode" refId="677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681" clsId="ReportingFormula">
                                          <b key="serverFormula">N</b>
                                          <b key="formulaRule">N</b>
                                          <s key="formula">{381}+{396}</s>
                                        </be>
                                        <be key="dictionaryHeader" refId="682" clsId="MultiDesc">
                                          <a key="desc" refId="683" ln="4" eid="SYS_STR">
                                            <s>
                                              Sponsorizzazioni, Liberalit
                                              <ch cod="e0"/>
                                               e contributi a teatri e Fondazioni e Associazioni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6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685" keid="SYS_STR" veid="EFReportingNodeType">
                                          <key>
                                            <s>381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397</cust>
                                      <s key="cod">PH</s>
                                      <s key="desc"/>
                                      <i key="index">0</i>
                                      <ref key="parent" refId="663"/>
                                    </be>
                                  </l>
                                  <ref key="parent" refId="622"/>
                                </be>
                              </l>
                              <ref key="parent" refId="616"/>
                            </be>
                            <be refId="686" clsId="FilterNode">
                              <l key="dimensionOids" refId="687" ln="1" eid="DimensionOid">
                                <cust clsId="DimensionOid">4445535434-45-463032---</cust>
                              </l>
                              <l key="AdHocParamDimensionOids" refId="688" ln="0" eid="DimensionOid"/>
                              <be key="data" refId="689" clsId="FilterNodeData">
                                <ref key="filterNode" refId="68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92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338</cust>
                              <s key="cod"/>
                              <s key="desc"/>
                              <i key="index">1</i>
                              <l key="children" refId="693" ln="1" eid="Framework.com.tagetik.trees.INode,framework">
                                <be refId="694" clsId="FilterNode">
                                  <l key="dimensionOids" refId="695" ln="1" eid="DimensionOid">
                                    <cust clsId="DimensionOid">564F435F4B5049-45-43525F303238---</cust>
                                  </l>
                                  <l key="AdHocParamDimensionOids" refId="696" ln="0" eid="DimensionOid"/>
                                  <be key="data" refId="697" clsId="FilterNodeData">
                                    <ref key="filterNode" refId="69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70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339</cust>
                                  <s key="cod"/>
                                  <s key="desc"/>
                                  <i key="index">0</i>
                                  <l key="children" refId="701" ln="1" eid="Framework.com.tagetik.trees.INode,framework">
                                    <be refId="702" clsId="FilterNode">
                                      <l key="dimensionOids" refId="703" ln="1" eid="DimensionOid">
                                        <cust clsId="DimensionOid">44455354315F4255-45-4E44---</cust>
                                      </l>
                                      <l key="AdHocParamDimensionOids" refId="704" ln="0" eid="DimensionOid"/>
                                      <be key="data" refId="705" clsId="FilterNodeData">
                                        <ref key="filterNode" refId="702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06" clsId="MultiDesc">
                                          <a key="desc" refId="707" ln="4" eid="SYS_STR">
                                            <s>Ordinato a fornitori locali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l key="nav" refId="7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710" keid="SYS_STR" veid="EFReportingNodeType">
                                          <key>
                                            <s>44455354315F4255-45-4E44---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340</cust>
                                      <s key="cod"/>
                                      <s key="desc"/>
                                      <i key="index">0</i>
                                      <l key="children" refId="711" ln="0" eid="Framework.com.tagetik.trees.INode,framework"/>
                                      <ref key="parent" refId="694"/>
                                    </be>
                                  </l>
                                  <ref key="parent" refId="686"/>
                                </be>
                              </l>
                              <ref key="parent" refId="616"/>
                            </be>
                            <be refId="712" clsId="FilterNode">
                              <l key="dimensionOids" refId="713" ln="1" eid="DimensionOid">
                                <cust clsId="DimensionOid">4445535434-45-4E44---</cust>
                              </l>
                              <l key="AdHocParamDimensionOids" refId="714" ln="0" eid="DimensionOid"/>
                              <be key="data" refId="715" clsId="FilterNodeData">
                                <ref key="filterNode" refId="712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386</cust>
                              <s key="cod">PH</s>
                              <s key="desc"/>
                              <i key="index">0</i>
                              <l key="children" refId="717" ln="1" eid="Framework.com.tagetik.trees.INode,framework">
                                <be refId="718" clsId="FilterNode">
                                  <l key="dimensionOids" refId="719" ln="1" eid="DimensionOid">
                                    <cust clsId="DimensionOid">564F435F4B5049-45-43465F303135---</cust>
                                  </l>
                                  <l key="AdHocParamDimensionOids" refId="720" ln="0" eid="DimensionOid"/>
                                  <be key="data" refId="721" clsId="FilterNodeData">
                                    <ref key="filterNode" refId="7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387</cust>
                                  <s key="cod">PH</s>
                                  <s key="desc"/>
                                  <i key="index">0</i>
                                  <l key="children" refId="723" ln="1" eid="Framework.com.tagetik.trees.INode,framework">
                                    <be refId="724" clsId="FilterNode">
                                      <l key="dimensionOids" refId="725" ln="1" eid="DimensionOid">
                                        <cust clsId="DimensionOid">44455354315F4255-45-4E44---</cust>
                                      </l>
                                      <l key="AdHocParamDimensionOids" refId="726" ln="0" eid="DimensionOid"/>
                                      <be key="data" refId="727" clsId="FilterNodeData">
                                        <ref key="filterNode" refId="724"/>
                                        <s key="dim">DEST1_BU</s>
                                        <i key="segmentLevel">0</i>
                                        <ref key="segment" refId="22"/>
                                        <be key="dictionaryHeader" refId="728" clsId="MultiDesc">
                                          <a key="desc" refId="729" ln="4" eid="SYS_STR">
                                            <s>Costo del lavoro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388</cust>
                                      <s key="cod">PH</s>
                                      <s key="desc"/>
                                      <i key="index">0</i>
                                      <ref key="parent" refId="718"/>
                                    </be>
                                  </l>
                                  <ref key="parent" refId="712"/>
                                </be>
                              </l>
                              <ref key="parent" refId="616"/>
                            </be>
                          </l>
                          <ref key="parent" refId="571"/>
                        </be>
                        <be refId="731" clsId="FilterNode">
                          <l key="dimensionOids" refId="732" ln="1" eid="DimensionOid">
                            <cust clsId="DimensionOid">44455354325F414749-4E-47454F---</cust>
                          </l>
                          <l key="AdHocParamDimensionOids" refId="733" ln="0" eid="DimensionOid"/>
                          <be key="data" refId="734" clsId="FilterNodeData">
                            <ref key="filterNode" refId="731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393</cust>
                          <s key="cod">PH</s>
                          <s key="desc"/>
                          <i key="index">0</i>
                          <l key="children" refId="736" ln="1" eid="Framework.com.tagetik.trees.INode,framework">
                            <be refId="737" clsId="FilterNode">
                              <l key="dimensionOids" refId="738" ln="1" eid="DimensionOid">
                                <cust clsId="DimensionOid">4445535434-45-4E44---</cust>
                              </l>
                              <l key="AdHocParamDimensionOids" refId="739" ln="0" eid="DimensionOid"/>
                              <be key="data" refId="740" clsId="FilterNodeData">
                                <ref key="filterNode" refId="73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394</cust>
                              <s key="cod">PH</s>
                              <s key="desc"/>
                              <i key="index">0</i>
                              <l key="children" refId="742" ln="1" eid="Framework.com.tagetik.trees.INode,framework">
                                <be refId="743" clsId="FilterNode">
                                  <l key="dimensionOids" refId="744" ln="1" eid="DimensionOid">
                                    <cust clsId="DimensionOid">564F435F4B5049-45-43525F313136---</cust>
                                  </l>
                                  <l key="AdHocParamDimensionOids" refId="745" ln="0" eid="DimensionOid"/>
                                  <be key="data" refId="746" clsId="FilterNodeData">
                                    <ref key="filterNode" refId="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395</cust>
                                  <s key="cod">PH</s>
                                  <s key="desc"/>
                                  <i key="index">0</i>
                                  <l key="children" refId="748" ln="1" eid="Framework.com.tagetik.trees.INode,framework">
                                    <be refId="749" clsId="FilterNode">
                                      <l key="dimensionOids" refId="750" ln="1" eid="DimensionOid">
                                        <cust clsId="DimensionOid">44455354315F4255-45-4E44---</cust>
                                      </l>
                                      <l key="AdHocParamDimensionOids" refId="751" ln="0" eid="DimensionOid"/>
                                      <be key="data" refId="752" clsId="FilterNodeData">
                                        <ref key="filterNode" refId="749"/>
                                        <s key="dim">DEST1_BU</s>
                                        <i key="segmentLevel">0</i>
                                        <ref key="segment" refId="22"/>
                                        <be key="HideRC" refId="75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754" clsId="MultiDesc">
                                          <a key="desc" refId="755" ln="4" eid="SYS_STR">
                                            <s>
                                              Liberalit
                                              <ch cod="e0"/>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7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396</cust>
                                      <s key="cod">PH</s>
                                      <s key="desc"/>
                                      <i key="index">0</i>
                                      <ref key="parent" refId="743"/>
                                    </be>
                                  </l>
                                  <ref key="parent" refId="737"/>
                                </be>
                              </l>
                              <ref key="parent" refId="731"/>
                            </be>
                          </l>
                          <ref key="parent" refId="571"/>
                        </be>
                        <be refId="757" clsId="FilterNode">
                          <l key="dimensionOids" refId="758" ln="0" eid="DimensionOid"/>
                          <l key="AdHocParamDimensionOids" refId="759" ln="0" eid="DimensionOid"/>
                          <be key="data" refId="760" clsId="FilterNodeData">
                            <ref key="filterNode" refId="757"/>
                            <s key="dim">DEST2_AGI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7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762" keid="SYS_STR" veid="EFReportingNodeType">
                              <key>
                                <s>319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389</cust>
                          <s key="cod">PH</s>
                          <s key="desc"/>
                          <i key="index">0</i>
                          <l key="children" refId="763" ln="1" eid="Framework.com.tagetik.trees.INode,framework">
                            <be refId="764" clsId="FilterNode">
                              <l key="dimensionOids" refId="765" ln="0" eid="DimensionOid"/>
                              <l key="AdHocParamDimensionOids" refId="766" ln="0" eid="DimensionOid"/>
                              <be key="data" refId="767" clsId="FilterNodeData">
                                <ref key="filterNode" refId="764"/>
                                <s key="dim">DEST4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7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69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390</cust>
                              <s key="cod">PH</s>
                              <s key="desc"/>
                              <i key="index">0</i>
                              <l key="children" refId="770" ln="1" eid="Framework.com.tagetik.trees.INode,framework">
                                <be refId="771" clsId="FilterNode">
                                  <l key="dimensionOids" refId="772" ln="0" eid="DimensionOid"/>
                                  <l key="AdHocParamDimensionOids" refId="773" ln="0" eid="DimensionOid"/>
                                  <be key="data" refId="774" clsId="FilterNodeData">
                                    <ref key="filterNode" refId="771"/>
                                    <s key="dim">VOC_KPI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7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6" keid="SYS_STR" veid="EFReportingNodeType">
                                      <key>
                                        <s>390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391</cust>
                                  <s key="cod">PH</s>
                                  <s key="desc"/>
                                  <i key="index">0</i>
                                  <l key="children" refId="777" ln="1" eid="Framework.com.tagetik.trees.INode,framework">
                                    <be refId="778" clsId="FilterNode">
                                      <l key="dimensionOids" refId="779" ln="0" eid="DimensionOid"/>
                                      <l key="AdHocParamDimensionOids" refId="780" ln="0" eid="DimensionOid"/>
                                      <be key="data" refId="781" clsId="FilterNodeData">
                                        <ref key="filterNode" refId="778"/>
                                        <s key="dim">DEST1_BU</s>
                                        <i key="segmentLevel">0</i>
                                        <ref key="segment" refId="22"/>
                                        <be key="reportingFormula" refId="782" clsId="ReportingFormula">
                                          <b key="serverFormula">N</b>
                                          <b key="formulaRule">N</b>
                                          <s key="formula">{323}+{371}+{397}+{340}+{388}</s>
                                        </be>
                                        <be key="dictionaryHeader" refId="783" clsId="MultiDesc">
                                          <a key="desc" refId="78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7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786" keid="SYS_STR" veid="EFReportingNodeType">
                                          <key>
                                            <s>391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392</cust>
                                      <s key="cod">PH</s>
                                      <s key="desc"/>
                                      <i key="index">0</i>
                                      <ref key="parent" refId="771"/>
                                    </be>
                                  </l>
                                  <ref key="parent" refId="764"/>
                                </be>
                              </l>
                              <ref key="parent" refId="757"/>
                            </be>
                          </l>
                          <ref key="parent" refId="571"/>
                        </be>
                      </l>
                    </be>
                    <be key="columns" refId="787" clsId="FilterNode">
                      <l key="dimensionOids" refId="788" ln="0" eid="DimensionOid"/>
                      <l key="AdHocParamDimensionOids" refId="789" ln="0" eid="DimensionOid"/>
                      <be key="data" refId="790" clsId="FilterNodeData">
                        <ref key="filterNode" refId="7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92" ln="1" eid="Framework.com.tagetik.trees.INode,framework">
                        <be refId="793" clsId="FilterNode">
                          <l key="dimensionOids" refId="794" ln="1" eid="DimensionOid">
                            <cust clsId="DimensionOid">544950-45-5449505F4F---</cust>
                          </l>
                          <l key="AdHocParamDimensionOids" refId="795" ln="0" eid="DimensionOid"/>
                          <be key="data" refId="796" clsId="FilterNodeData">
                            <ref key="filterNode" refId="79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9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79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799" ln="3" eid="Framework.com.tagetik.trees.INode,framework">
                            <be refId="800" clsId="FilterNode">
                              <l key="dimensionOids" refId="801" ln="1" eid="DimensionOid">
                                <cust clsId="DimensionOid">5343455F24-45-5343454E4152494F5F4254--50-</cust>
                              </l>
                              <l key="AdHocParamDimensionOids" refId="802" ln="0" eid="DimensionOid"/>
                              <be key="data" refId="803" clsId="FilterNodeData">
                                <ref key="filterNode" refId="8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0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807" ln="1" eid="Framework.com.tagetik.trees.INode,framework">
                                <be refId="808" clsId="FilterNode">
                                  <l key="dimensionOids" refId="809" ln="1" eid="DimensionOid">
                                    <cust clsId="DimensionOid">4341545F24-4E-413241---</cust>
                                  </l>
                                  <l key="AdHocParamDimensionOids" refId="810" ln="0" eid="DimensionOid"/>
                                  <be key="data" refId="811" clsId="FilterNodeData">
                                    <ref key="filterNode" refId="808"/>
                                    <s key="dim">CAT_$</s>
                                    <i key="segmentLevel">0</i>
                                    <ref key="segment" refId="22"/>
                                    <be key="dictionaryHeader" refId="812" clsId="MultiDesc">
                                      <a key="desc" refId="81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816" ln="0" eid="Framework.com.tagetik.trees.INode,framework"/>
                                  <ref key="parent" refId="800"/>
                                </be>
                              </l>
                              <ref key="parent" refId="793"/>
                            </be>
                            <be refId="817" clsId="FilterNode">
                              <l key="dimensionOids" refId="818" ln="1" eid="DimensionOid">
                                <cust clsId="DimensionOid">5343455F24-45-5343454E4152494F5F4254--50-</cust>
                              </l>
                              <l key="AdHocParamDimensionOids" refId="819" ln="0" eid="DimensionOid"/>
                              <be key="data" refId="820" clsId="FilterNodeData">
                                <ref key="filterNode" refId="8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2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824" ln="1" eid="Framework.com.tagetik.trees.INode,framework">
                                <be refId="825" clsId="FilterNode">
                                  <l key="dimensionOids" refId="826" ln="1" eid="DimensionOid">
                                    <cust clsId="DimensionOid">4341545F24-4E-413241---</cust>
                                  </l>
                                  <l key="AdHocParamDimensionOids" refId="827" ln="0" eid="DimensionOid"/>
                                  <be key="data" refId="828" clsId="FilterNodeData">
                                    <ref key="filterNode" refId="825"/>
                                    <s key="dim">CAT_$</s>
                                    <i key="segmentLevel">0</i>
                                    <ref key="segment" refId="22"/>
                                    <be key="dictionaryHeader" refId="829" clsId="MultiDesc">
                                      <ref key="desc" refId="813"/>
                                    </be>
                                    <b key="placeHolder">N</b>
                                    <ref key="weight" refId="23"/>
                                    <be key="textMatchingCondition" refId="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832" ln="0" eid="Framework.com.tagetik.trees.INode,framework"/>
                                  <ref key="parent" refId="817"/>
                                </be>
                              </l>
                              <ref key="parent" refId="793"/>
                            </be>
                            <be refId="833" clsId="FilterNode">
                              <l key="dimensionOids" refId="834" ln="1" eid="DimensionOid">
                                <cust clsId="DimensionOid">5343455F24-45-5343454E4152494F5F4254--50-</cust>
                              </l>
                              <l key="AdHocParamDimensionOids" refId="835" ln="0" eid="DimensionOid"/>
                              <be key="data" refId="836" clsId="FilterNodeData">
                                <ref key="filterNode" refId="8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839" ln="1" eid="Framework.com.tagetik.trees.INode,framework">
                                <be refId="840" clsId="FilterNode">
                                  <l key="dimensionOids" refId="841" ln="1" eid="DimensionOid">
                                    <cust clsId="DimensionOid">4341545F24-45-24414D4F554E54-413241--</cust>
                                  </l>
                                  <l key="AdHocParamDimensionOids" refId="842" ln="0" eid="DimensionOid"/>
                                  <be key="data" refId="843" clsId="FilterNodeData">
                                    <ref key="filterNode" refId="84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e key="editability" refId="845" id="EditableEnum">S</e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6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847" ln="0" eid="Framework.com.tagetik.trees.INode,framework"/>
                                  <ref key="parent" refId="833"/>
                                </be>
                              </l>
                              <ref key="parent" refId="793"/>
                            </be>
                          </l>
                          <ref key="parent" refId="787"/>
                        </be>
                      </l>
                    </be>
                    <be key="matrixFilters" refId="848" clsId="FilterNode">
                      <l key="dimensionOids" refId="849" ln="0" eid="DimensionOid"/>
                      <l key="AdHocParamDimensionOids" refId="850" ln="0" eid="DimensionOid"/>
                      <be key="data" refId="851" clsId="FilterNodeData">
                        <ref key="filterNode" refId="8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53" ln="1" eid="Framework.com.tagetik.trees.INode,framework">
                        <be refId="854" clsId="FilterNode">
                          <l key="dimensionOids" refId="855" ln="1" eid="DimensionOid">
                            <cust clsId="DimensionOid">504552-45-245045525F50--50-</cust>
                          </l>
                          <l key="AdHocParamDimensionOids" refId="856" ln="0" eid="DimensionOid"/>
                          <be key="data" refId="857" clsId="FilterNodeData">
                            <ref key="filterNode" refId="8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59" ln="1" eid="Framework.com.tagetik.trees.INode,framework">
                            <be refId="860" clsId="FilterNode">
                              <l key="dimensionOids" refId="861" ln="1" eid="DimensionOid">
                                <cust clsId="DimensionOid">56414C-45-455552---</cust>
                              </l>
                              <l key="AdHocParamDimensionOids" refId="862" ln="0" eid="DimensionOid"/>
                              <be key="data" refId="863" clsId="FilterNodeData">
                                <ref key="filterNode" refId="860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865" ln="1" eid="Framework.com.tagetik.trees.INode,framework">
                                <be refId="866" clsId="FilterNode">
                                  <l key="dimensionOids" refId="867" ln="1" eid="DimensionOid">
                                    <cust clsId="DimensionOid">415A495F413241-45-415A49454E44415F32--50-</cust>
                                  </l>
                                  <l key="AdHocParamDimensionOids" refId="868" ln="0" eid="DimensionOid"/>
                                  <be key="data" refId="869" clsId="FilterNodeData">
                                    <ref key="filterNode" refId="86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871" ln="1" eid="Framework.com.tagetik.trees.INode,framework">
                                    <be refId="872" clsId="FilterNode">
                                      <l key="dimensionOids" refId="873" ln="1" eid="DimensionOid">
                                        <cust clsId="DimensionOid">4445535433-45-5445525249544F52494F5F31--50-</cust>
                                      </l>
                                      <l key="AdHocParamDimensionOids" refId="874" ln="0" eid="DimensionOid"/>
                                      <be key="data" refId="875" clsId="FilterNodeData">
                                        <ref key="filterNode" refId="87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877" ln="1" eid="Framework.com.tagetik.trees.INode,framework">
                                        <be refId="878" clsId="FilterNode">
                                          <l key="dimensionOids" refId="879" ln="1" eid="DimensionOid">
                                            <cust clsId="DimensionOid">4445535432-4E-7C7C---</cust>
                                          </l>
                                          <l key="AdHocParamDimensionOids" refId="880" ln="0" eid="DimensionOid"/>
                                          <be key="data" refId="881" clsId="FilterNodeData">
                                            <ref key="filterNode" refId="878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8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872"/>
                                        </be>
                                      </l>
                                      <ref key="parent" refId="866"/>
                                    </be>
                                  </l>
                                  <ref key="parent" refId="860"/>
                                </be>
                              </l>
                              <ref key="parent" refId="854"/>
                            </be>
                          </l>
                          <ref key="parent" refId="848"/>
                        </be>
                      </l>
                    </be>
                    <be key="rowHeaders" refId="883" clsId="ReportingHeaders">
                      <m key="headers" refId="884" keid="SYS_PR_I" veid="System.Collections.IList">
                        <key>
                          <i>-1</i>
                        </key>
                        <val>
                          <l refId="885" ln="1">
                            <s>$Cust_Dim1(HIERARCHY("BU")).desc</s>
                          </l>
                        </val>
                      </m>
                      <m key="headersDims" refId="886" keid="SYS_PR_I" veid="SYS_STR">
                        <key>
                          <i>-1</i>
                        </key>
                        <val>
                          <s>DEST1_BU</s>
                        </val>
                      </m>
                    </be>
                    <be key="columnHeaders" refId="887" clsId="ReportingHeaders">
                      <m key="headers" refId="888" keid="SYS_PR_I" veid="System.Collections.IList">
                        <key>
                          <i>-1</i>
                        </key>
                        <val>
                          <l refId="889" ln="1">
                            <s>$Scenario.code</s>
                          </l>
                        </val>
                      </m>
                      <m key="headersDims" refId="89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891" keid="SYS_STR" veid="StyleSheet">
                      <key>
                        <s>7</s>
                      </key>
                      <val>
                        <be refId="892" clsId="StyleSheet">
                          <be key="version" refId="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95" ln="2">
                                <be refId="896" clsId="StyleRule">
                                  <be key="ruleCondition" refId="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98" clsId="StyleRule">
                                  <be key="ruleCondition" refId="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00" ln="0" eid="Reporting.com.tagetik.tables.IMatixCellLeafPositions,Reporting"/>
                    <m key="forcedEditModes" refId="901" keid="Reporting.com.tagetik.tables.IMatixCellLeafPositions,Reporting" veid="SYS_STR"/>
                    <b key="UseTxlDeFormEditor">N</b>
                    <be key="TxDeFormsEditorDescriptor" refId="902" clsId="TxDeFormsEditorDescriptor">
                      <l key="Tabs" refId="90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04" clsId="matrixWSInfo">
                      <b key="isT">N</b>
                      <s key="wsCode">$CPM</s>
                    </be>
                    <be key="customFilters" refId="905" clsId="ExpCustomFiltersProspetto"/>
                  </be>
                </val>
                <key>
                  <s>Matrix00 Fornitori</s>
                </key>
                <val>
                  <be refId="906" clsId="MatrixPositionBlockVO">
                    <s key="positionID">Matrix00 Fornitori</s>
                    <be key="rows" refId="907" clsId="FilterNode">
                      <l key="dimensionOids" refId="908" ln="0" eid="DimensionOid"/>
                      <l key="AdHocParamDimensionOids" refId="909" ln="0" eid="DimensionOid"/>
                      <be key="data" refId="910" clsId="FilterNodeData">
                        <ref key="filterNode" refId="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912" ln="4" eid="Framework.com.tagetik.trees.INode,framework">
                        <be refId="913" clsId="FilterNode">
                          <l key="dimensionOids" refId="914" ln="1" eid="DimensionOid">
                            <cust clsId="DimensionOid">4445535434-45-414143---</cust>
                          </l>
                          <l key="AdHocParamDimensionOids" refId="915" ln="0" eid="DimensionOid"/>
                          <be key="data" refId="916" clsId="FilterNodeData">
                            <ref key="filterNode" refId="91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18" keid="SYS_STR" veid="EFReportingNodeType">
                              <key>
                                <s>4445535434-45-414143---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140</cust>
                          <i key="index">0</i>
                          <l key="children" refId="919" ln="7" eid="Framework.com.tagetik.trees.INode,framework">
                            <be refId="920" clsId="FilterNode">
                              <l key="dimensionOids" refId="921" ln="1" eid="DimensionOid">
                                <cust clsId="DimensionOid">564F435F4B5049-45-43525F303239---</cust>
                              </l>
                              <l key="AdHocParamDimensionOids" refId="922" ln="0" eid="DimensionOid"/>
                              <be key="data" refId="923" clsId="FilterNodeData">
                                <ref key="filterNode" refId="920"/>
                                <s key="dim">VOC_KPI</s>
                                <i key="segmentLevel">0</i>
                                <ref key="segment" refId="22"/>
                                <be key="dictionaryHeader" refId="924" clsId="MultiDesc">
                                  <a key="desc" refId="925" ln="4" eid="SYS_STR">
                                    <s>Fornitori attivati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7" keid="SYS_STR" veid="EFReportingNodeType">
                                  <key>
                                    <s>564F435F4B5049-45-43525F303239---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i key="index">0</i>
                              <ref key="parent" refId="913"/>
                            </be>
                            <be refId="928" clsId="FilterNode">
                              <l key="dimensionOids" refId="929" ln="0" eid="DimensionOid"/>
                              <l key="AdHocParamDimensionOids" refId="930" ln="0" eid="DimensionOid"/>
                              <be key="data" refId="931" clsId="FilterNodeData">
                                <ref key="filterNode" refId="928"/>
                                <s key="dim">VOC_KPI</s>
                                <i key="segmentLevel">0</i>
                                <ref key="segment" refId="22"/>
                                <be key="dictionaryHeader" refId="932" clsId="MultiDesc">
                                  <a key="desc" refId="933" ln="4" eid="SYS_STR">
                                    <s>Tipologia imprese attivate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35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143</cust>
                              <s key="cod">PH</s>
                              <s key="desc"/>
                              <i key="index">0</i>
                              <ref key="parent" refId="913"/>
                            </be>
                            <be refId="936" clsId="FilterNode">
                              <l key="dimensionOids" refId="937" ln="1" eid="DimensionOid">
                                <cust clsId="DimensionOid">564F435F4B5049-45-43525F303334---</cust>
                              </l>
                              <l key="AdHocParamDimensionOids" refId="938" ln="0" eid="DimensionOid"/>
                              <be key="data" refId="939" clsId="FilterNodeData">
                                <ref key="filterNode" refId="936"/>
                                <s key="dim">VOC_KPI</s>
                                <i key="segmentLevel">0</i>
                                <ref key="segment" refId="22"/>
                                <be key="dictionaryHeader" refId="940" clsId="MultiDesc">
                                  <a key="desc" refId="941" ln="4" eid="SYS_STR">
                                    <s>microimpresa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3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144</cust>
                              <i key="index">0</i>
                              <ref key="parent" refId="913"/>
                            </be>
                            <be refId="944" clsId="FilterNode">
                              <l key="dimensionOids" refId="945" ln="1" eid="DimensionOid">
                                <cust clsId="DimensionOid">564F435F4B5049-45-43525F303333---</cust>
                              </l>
                              <l key="AdHocParamDimensionOids" refId="946" ln="0" eid="DimensionOid"/>
                              <be key="data" refId="947" clsId="FilterNodeData">
                                <ref key="filterNode" refId="944"/>
                                <s key="dim">VOC_KPI</s>
                                <i key="segmentLevel">0</i>
                                <ref key="segment" refId="22"/>
                                <be key="dictionaryHeader" refId="948" clsId="MultiDesc">
                                  <a key="desc" refId="949" ln="4" eid="SYS_STR">
                                    <s>piccola impresa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ref key="parent" refId="913"/>
                            </be>
                            <be refId="952" clsId="FilterNode">
                              <l key="dimensionOids" refId="953" ln="1" eid="DimensionOid">
                                <cust clsId="DimensionOid">564F435F4B5049-45-43525F303332---</cust>
                              </l>
                              <l key="AdHocParamDimensionOids" refId="954" ln="0" eid="DimensionOid"/>
                              <be key="data" refId="955" clsId="FilterNodeData">
                                <ref key="filterNode" refId="952"/>
                                <s key="dim">VOC_KPI</s>
                                <i key="segmentLevel">0</i>
                                <ref key="segment" refId="22"/>
                                <be key="dictionaryHeader" refId="956" clsId="MultiDesc">
                                  <a key="desc" refId="957" ln="4" eid="SYS_STR">
                                    <s>media impresa (50-250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9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146</cust>
                              <i key="index">0</i>
                              <ref key="parent" refId="913"/>
                            </be>
                            <be refId="960" clsId="FilterNode">
                              <l key="dimensionOids" refId="961" ln="1" eid="DimensionOid">
                                <cust clsId="DimensionOid">564F435F4B5049-45-43525F303331---</cust>
                              </l>
                              <l key="AdHocParamDimensionOids" refId="962" ln="0" eid="DimensionOid"/>
                              <be key="data" refId="963" clsId="FilterNodeData">
                                <ref key="filterNode" refId="960"/>
                                <s key="dim">VOC_KPI</s>
                                <i key="segmentLevel">0</i>
                                <ref key="segment" refId="22"/>
                                <be key="dictionaryHeader" refId="964" clsId="MultiDesc">
                                  <a key="desc" refId="965" ln="4" eid="SYS_STR">
                                    <s>grande impresa (oltre 250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7" keid="SYS_STR" veid="EFReportingNodeType">
                                  <key>
                                    <s>564F435F4B5049-45-43525F303331---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564F435F4B5049-45-43525F303332---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147</cust>
                              <i key="index">0</i>
                              <ref key="parent" refId="913"/>
                            </be>
                            <be refId="968" clsId="FilterNode">
                              <l key="dimensionOids" refId="969" ln="1" eid="DimensionOid">
                                <cust clsId="DimensionOid">564F435F4B5049-45-43525F313433---</cust>
                              </l>
                              <l key="AdHocParamDimensionOids" refId="970" ln="0" eid="DimensionOid"/>
                              <be key="data" refId="971" clsId="FilterNodeData">
                                <ref key="filterNode" refId="968"/>
                                <s key="dim">VOC_KPI</s>
                                <i key="segmentLevel">0</i>
                                <ref key="segment" refId="22"/>
                                <be key="dictionaryHeader" refId="972" clsId="MultiDesc">
                                  <a key="desc" refId="973" ln="4" eid="SYS_STR">
                                    <s>dato non disponibile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5" keid="SYS_STR" veid="EFReportingNodeType">
                                  <key>
                                    <s>564F435F4B5049-45-43525F313433---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148</cust>
                              <i key="index">0</i>
                              <ref key="parent" refId="913"/>
                            </be>
                          </l>
                          <ref key="parent" refId="907"/>
                        </be>
                        <be refId="976" clsId="FilterNode">
                          <l key="dimensionOids" refId="977" ln="1" eid="DimensionOid">
                            <cust clsId="DimensionOid">4445535434-45-4E44---</cust>
                          </l>
                          <l key="AdHocParamDimensionOids" refId="978" ln="0" eid="DimensionOid"/>
                          <be key="data" refId="979" clsId="FilterNodeData">
                            <ref key="filterNode" refId="976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172</cust>
                          <i key="index">0</i>
                          <l key="children" refId="982" ln="4" eid="Framework.com.tagetik.trees.INode,framework">
                            <be refId="983" clsId="FilterNode">
                              <l key="dimensionOids" refId="984" ln="1" eid="DimensionOid">
                                <cust clsId="DimensionOid">564F435F4B5049-45-43525F303238---</cust>
                              </l>
                              <l key="AdHocParamDimensionOids" refId="985" ln="0" eid="DimensionOid"/>
                              <be key="data" refId="986" clsId="FilterNodeData">
                                <ref key="filterNode" refId="983"/>
                                <s key="dim">VOC_KPI</s>
                                <i key="segmentLevel">0</i>
                                <ref key="segment" refId="22"/>
                                <be key="dictionaryHeader" refId="987" clsId="MultiDesc">
                                  <a key="desc" refId="988" ln="4" eid="SYS_STR">
                                    <s>Numero ordini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0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190</cust>
                              <i key="index">0</i>
                              <ref key="parent" refId="976"/>
                            </be>
                            <be refId="991" clsId="FilterNode">
                              <l key="dimensionOids" refId="992" ln="1" eid="DimensionOid">
                                <cust clsId="DimensionOid">564F435F4B5049-45-43525F323235---</cust>
                              </l>
                              <l key="AdHocParamDimensionOids" refId="993" ln="0" eid="DimensionOid"/>
                              <be key="data" refId="994" clsId="FilterNodeData">
                                <ref key="filterNode" refId="991"/>
                                <s key="dim">VOC_KPI</s>
                                <i key="segmentLevel">0</i>
                                <ref key="segment" refId="22"/>
                                <be key="HideRC" refId="995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96" clsId="MultiDesc">
                                  <a key="desc" refId="997" ln="4" eid="SYS_STR">
                                    <s>Numero ordini a micro imprese  (1-10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9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175</cust>
                              <i key="index">0</i>
                              <ref key="parent" refId="976"/>
                            </be>
                            <be refId="1000" clsId="FilterNode">
                              <l key="dimensionOids" refId="1001" ln="1" eid="DimensionOid">
                                <cust clsId="DimensionOid">564F435F4B5049-45-43525F323236---</cust>
                              </l>
                              <l key="AdHocParamDimensionOids" refId="1002" ln="0" eid="DimensionOid"/>
                              <be key="data" refId="1003" clsId="FilterNodeData">
                                <ref key="filterNode" refId="1000"/>
                                <s key="dim">VOC_KPI</s>
                                <i key="segmentLevel">0</i>
                                <ref key="segment" refId="22"/>
                                <be key="HideRC" refId="100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05" clsId="MultiDesc">
                                  <a key="desc" refId="1006" ln="4" eid="SYS_STR">
                                    <s>Numero ordini a piccole imprese (10-50 dipendenti)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8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176</cust>
                              <i key="index">0</i>
                              <ref key="parent" refId="976"/>
                            </be>
                            <be refId="1009" clsId="FilterNode">
                              <l key="dimensionOids" refId="1010" ln="0" eid="DimensionOid"/>
                              <l key="AdHocParamDimensionOids" refId="1011" ln="0" eid="DimensionOid"/>
                              <be key="data" refId="1012" clsId="FilterNodeData">
                                <ref key="filterNode" refId="1009"/>
                                <s key="dim">VOC_KPI</s>
                                <i key="segmentLevel">0</i>
                                <ref key="segment" refId="22"/>
                                <be key="reportingFormula" refId="1013" clsId="ReportingFormula">
                                  <b key="serverFormula">N</b>
                                  <b key="formulaRule">N</b>
                                  <s key="formula">{175}+{176}</s>
                                </be>
                                <be key="dictionaryHeader" refId="1014" clsId="MultiDesc">
                                  <a key="desc" refId="1015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17" keid="SYS_STR" veid="EFReportingNodeType">
                                  <key>
                                    <s>176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202</cust>
                              <s key="cod">PH</s>
                              <s key="desc"/>
                              <i key="index">0</i>
                              <ref key="parent" refId="976"/>
                            </be>
                          </l>
                          <ref key="parent" refId="907"/>
                        </be>
                        <be refId="1018" clsId="FilterNode">
                          <l key="dimensionOids" refId="1019" ln="1" eid="DimensionOid">
                            <cust clsId="DimensionOid">4445535434-45-463032---</cust>
                          </l>
                          <l key="AdHocParamDimensionOids" refId="1020" ln="0" eid="DimensionOid"/>
                          <be key="data" refId="1021" clsId="FilterNodeData">
                            <ref key="filterNode" refId="101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3" keid="SYS_STR" veid="EFReportingNodeType"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177</cust>
                          <i key="index">0</i>
                          <l key="children" refId="1024" ln="4" eid="Framework.com.tagetik.trees.INode,framework">
                            <be refId="1025" clsId="FilterNode">
                              <l key="dimensionOids" refId="1026" ln="1" eid="DimensionOid">
                                <cust clsId="DimensionOid">564F435F4B5049-45-43525F303238---</cust>
                              </l>
                              <l key="AdHocParamDimensionOids" refId="1027" ln="0" eid="DimensionOid"/>
                              <be key="data" refId="1028" clsId="FilterNodeData">
                                <ref key="filterNode" refId="1025"/>
                                <s key="dim">VOC_KPI</s>
                                <i key="segmentLevel">0</i>
                                <ref key="segment" refId="22"/>
                                <be key="dictionaryHeader" refId="1029" clsId="MultiDesc">
                                  <a key="desc" refId="1030" ln="4" eid="SYS_STR">
                                    <s>
                                      Importo ordini (
                                      <ch cod="20ac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3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2" keid="SYS_STR" veid="EFReportingNodeType">
                                  <key>
                                    <s>564F435F4B5049-45-43525F303238---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ref key="parent" refId="1018"/>
                            </be>
                            <be refId="1033" clsId="FilterNode">
                              <l key="dimensionOids" refId="1034" ln="1" eid="DimensionOid">
                                <cust clsId="DimensionOid">564F435F4B5049-45-43525F323235---</cust>
                              </l>
                              <l key="AdHocParamDimensionOids" refId="1035" ln="0" eid="DimensionOid"/>
                              <be key="data" refId="1036" clsId="FilterNodeData">
                                <ref key="filterNode" refId="1033"/>
                                <s key="dim">VOC_KPI</s>
                                <i key="segmentLevel">0</i>
                                <ref key="segment" refId="22"/>
                                <be key="HideRC" refId="103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38" clsId="MultiDesc">
                                  <a key="desc" refId="1039" ln="4" eid="SYS_STR">
                                    <s>
                                      Importo ordini (
                                      <ch cod="20ac"/>
                                      ) a micro imprese  (1-10 dipendenti)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" keid="SYS_STR" veid="EFReportingNodeType"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180</cust>
                              <i key="index">0</i>
                              <ref key="parent" refId="1018"/>
                            </be>
                            <be refId="1042" clsId="FilterNode">
                              <l key="dimensionOids" refId="1043" ln="1" eid="DimensionOid">
                                <cust clsId="DimensionOid">564F435F4B5049-45-43525F323236---</cust>
                              </l>
                              <l key="AdHocParamDimensionOids" refId="1044" ln="0" eid="DimensionOid"/>
                              <be key="data" refId="1045" clsId="FilterNodeData">
                                <ref key="filterNode" refId="1042"/>
                                <s key="dim">VOC_KPI</s>
                                <i key="segmentLevel">0</i>
                                <ref key="segment" refId="22"/>
                                <be key="HideRC" refId="1046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1047" clsId="MultiDesc">
                                  <a key="desc" refId="1048" ln="4" eid="SYS_STR">
                                    <s>
                                      Importo ordini (
                                      <ch cod="20ac"/>
                                      ) a piccole imprese (10-50 dipendenti)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50" keid="SYS_STR" veid="EFReportingNodeType">
                                  <key>
                                    <s>564F435F4B5049-45-43525F303432---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564F435F4B5049-45-43525F303433---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564F435F4B5049-45-43525F323236---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ref key="parent" refId="1018"/>
                            </be>
                            <be refId="1051" clsId="FilterNode">
                              <l key="dimensionOids" refId="1052" ln="0" eid="DimensionOid"/>
                              <l key="AdHocParamDimensionOids" refId="1053" ln="0" eid="DimensionOid"/>
                              <be key="data" refId="1054" clsId="FilterNodeData">
                                <ref key="filterNode" refId="1051"/>
                                <s key="dim">VOC_KPI</s>
                                <i key="segmentLevel">0</i>
                                <ref key="segment" refId="22"/>
                                <be key="reportingFormula" refId="1055" clsId="ReportingFormula">
                                  <b key="serverFormula">N</b>
                                  <b key="formulaRule">N</b>
                                  <s key="formula">{180}+{181}</s>
                                </be>
                                <be key="dictionaryHeader" refId="1056" clsId="MultiDesc">
                                  <a key="desc" refId="1057" ln="4" eid="SYS_STR">
                                    <s>di cui a micro e piccole imprese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059" keid="SYS_STR" veid="EFReportingNodeType">
                                  <key>
                                    <s>181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>PH</s>
                              <s key="desc"/>
                              <i key="index">0</i>
                              <ref key="parent" refId="1018"/>
                            </be>
                          </l>
                          <ref key="parent" refId="907"/>
                        </be>
                        <be refId="1060" clsId="FilterNode">
                          <l key="dimensionOids" refId="1061" ln="1" eid="DimensionOid">
                            <cust clsId="DimensionOid">4445535434-45-4E44---</cust>
                          </l>
                          <l key="AdHocParamDimensionOids" refId="1062" ln="0" eid="DimensionOid"/>
                          <be key="data" refId="1063" clsId="FilterNodeData">
                            <ref key="filterNode" refId="106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l key="children" refId="1065" ln="4" eid="Framework.com.tagetik.trees.INode,framework">
                            <be refId="1066" clsId="FilterNode">
                              <l key="dimensionOids" refId="1067" ln="1" eid="DimensionOid">
                                <cust clsId="DimensionOid">564F435F4B5049-45-43525F323530---</cust>
                              </l>
                              <l key="AdHocParamDimensionOids" refId="1068" ln="0" eid="DimensionOid"/>
                              <be key="data" refId="1069" clsId="FilterNodeData">
                                <ref key="filterNode" refId="106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198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1" clsId="FilterNode">
                              <l key="dimensionOids" refId="1072" ln="1" eid="DimensionOid">
                                <cust clsId="DimensionOid">564F435F4B5049-45-43525F323630---</cust>
                              </l>
                              <l key="AdHocParamDimensionOids" refId="1073" ln="0" eid="DimensionOid"/>
                              <be key="data" refId="1074" clsId="FilterNodeData">
                                <ref key="filterNode" refId="10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199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76" clsId="FilterNode">
                              <l key="dimensionOids" refId="1077" ln="1" eid="DimensionOid">
                                <cust clsId="DimensionOid">564F435F4B5049-45-43525F323531---</cust>
                              </l>
                              <l key="AdHocParamDimensionOids" refId="1078" ln="0" eid="DimensionOid"/>
                              <be key="data" refId="1079" clsId="FilterNodeData">
                                <ref key="filterNode" refId="1076"/>
                                <s key="dim">VOC_KPI</s>
                                <i key="segmentLevel">0</i>
                                <ref key="segment" refId="22"/>
                                <be key="dictionaryHeader" refId="1080" clsId="MultiDesc">
                                  <a key="desc" refId="1081" ln="4" eid="SYS_STR">
                                    <s>
                                      Fornitori con maturit
                                      <ch cod="e0"/>
                                       carbon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200</cust>
                              <s key="cod">PH</s>
                              <s key="desc"/>
                              <i key="index">0</i>
                              <ref key="parent" refId="1060"/>
                            </be>
                            <be refId="1083" clsId="FilterNode">
                              <l key="dimensionOids" refId="1084" ln="1" eid="DimensionOid">
                                <cust clsId="DimensionOid">564F435F4B5049-45-43525F323532---</cust>
                              </l>
                              <l key="AdHocParamDimensionOids" refId="1085" ln="0" eid="DimensionOid"/>
                              <be key="data" refId="1086" clsId="FilterNodeData">
                                <ref key="filterNode" refId="1083"/>
                                <s key="dim">VOC_KPI</s>
                                <i key="segmentLevel">0</i>
                                <ref key="segment" refId="22"/>
                                <be key="dictionaryHeader" refId="1087" clsId="MultiDesc">
                                  <a key="desc" refId="1088" ln="4" eid="SYS_STR">
                                    <s>
                                      Fornitori con maturit
                                      <ch cod="e0"/>
                                       D&amp;I (%)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0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0" keid="SYS_STR" veid="EFReportingNodeType">
                                  <key>
                                    <s>564F435F4B5049-45-43525F323532---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1060"/>
                            </be>
                          </l>
                          <ref key="parent" refId="907"/>
                        </be>
                      </l>
                    </be>
                    <be key="columns" refId="1091" clsId="FilterNode">
                      <l key="dimensionOids" refId="1092" ln="0" eid="DimensionOid"/>
                      <l key="AdHocParamDimensionOids" refId="1093" ln="0" eid="DimensionOid"/>
                      <be key="data" refId="1094" clsId="FilterNodeData">
                        <ref key="filterNode" refId="109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9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096" ln="1" eid="Framework.com.tagetik.trees.INode,framework">
                        <be refId="1097" clsId="FilterNode">
                          <l key="dimensionOids" refId="1098" ln="1" eid="DimensionOid">
                            <cust clsId="DimensionOid">544950-45-5449505F4F---</cust>
                          </l>
                          <l key="AdHocParamDimensionOids" refId="1099" ln="0" eid="DimensionOid"/>
                          <be key="data" refId="1100" clsId="FilterNodeData">
                            <ref key="filterNode" refId="109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10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103" ln="3" eid="Framework.com.tagetik.trees.INode,framework">
                            <be refId="1104" clsId="FilterNode">
                              <l key="dimensionOids" refId="1105" ln="1" eid="DimensionOid">
                                <cust clsId="DimensionOid">5343455F24-45-5343454E4152494F5F4254--50-</cust>
                              </l>
                              <l key="AdHocParamDimensionOids" refId="1106" ln="0" eid="DimensionOid"/>
                              <be key="data" refId="1107" clsId="FilterNodeData">
                                <ref key="filterNode" refId="11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0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111" ln="1" eid="Framework.com.tagetik.trees.INode,framework">
                                <be refId="1112" clsId="FilterNode">
                                  <l key="dimensionOids" refId="1113" ln="1" eid="DimensionOid">
                                    <cust clsId="DimensionOid">4341545F24-4E-413241---</cust>
                                  </l>
                                  <l key="AdHocParamDimensionOids" refId="1114" ln="0" eid="DimensionOid"/>
                                  <be key="data" refId="1115" clsId="FilterNodeData">
                                    <ref key="filterNode" refId="1112"/>
                                    <s key="dim">CAT_$</s>
                                    <i key="segmentLevel">0</i>
                                    <ref key="segment" refId="22"/>
                                    <be key="dictionaryHeader" refId="1116" clsId="MultiDesc">
                                      <a key="desc" refId="11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120" ln="0" eid="Framework.com.tagetik.trees.INode,framework"/>
                                  <ref key="parent" refId="1104"/>
                                </be>
                              </l>
                              <ref key="parent" refId="1097"/>
                            </be>
                            <be refId="1121" clsId="FilterNode">
                              <l key="dimensionOids" refId="1122" ln="1" eid="DimensionOid">
                                <cust clsId="DimensionOid">5343455F24-45-5343454E4152494F5F4254--50-</cust>
                              </l>
                              <l key="AdHocParamDimensionOids" refId="1123" ln="0" eid="DimensionOid"/>
                              <be key="data" refId="1124" clsId="FilterNodeData">
                                <ref key="filterNode" refId="112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12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128" ln="1" eid="Framework.com.tagetik.trees.INode,framework">
                                <be refId="1129" clsId="FilterNode">
                                  <l key="dimensionOids" refId="1130" ln="1" eid="DimensionOid">
                                    <cust clsId="DimensionOid">4341545F24-4E-413241---</cust>
                                  </l>
                                  <l key="AdHocParamDimensionOids" refId="1131" ln="0" eid="DimensionOid"/>
                                  <be key="data" refId="1132" clsId="FilterNodeData">
                                    <ref key="filterNode" refId="1129"/>
                                    <s key="dim">CAT_$</s>
                                    <i key="segmentLevel">0</i>
                                    <ref key="segment" refId="22"/>
                                    <be key="dictionaryHeader" refId="1133" clsId="MultiDesc">
                                      <ref key="desc" refId="1117"/>
                                    </be>
                                    <b key="placeHolder">N</b>
                                    <ref key="weight" refId="23"/>
                                    <be key="textMatchingCondition" refId="11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136" ln="0" eid="Framework.com.tagetik.trees.INode,framework"/>
                                  <ref key="parent" refId="1121"/>
                                </be>
                              </l>
                              <ref key="parent" refId="1097"/>
                            </be>
                            <be refId="1137" clsId="FilterNode">
                              <l key="dimensionOids" refId="1138" ln="1" eid="DimensionOid">
                                <cust clsId="DimensionOid">5343455F24-45-5343454E4152494F5F4254--50-</cust>
                              </l>
                              <l key="AdHocParamDimensionOids" refId="1139" ln="0" eid="DimensionOid"/>
                              <be key="data" refId="1140" clsId="FilterNodeData">
                                <ref key="filterNode" refId="11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4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143" ln="1" eid="Framework.com.tagetik.trees.INode,framework">
                                <be refId="1144" clsId="FilterNode">
                                  <l key="dimensionOids" refId="1145" ln="1" eid="DimensionOid">
                                    <cust clsId="DimensionOid">4341545F24-4E-413241---</cust>
                                  </l>
                                  <l key="AdHocParamDimensionOids" refId="1146" ln="0" eid="DimensionOid"/>
                                  <be key="data" refId="1147" clsId="FilterNodeData">
                                    <ref key="filterNode" refId="1144"/>
                                    <s key="dim">CAT_$</s>
                                    <i key="segmentLevel">0</i>
                                    <ref key="segment" refId="22"/>
                                    <be key="dictionaryHeader" refId="1148" clsId="MultiDesc">
                                      <a key="desc" refId="114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151" ln="0" eid="Framework.com.tagetik.trees.INode,framework"/>
                                  <ref key="parent" refId="1137"/>
                                </be>
                              </l>
                              <ref key="parent" refId="1097"/>
                            </be>
                          </l>
                          <ref key="parent" refId="1091"/>
                        </be>
                      </l>
                    </be>
                    <be key="matrixFilters" refId="1152" clsId="FilterNode">
                      <l key="dimensionOids" refId="1153" ln="0" eid="DimensionOid"/>
                      <l key="AdHocParamDimensionOids" refId="1154" ln="0" eid="DimensionOid"/>
                      <be key="data" refId="1155" clsId="FilterNodeData">
                        <ref key="filterNode" refId="115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15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157" ln="1" eid="Framework.com.tagetik.trees.INode,framework">
                        <be refId="1158" clsId="FilterNode">
                          <l key="dimensionOids" refId="1159" ln="1" eid="DimensionOid">
                            <cust clsId="DimensionOid">504552-45-245045525F50--50-</cust>
                          </l>
                          <l key="AdHocParamDimensionOids" refId="1160" ln="0" eid="DimensionOid"/>
                          <be key="data" refId="1161" clsId="FilterNodeData">
                            <ref key="filterNode" refId="115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163" ln="1" eid="Framework.com.tagetik.trees.INode,framework">
                            <be refId="1164" clsId="FilterNode">
                              <l key="dimensionOids" refId="1165" ln="1" eid="DimensionOid">
                                <cust clsId="DimensionOid">4445535431-45-4E44---</cust>
                              </l>
                              <l key="AdHocParamDimensionOids" refId="1166" ln="0" eid="DimensionOid"/>
                              <be key="data" refId="1167" clsId="FilterNodeData">
                                <ref key="filterNode" refId="1164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169" ln="1" eid="Framework.com.tagetik.trees.INode,framework">
                                <be refId="1170" clsId="FilterNode">
                                  <l key="dimensionOids" refId="1171" ln="1" eid="DimensionOid">
                                    <cust clsId="DimensionOid">56414C-45-455552---</cust>
                                  </l>
                                  <l key="AdHocParamDimensionOids" refId="1172" ln="0" eid="DimensionOid"/>
                                  <be key="data" refId="1173" clsId="FilterNodeData">
                                    <ref key="filterNode" refId="117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175" ln="1" eid="Framework.com.tagetik.trees.INode,framework">
                                    <be refId="1176" clsId="FilterNode">
                                      <l key="dimensionOids" refId="1177" ln="1" eid="DimensionOid">
                                        <cust clsId="DimensionOid">44455354325F414749-45-4E44---</cust>
                                      </l>
                                      <l key="AdHocParamDimensionOids" refId="1178" ln="0" eid="DimensionOid"/>
                                      <be key="data" refId="1179" clsId="FilterNodeData">
                                        <ref key="filterNode" refId="11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181" ln="1" eid="Framework.com.tagetik.trees.INode,framework">
                                        <be refId="1182" clsId="FilterNode">
                                          <l key="dimensionOids" refId="1183" ln="1" eid="DimensionOid">
                                            <cust clsId="DimensionOid">415A495F413241-45-415A49454E44415F32--50-</cust>
                                          </l>
                                          <l key="AdHocParamDimensionOids" refId="1184" ln="0" eid="DimensionOid"/>
                                          <be key="data" refId="1185" clsId="FilterNodeData">
                                            <ref key="filterNode" refId="1182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8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18</cust>
                                          <i key="index">0</i>
                                          <l key="children" refId="1187" ln="1" eid="Framework.com.tagetik.trees.INode,framework">
                                            <be refId="1188" clsId="FilterNode">
                                              <l key="dimensionOids" refId="1189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190" ln="0" eid="DimensionOid"/>
                                              <be key="data" refId="1191" clsId="FilterNodeData">
                                                <ref key="filterNode" refId="1188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9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i key="index">0</i>
                                              <ref key="parent" refId="1182"/>
                                            </be>
                                          </l>
                                          <ref key="parent" refId="1176"/>
                                        </be>
                                      </l>
                                      <ref key="parent" refId="1170"/>
                                    </be>
                                  </l>
                                  <ref key="parent" refId="1164"/>
                                </be>
                              </l>
                              <ref key="parent" refId="1158"/>
                            </be>
                          </l>
                          <ref key="parent" refId="1152"/>
                        </be>
                      </l>
                    </be>
                    <be key="rowHeaders" refId="1193" clsId="ReportingHeaders">
                      <m key="headers" refId="1194" keid="SYS_PR_I" veid="System.Collections.IList">
                        <key>
                          <i>-1</i>
                        </key>
                        <val>
                          <l refId="1195" ln="1">
                            <s>$Account(HIERARCHY("KPI")).desc</s>
                          </l>
                        </val>
                      </m>
                      <m key="headersDims" refId="119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197" clsId="ReportingHeaders">
                      <m key="headers" refId="1198" keid="SYS_PR_I" veid="System.Collections.IList">
                        <key>
                          <i>-1</i>
                        </key>
                        <val>
                          <l refId="1199" ln="1">
                            <s>$Scenario.code</s>
                          </l>
                        </val>
                      </m>
                      <m key="headersDims" refId="120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201" keid="SYS_STR" veid="StyleSheet">
                      <key>
                        <s>18</s>
                      </key>
                      <val>
                        <be refId="1202" clsId="StyleSheet">
                          <be key="version" refId="12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05" ln="3">
                                <be refId="1206" clsId="StyleRule">
                                  <be key="ruleCondition" refId="12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08" clsId="StyleRule">
                                  <be key="ruleCondition" refId="12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210" clsId="StyleRule">
                                  <be key="ruleCondition" refId="121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212" clsId="StyleSheet">
                          <be key="version" refId="121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21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15" ln="2">
                                <be refId="1216" clsId="StyleRule">
                                  <be key="ruleCondition" refId="121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18" clsId="StyleRule">
                                  <be key="ruleCondition" refId="121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19</s>
                      </key>
                      <val>
                        <be refId="1220" clsId="StyleSheet">
                          <be key="version" refId="122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22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223" ln="2">
                                <be refId="1224" clsId="StyleRule">
                                  <be key="ruleCondition" refId="122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226" clsId="StyleRule">
                                  <be key="ruleCondition" refId="122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228" ln="1">
                                <be refId="1229" clsId="StyleRule">
                                  <be key="ruleCondition" refId="1230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231" ln="0" eid="Reporting.com.tagetik.tables.IMatixCellLeafPositions,Reporting"/>
                    <m key="forcedEditModes" refId="1232" keid="Reporting.com.tagetik.tables.IMatixCellLeafPositions,Reporting" veid="SYS_STR"/>
                    <b key="UseTxlDeFormEditor">N</b>
                    <be key="TxDeFormsEditorDescriptor" refId="1233" clsId="TxDeFormsEditorDescriptor">
                      <l key="Tabs" refId="123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235" clsId="matrixWSInfo">
                      <b key="isT">N</b>
                      <s key="wsCode">$CPM</s>
                    </be>
                    <be key="customFilters" refId="1236" clsId="ExpCustomFiltersProspetto"/>
                  </be>
                </val>
                <key>
                  <s>Matrix00  Investimenti</s>
                </key>
                <val>
                  <be refId="1237" clsId="MatrixPositionBlockVO">
                    <s key="positionID">Matrix00  Investimenti</s>
                    <be key="rows" refId="1238" clsId="FilterNode">
                      <l key="dimensionOids" refId="1239" ln="0" eid="DimensionOid"/>
                      <l key="AdHocParamDimensionOids" refId="1240" ln="0" eid="DimensionOid"/>
                      <be key="data" refId="1241" clsId="FilterNodeData">
                        <be key="filterNode" refId="1242" clsId="FilterNode">
                          <l key="dimensionOids" refId="1243" ln="0" eid="DimensionOid"/>
                          <l key="AdHocParamDimensionOids" refId="1244" ln="0" eid="DimensionOid"/>
                          <be key="data" refId="1245" clsId="FilterNodeData">
                            <ref key="filterNode" refId="124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247" ln="2" eid="Framework.com.tagetik.trees.INode,framework">
                            <be refId="1248" clsId="FilterNode">
                              <l key="dimensionOids" refId="1249" ln="1" eid="DimensionOid">
                                <cust clsId="DimensionOid">44455354315F4255-45-4E44---</cust>
                              </l>
                              <l key="AdHocParamDimensionOids" refId="1250" ln="0" eid="DimensionOid"/>
                              <be key="data" refId="1251" clsId="FilterNodeData">
                                <ref key="filterNode" refId="124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254" ln="2" eid="Framework.com.tagetik.trees.INode,framework">
                                <be refId="1255" clsId="FilterNode">
                                  <l key="dimensionOids" refId="1256" ln="1" eid="DimensionOid">
                                    <cust clsId="DimensionOid">564F435F4B5049-45-43525F323136---</cust>
                                  </l>
                                  <l key="AdHocParamDimensionOids" refId="1257" ln="0" eid="DimensionOid"/>
                                  <be key="data" refId="1258" clsId="FilterNodeData">
                                    <ref key="filterNode" refId="125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0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248"/>
                                </be>
                                <be refId="1261" clsId="FilterNode">
                                  <l key="dimensionOids" refId="1262" ln="1" eid="DimensionOid">
                                    <cust clsId="DimensionOid">564F435F4B5049-45-43525F323137---</cust>
                                  </l>
                                  <l key="AdHocParamDimensionOids" refId="1263" ln="0" eid="DimensionOid"/>
                                  <be key="data" refId="1264" clsId="FilterNodeData">
                                    <ref key="filterNode" refId="126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66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248"/>
                                </be>
                              </l>
                              <ref key="parent" refId="1242"/>
                            </be>
                            <be refId="1267" clsId="FilterNode">
                              <l key="dimensionOids" refId="1268" ln="1" eid="DimensionOid">
                                <cust clsId="DimensionOid">44455354315F4255-4E-42555F413241---</cust>
                              </l>
                              <l key="AdHocParamDimensionOids" refId="1269" ln="0" eid="DimensionOid"/>
                              <be key="data" refId="1270" clsId="FilterNodeData">
                                <ref key="filterNode" refId="1267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27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2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3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274" ln="1" eid="Framework.com.tagetik.trees.INode,framework">
                                <be refId="1275" clsId="FilterNode">
                                  <l key="dimensionOids" refId="1276" ln="1" eid="DimensionOid">
                                    <cust clsId="DimensionOid">564F435F4B5049-45-43525F323138---</cust>
                                  </l>
                                  <l key="AdHocParamDimensionOids" refId="1277" ln="0" eid="DimensionOid"/>
                                  <be key="data" refId="1278" clsId="FilterNodeData">
                                    <ref key="filterNode" refId="127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80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267"/>
                                </be>
                              </l>
                              <ref key="parent" refId="124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28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203</cust>
                      <s key="cod">ROOT</s>
                      <s key="desc">Righe</s>
                      <i key="index">0</i>
                      <l key="children" refId="1282" ln="6" eid="Framework.com.tagetik.trees.INode,framework">
                        <be refId="1283" clsId="FilterNode">
                          <l key="dimensionOids" refId="1284" ln="1" eid="DimensionOid">
                            <cust clsId="DimensionOid">44455354315F4255-45-414D42---</cust>
                          </l>
                          <l key="AdHocParamDimensionOids" refId="1285" ln="0" eid="DimensionOid"/>
                          <be key="data" refId="1286" clsId="FilterNodeData">
                            <ref key="filterNode" refId="128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288" keid="SYS_STR" veid="EFReportingNodeType">
                              <key>
                                <s>44455354315F4255-45-414D42---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218</cust>
                          <i key="index">0</i>
                          <l key="children" refId="1289" ln="1" eid="Framework.com.tagetik.trees.INode,framework">
                            <be refId="1290" clsId="FilterNode">
                              <l key="dimensionOids" refId="1291" ln="3" eid="DimensionOid">
                                <cust clsId="DimensionOid">415A495F413241-45-534747---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292" ln="0" eid="DimensionOid"/>
                              <be key="data" refId="1293" clsId="FilterNodeData">
                                <ref key="filterNode" refId="1290"/>
                                <s key="dim">AZI_A2A</s>
                                <i key="segmentLevel">0</i>
                                <ref key="segment" refId="22"/>
                                <be key="dictionaryHeader" refId="1294" clsId="MultiDesc">
                                  <a key="desc" refId="1295" ln="4" eid="SYS_STR">
                                    <s>BU Circular Economy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7" keid="SYS_STR" veid="EFReportingNodeType"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i key="index">0</i>
                              <ref key="parent" refId="1283"/>
                            </be>
                          </l>
                          <ref key="parent" refId="1238"/>
                        </be>
                        <be refId="1298" clsId="FilterNode">
                          <l key="dimensionOids" refId="1299" ln="1" eid="DimensionOid">
                            <cust clsId="DimensionOid">44455354315F4255-45-47454E---</cust>
                          </l>
                          <l key="AdHocParamDimensionOids" refId="1300" ln="0" eid="DimensionOid"/>
                          <be key="data" refId="1301" clsId="FilterNodeData">
                            <ref key="filterNode" refId="129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03" keid="SYS_STR" veid="EFReportingNodeType">
                              <key>
                                <s>44455354315F4255-45-47454E---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219</cust>
                          <i key="index">0</i>
                          <l key="children" refId="1304" ln="1" eid="Framework.com.tagetik.trees.INode,framework">
                            <be refId="1305" clsId="FilterNode">
                              <l key="dimensionOids" refId="1306" ln="1" eid="DimensionOid">
                                <cust clsId="DimensionOid">415A495F413241-45-534747---</cust>
                              </l>
                              <l key="AdHocParamDimensionOids" refId="1307" ln="0" eid="DimensionOid"/>
                              <be key="data" refId="1308" clsId="FilterNodeData">
                                <ref key="filterNode" refId="1305"/>
                                <s key="dim">AZI_A2A</s>
                                <i key="segmentLevel">0</i>
                                <ref key="segment" refId="22"/>
                                <be key="dictionaryHeader" refId="1309" clsId="MultiDesc">
                                  <a key="desc" refId="1310" ln="4" eid="SYS_STR">
                                    <s>BU Generazione e Trading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i key="index">0</i>
                              <ref key="parent" refId="1298"/>
                            </be>
                          </l>
                          <ref key="parent" refId="1238"/>
                        </be>
                        <be refId="1313" clsId="FilterNode">
                          <l key="dimensionOids" refId="1314" ln="1" eid="DimensionOid">
                            <cust clsId="DimensionOid">44455354315F4255-45-524554---</cust>
                          </l>
                          <l key="AdHocParamDimensionOids" refId="1315" ln="0" eid="DimensionOid"/>
                          <be key="data" refId="1316" clsId="FilterNodeData">
                            <ref key="filterNode" refId="131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18" keid="SYS_STR" veid="EFReportingNodeType">
                              <key>
                                <s>44455354315F4255-45-524554---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221</cust>
                          <i key="index">0</i>
                          <l key="children" refId="1319" ln="1" eid="Framework.com.tagetik.trees.INode,framework">
                            <be refId="1320" clsId="FilterNode">
                              <l key="dimensionOids" refId="1321" ln="6" eid="DimensionOid">
                                <cust clsId="DimensionOid">415A495F413241-45-4447---</cust>
                                <cust clsId="DimensionOid">415A495F413241-45-5345---</cust>
                                <cust clsId="DimensionOid">415A495F413241-45-494447---</cust>
                                <cust clsId="DimensionOid">415A495F413241-45-414950---</cust>
                                <cust clsId="DimensionOid">415A495F413241-45-5341---</cust>
                                <cust clsId="DimensionOid">415A495F413241-45-4441---</cust>
                              </l>
                              <l key="AdHocParamDimensionOids" refId="1322" ln="0" eid="DimensionOid"/>
                              <be key="data" refId="1323" clsId="FilterNodeData">
                                <ref key="filterNode" refId="1320"/>
                                <s key="dim">AZI_A2A</s>
                                <i key="segmentLevel">0</i>
                                <ref key="segment" refId="22"/>
                                <be key="dictionaryHeader" refId="1324" clsId="MultiDesc">
                                  <a key="desc" refId="1325" ln="4" eid="SYS_STR">
                                    <s>BU Smart Infrastructures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27" keid="SYS_STR" veid="EFReportingNodeType">
                                  <key>
                                    <s>415A495F413241-45-4447---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415A495F413241-45-414950---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415A495F413241-45-494447---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415A495F413241-45-4441---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415A495F413241-45-5345---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252</cust>
                              <i key="index">0</i>
                              <ref key="parent" refId="1313"/>
                            </be>
                          </l>
                          <ref key="parent" refId="1238"/>
                        </be>
                        <be refId="1328" clsId="FilterNode">
                          <l key="dimensionOids" refId="1329" ln="1" eid="DimensionOid">
                            <cust clsId="DimensionOid">44455354315F4255-45-4D4552---</cust>
                          </l>
                          <l key="AdHocParamDimensionOids" refId="1330" ln="0" eid="DimensionOid"/>
                          <be key="data" refId="1331" clsId="FilterNodeData">
                            <ref key="filterNode" refId="1328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33" keid="SYS_STR" veid="EFReportingNodeType">
                              <key>
                                <s>44455354315F4255-45-4D4552---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i key="index">0</i>
                          <l key="children" refId="1334" ln="1" eid="Framework.com.tagetik.trees.INode,framework">
                            <be refId="1335" clsId="FilterNode">
                              <l key="dimensionOids" refId="1336" ln="2" eid="DimensionOid">
                                <cust clsId="DimensionOid">415A495F413241-45-414553---</cust>
                                <cust clsId="DimensionOid">415A495F413241-45-413241---</cust>
                              </l>
                              <l key="AdHocParamDimensionOids" refId="1337" ln="0" eid="DimensionOid"/>
                              <be key="data" refId="1338" clsId="FilterNodeData">
                                <ref key="filterNode" refId="1335"/>
                                <s key="dim">AZI_A2A</s>
                                <i key="segmentLevel">0</i>
                                <ref key="segment" refId="22"/>
                                <be key="dictionaryHeader" refId="1339" clsId="MultiDesc">
                                  <a key="desc" refId="1340" ln="4" eid="SYS_STR">
                                    <s>BU Mercato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42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415A495F413241-45-414553---</s>
                                  </key>
                                  <val>
                                    <ref refId="38"/>
                                  </val>
                                  <key>
                                    <s>415A495F413241-45-413241---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253</cust>
                              <i key="index">0</i>
                              <ref key="parent" refId="1328"/>
                            </be>
                          </l>
                          <ref key="parent" refId="1238"/>
                        </be>
                        <be refId="1343" clsId="FilterNode">
                          <l key="dimensionOids" refId="1344" ln="1" eid="DimensionOid">
                            <cust clsId="DimensionOid">44455354315F4255-45-434F52---</cust>
                          </l>
                          <l key="AdHocParamDimensionOids" refId="1345" ln="0" eid="DimensionOid"/>
                          <be key="data" refId="1346" clsId="FilterNodeData">
                            <ref key="filterNode" refId="1343"/>
                            <s key="dim">DEST1_BU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48" keid="SYS_STR" veid="EFReportingNodeType">
                              <key>
                                <s>44455354315F4255-45-434F52---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l key="children" refId="1349" ln="1" eid="Framework.com.tagetik.trees.INode,framework">
                            <be refId="1350" clsId="FilterNode">
                              <l key="dimensionOids" refId="1351" ln="1" eid="DimensionOid">
                                <cust clsId="DimensionOid">415A495F413241-45-534747---</cust>
                              </l>
                              <l key="AdHocParamDimensionOids" refId="1352" ln="0" eid="DimensionOid"/>
                              <be key="data" refId="1353" clsId="FilterNodeData">
                                <ref key="filterNode" refId="1350"/>
                                <s key="dim">AZI_A2A</s>
                                <i key="segmentLevel">0</i>
                                <ref key="segment" refId="22"/>
                                <be key="dictionaryHeader" refId="1354" clsId="MultiDesc">
                                  <a key="desc" refId="1355" ln="4" eid="SYS_STR">
                                    <s>BU Corporate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7" keid="SYS_STR" veid="EFReportingNodeType">
                                  <key>
                                    <s>415A495F413241-45-534747---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i key="index">0</i>
                              <ref key="parent" refId="1343"/>
                            </be>
                          </l>
                          <ref key="parent" refId="1238"/>
                        </be>
                        <be refId="1358" clsId="FilterNode">
                          <l key="dimensionOids" refId="1359" ln="0" eid="DimensionOid"/>
                          <l key="AdHocParamDimensionOids" refId="1360" ln="0" eid="DimensionOid"/>
                          <be key="data" refId="1361" clsId="FilterNodeData">
                            <ref key="filterNode" refId="1358"/>
                            <s key="dim">DEST1_BU</s>
                            <i key="segmentLevel">0</i>
                            <ref key="segment" refId="22"/>
                            <b key="placeHolder">S</b>
                            <ref key="weight" refId="23"/>
                            <be key="textMatchingCondition" refId="13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363" keid="SYS_STR" veid="EFReportingNodeType">
                              <key>
                                <s>203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l key="children" refId="1364" ln="1" eid="Framework.com.tagetik.trees.INode,framework">
                            <be refId="1365" clsId="FilterNode">
                              <l key="dimensionOids" refId="1366" ln="0" eid="DimensionOid"/>
                              <l key="AdHocParamDimensionOids" refId="1367" ln="0" eid="DimensionOid"/>
                              <be key="data" refId="1368" clsId="FilterNodeData">
                                <ref key="filterNode" refId="1365"/>
                                <s key="dim">AZI_A2A</s>
                                <i key="segmentLevel">0</i>
                                <ref key="segment" refId="22"/>
                                <be key="reportingFormula" refId="1369" clsId="ReportingFormula">
                                  <b key="serverFormula">N</b>
                                  <b key="formulaRule">N</b>
                                  <s key="formula">IFERROR({235}+{236}+{252}+{253}+{239},"")</s>
                                </be>
                                <be key="dictionaryHeader" refId="1370" clsId="MultiDesc">
                                  <a key="desc" refId="1371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12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73" keid="SYS_STR" veid="EFReportingNodeType">
                                  <key>
                                    <s>250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251</cust>
                              <s key="cod">PH</s>
                              <s key="desc"/>
                              <i key="index">0</i>
                              <ref key="parent" refId="1358"/>
                            </be>
                          </l>
                          <ref key="parent" refId="1238"/>
                        </be>
                      </l>
                    </be>
                    <be key="columns" refId="1374" clsId="FilterNode">
                      <l key="dimensionOids" refId="1375" ln="0" eid="DimensionOid"/>
                      <l key="AdHocParamDimensionOids" refId="1376" ln="0" eid="DimensionOid"/>
                      <be key="data" refId="1377" clsId="FilterNodeData">
                        <ref key="filterNode" refId="137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3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379" ln="1" eid="Framework.com.tagetik.trees.INode,framework">
                        <be refId="1380" clsId="FilterNode">
                          <l key="dimensionOids" refId="1381" ln="1" eid="DimensionOid">
                            <cust clsId="DimensionOid">544950-45-5449505F4F---</cust>
                          </l>
                          <l key="AdHocParamDimensionOids" refId="1382" ln="0" eid="DimensionOid"/>
                          <be key="data" refId="1383" clsId="FilterNodeData">
                            <ref key="filterNode" refId="13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38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386" ln="3" eid="Framework.com.tagetik.trees.INode,framework">
                            <be refId="1387" clsId="FilterNode">
                              <l key="dimensionOids" refId="1388" ln="1" eid="DimensionOid">
                                <cust clsId="DimensionOid">5343455F24-45-5343454E4152494F5F4254--50-</cust>
                              </l>
                              <l key="AdHocParamDimensionOids" refId="1389" ln="0" eid="DimensionOid"/>
                              <be key="data" refId="1390" clsId="FilterNodeData">
                                <ref key="filterNode" refId="138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3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394" ln="1" eid="Framework.com.tagetik.trees.INode,framework">
                                <be refId="1395" clsId="FilterNode">
                                  <l key="dimensionOids" refId="1396" ln="1" eid="DimensionOid">
                                    <cust clsId="DimensionOid">4341545F24-4E-413241---</cust>
                                  </l>
                                  <l key="AdHocParamDimensionOids" refId="1397" ln="0" eid="DimensionOid"/>
                                  <be key="data" refId="1398" clsId="FilterNodeData">
                                    <ref key="filterNode" refId="1395"/>
                                    <s key="dim">CAT_$</s>
                                    <i key="segmentLevel">0</i>
                                    <ref key="segment" refId="22"/>
                                    <be key="dictionaryHeader" refId="1399" clsId="MultiDesc">
                                      <a key="desc" refId="14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0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403" ln="0" eid="Framework.com.tagetik.trees.INode,framework"/>
                                  <ref key="parent" refId="1387"/>
                                </be>
                              </l>
                              <ref key="parent" refId="1380"/>
                            </be>
                            <be refId="1404" clsId="FilterNode">
                              <l key="dimensionOids" refId="1405" ln="1" eid="DimensionOid">
                                <cust clsId="DimensionOid">5343455F24-45-5343454E4152494F5F4254--50-</cust>
                              </l>
                              <l key="AdHocParamDimensionOids" refId="1406" ln="0" eid="DimensionOid"/>
                              <be key="data" refId="1407" clsId="FilterNodeData">
                                <ref key="filterNode" refId="140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4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411" ln="1" eid="Framework.com.tagetik.trees.INode,framework">
                                <be refId="1412" clsId="FilterNode">
                                  <l key="dimensionOids" refId="1413" ln="1" eid="DimensionOid">
                                    <cust clsId="DimensionOid">4341545F24-4E-413241---</cust>
                                  </l>
                                  <l key="AdHocParamDimensionOids" refId="1414" ln="0" eid="DimensionOid"/>
                                  <be key="data" refId="1415" clsId="FilterNodeData">
                                    <ref key="filterNode" refId="1412"/>
                                    <s key="dim">CAT_$</s>
                                    <i key="segmentLevel">0</i>
                                    <ref key="segment" refId="22"/>
                                    <be key="dictionaryHeader" refId="1416" clsId="MultiDesc">
                                      <ref key="desc" refId="1400"/>
                                    </be>
                                    <b key="placeHolder">N</b>
                                    <ref key="weight" refId="23"/>
                                    <be key="textMatchingCondition" refId="14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1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419" ln="0" eid="Framework.com.tagetik.trees.INode,framework"/>
                                  <ref key="parent" refId="1404"/>
                                </be>
                              </l>
                              <ref key="parent" refId="1380"/>
                            </be>
                            <be refId="1420" clsId="FilterNode">
                              <l key="dimensionOids" refId="1421" ln="1" eid="DimensionOid">
                                <cust clsId="DimensionOid">5343455F24-45-5343454E4152494F5F4254--50-</cust>
                              </l>
                              <l key="AdHocParamDimensionOids" refId="1422" ln="0" eid="DimensionOid"/>
                              <be key="data" refId="1423" clsId="FilterNodeData">
                                <ref key="filterNode" refId="14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426" ln="1" eid="Framework.com.tagetik.trees.INode,framework">
                                <be refId="1427" clsId="FilterNode">
                                  <l key="dimensionOids" refId="1428" ln="1" eid="DimensionOid">
                                    <cust clsId="DimensionOid">4341545F24-4E-413241---</cust>
                                  </l>
                                  <l key="AdHocParamDimensionOids" refId="1429" ln="0" eid="DimensionOid"/>
                                  <be key="data" refId="1430" clsId="FilterNodeData">
                                    <ref key="filterNode" refId="1427"/>
                                    <s key="dim">CAT_$</s>
                                    <i key="segmentLevel">0</i>
                                    <ref key="segment" refId="22"/>
                                    <be key="dictionaryHeader" refId="1431" clsId="MultiDesc">
                                      <a key="desc" refId="1432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4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434" ln="0" eid="Framework.com.tagetik.trees.INode,framework"/>
                                  <ref key="parent" refId="1420"/>
                                </be>
                              </l>
                              <ref key="parent" refId="1380"/>
                            </be>
                          </l>
                          <ref key="parent" refId="1374"/>
                        </be>
                      </l>
                    </be>
                    <be key="matrixFilters" refId="1435" clsId="FilterNode">
                      <l key="dimensionOids" refId="1436" ln="0" eid="DimensionOid"/>
                      <l key="AdHocParamDimensionOids" refId="1437" ln="0" eid="DimensionOid"/>
                      <be key="data" refId="1438" clsId="FilterNodeData">
                        <ref key="filterNode" refId="143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43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440" ln="1" eid="Framework.com.tagetik.trees.INode,framework">
                        <be refId="1441" clsId="FilterNode">
                          <l key="dimensionOids" refId="1442" ln="1" eid="DimensionOid">
                            <cust clsId="DimensionOid">504552-45-245045525F50--50-</cust>
                          </l>
                          <l key="AdHocParamDimensionOids" refId="1443" ln="0" eid="DimensionOid"/>
                          <be key="data" refId="1444" clsId="FilterNodeData">
                            <ref key="filterNode" refId="144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446" ln="1" eid="Framework.com.tagetik.trees.INode,framework">
                            <be refId="1447" clsId="FilterNode">
                              <l key="dimensionOids" refId="1448" ln="1" eid="DimensionOid">
                                <cust clsId="DimensionOid">56414C-45-455552---</cust>
                              </l>
                              <l key="AdHocParamDimensionOids" refId="1449" ln="0" eid="DimensionOid"/>
                              <be key="data" refId="1450" clsId="FilterNodeData">
                                <ref key="filterNode" refId="1447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1452" ln="1" eid="Framework.com.tagetik.trees.INode,framework">
                                <be refId="1453" clsId="FilterNode">
                                  <l key="dimensionOids" refId="1454" ln="1" eid="DimensionOid">
                                    <cust clsId="DimensionOid">44455354325F414749-45-4E44---</cust>
                                  </l>
                                  <l key="AdHocParamDimensionOids" refId="1455" ln="0" eid="DimensionOid"/>
                                  <be key="data" refId="1456" clsId="FilterNodeData">
                                    <ref key="filterNode" refId="1453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5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1458" ln="1" eid="Framework.com.tagetik.trees.INode,framework">
                                    <be refId="1459" clsId="FilterNode">
                                      <l key="dimensionOids" refId="1460" ln="1" eid="DimensionOid">
                                        <cust clsId="DimensionOid">4445535434-45-4E44---</cust>
                                      </l>
                                      <l key="AdHocParamDimensionOids" refId="1461" ln="0" eid="DimensionOid"/>
                                      <be key="data" refId="1462" clsId="FilterNodeData">
                                        <ref key="filterNode" refId="1459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l key="children" refId="1464" ln="1" eid="Framework.com.tagetik.trees.INode,framework">
                                        <be refId="1465" clsId="FilterNode">
                                          <l key="dimensionOids" refId="1466" ln="1" eid="DimensionOid">
                                            <cust clsId="DimensionOid">564F435F4B5049-45-43465F303239---</cust>
                                          </l>
                                          <l key="AdHocParamDimensionOids" refId="1467" ln="0" eid="DimensionOid"/>
                                          <be key="data" refId="1468" clsId="FilterNodeData">
                                            <ref key="filterNode" refId="1465"/>
                                            <s key="dim">VOC_KPI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6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i key="index">0</i>
                                          <l key="children" refId="1470" ln="1" eid="Framework.com.tagetik.trees.INode,framework">
                                            <be refId="1471" clsId="FilterNode">
                                              <l key="dimensionOids" refId="1472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473" ln="0" eid="DimensionOid"/>
                                              <be key="data" refId="1474" clsId="FilterNodeData">
                                                <ref key="filterNode" refId="1471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i key="index">0</i>
                                              <ref key="parent" refId="1465"/>
                                            </be>
                                          </l>
                                          <ref key="parent" refId="1459"/>
                                        </be>
                                      </l>
                                      <ref key="parent" refId="1453"/>
                                    </be>
                                  </l>
                                  <ref key="parent" refId="1447"/>
                                </be>
                              </l>
                              <ref key="parent" refId="1441"/>
                            </be>
                          </l>
                          <ref key="parent" refId="1435"/>
                        </be>
                      </l>
                    </be>
                    <be key="rowHeaders" refId="1476" clsId="ReportingHeaders">
                      <m key="headers" refId="1477" keid="SYS_PR_I" veid="System.Collections.IList">
                        <key>
                          <i>-1</i>
                        </key>
                        <val>
                          <l refId="1478" ln="1">
                            <s>$Entity(HIERARCHY("A2A")).desc</s>
                          </l>
                        </val>
                      </m>
                      <m key="headersDims" refId="1479" keid="SYS_PR_I" veid="SYS_STR">
                        <key>
                          <i>-1</i>
                        </key>
                        <val>
                          <s>AZI_A2A</s>
                        </val>
                      </m>
                    </be>
                    <be key="columnHeaders" refId="1480" clsId="ReportingHeaders">
                      <m key="headers" refId="1481" keid="SYS_PR_I" veid="System.Collections.IList">
                        <key>
                          <i>-2</i>
                        </key>
                        <val>
                          <l refId="148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483" ln="1">
                            <s>$Category.code</s>
                          </l>
                        </val>
                      </m>
                      <m key="headersDims" refId="148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485" keid="SYS_STR" veid="StyleSheet">
                      <key>
                        <s>12</s>
                      </key>
                      <val>
                        <be refId="1486" clsId="StyleSheet">
                          <be key="version" refId="148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48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489" ln="2">
                                <be refId="1490" clsId="StyleRule">
                                  <be key="ruleCondition" refId="149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492" clsId="StyleRule">
                                  <be key="ruleCondition" refId="149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494" ln="0" eid="Reporting.com.tagetik.tables.IMatixCellLeafPositions,Reporting"/>
                    <m key="forcedEditModes" refId="1495" keid="Reporting.com.tagetik.tables.IMatixCellLeafPositions,Reporting" veid="SYS_STR"/>
                    <b key="UseTxlDeFormEditor">N</b>
                    <be key="TxDeFormsEditorDescriptor" refId="1496" clsId="TxDeFormsEditorDescriptor">
                      <l key="Tabs" refId="149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498" clsId="matrixWSInfo">
                      <b key="isT">N</b>
                      <s key="wsCode">$CPM</s>
                    </be>
                    <be key="customFilters" refId="1499" clsId="ExpCustomFiltersProspetto"/>
                  </be>
                </val>
                <key>
                  <s>Matrix00 Dati Azionari</s>
                </key>
                <val>
                  <be refId="1500" clsId="MatrixPositionBlockVO">
                    <s key="positionID">Matrix00 Dati Azionari</s>
                    <be key="rows" refId="1501" clsId="FilterNode">
                      <l key="dimensionOids" refId="1502" ln="0" eid="DimensionOid"/>
                      <l key="AdHocParamDimensionOids" refId="1503" ln="0" eid="DimensionOid"/>
                      <be key="data" refId="1504" clsId="FilterNodeData">
                        <ref key="filterNode" refId="150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0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506" ln="3" eid="Framework.com.tagetik.trees.INode,framework">
                        <be refId="1507" clsId="FilterNode">
                          <l key="dimensionOids" refId="1508" ln="1" eid="DimensionOid">
                            <cust clsId="DimensionOid">564F435F4B5049-45-43465F303333---</cust>
                          </l>
                          <l key="AdHocParamDimensionOids" refId="1509" ln="0" eid="DimensionOid"/>
                          <be key="data" refId="1510" clsId="FilterNodeData">
                            <ref key="filterNode" refId="150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10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2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116</cust>
                          <i key="index">0</i>
                          <ref key="parent" refId="1501"/>
                        </be>
                        <be refId="1513" clsId="FilterNode">
                          <l key="dimensionOids" refId="1514" ln="1" eid="DimensionOid">
                            <cust clsId="DimensionOid">564F435F4B5049-45-43465F303334---</cust>
                          </l>
                          <l key="AdHocParamDimensionOids" refId="1515" ln="0" eid="DimensionOid"/>
                          <be key="data" refId="1516" clsId="FilterNodeData">
                            <ref key="filterNode" refId="151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18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114</cust>
                          <i key="index">0</i>
                          <ref key="parent" refId="1501"/>
                        </be>
                        <be refId="1519" clsId="FilterNode">
                          <l key="dimensionOids" refId="1520" ln="1" eid="DimensionOid">
                            <cust clsId="DimensionOid">564F435F4B5049-45-43465F303338---</cust>
                          </l>
                          <l key="AdHocParamDimensionOids" refId="1521" ln="0" eid="DimensionOid"/>
                          <be key="data" refId="1522" clsId="FilterNodeData">
                            <ref key="filterNode" refId="151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9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24" keid="SYS_STR" veid="EFReportingNodeType">
                              <key>
                                <s>564F435F4B5049-45-43465F303334---</s>
                              </key>
                              <val>
                                <ref refId="38"/>
                              </val>
                              <key>
                                <s>564F435F4B5049-45-43465F303737---</s>
                              </key>
                              <val>
                                <ref refId="38"/>
                              </val>
                              <key>
                                <s>564F435F4B5049-45-43465F303333---</s>
                              </key>
                              <val>
                                <ref refId="38"/>
                              </val>
                              <key>
                                <s>564F435F4B5049-45-43465F303338---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115</cust>
                          <i key="index">0</i>
                          <ref key="parent" refId="1501"/>
                        </be>
                      </l>
                    </be>
                    <be key="columns" refId="1525" clsId="FilterNode">
                      <l key="dimensionOids" refId="1526" ln="0" eid="DimensionOid"/>
                      <l key="AdHocParamDimensionOids" refId="1527" ln="0" eid="DimensionOid"/>
                      <be key="data" refId="1528" clsId="FilterNodeData">
                        <ref key="filterNode" refId="152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1530" ln="1" eid="Framework.com.tagetik.trees.INode,framework">
                        <be refId="1531" clsId="FilterNode">
                          <l key="dimensionOids" refId="1532" ln="1" eid="DimensionOid">
                            <cust clsId="DimensionOid">544950-45-5449505F4F---</cust>
                          </l>
                          <l key="AdHocParamDimensionOids" refId="1533" ln="0" eid="DimensionOid"/>
                          <be key="data" refId="1534" clsId="FilterNodeData">
                            <ref key="filterNode" refId="153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53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1537" ln="3" eid="Framework.com.tagetik.trees.INode,framework">
                            <be refId="1538" clsId="FilterNode">
                              <l key="dimensionOids" refId="1539" ln="1" eid="DimensionOid">
                                <cust clsId="DimensionOid">5343455F24-45-5343454E4152494F5F4254--50-</cust>
                              </l>
                              <l key="AdHocParamDimensionOids" refId="1540" ln="0" eid="DimensionOid"/>
                              <be key="data" refId="1541" clsId="FilterNodeData">
                                <ref key="filterNode" refId="15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1545" ln="1" eid="Framework.com.tagetik.trees.INode,framework">
                                <be refId="1546" clsId="FilterNode">
                                  <l key="dimensionOids" refId="1547" ln="1" eid="DimensionOid">
                                    <cust clsId="DimensionOid">4341545F24-4E-413241---</cust>
                                  </l>
                                  <l key="AdHocParamDimensionOids" refId="1548" ln="0" eid="DimensionOid"/>
                                  <be key="data" refId="1549" clsId="FilterNodeData">
                                    <ref key="filterNode" refId="1546"/>
                                    <s key="dim">CAT_$</s>
                                    <i key="segmentLevel">0</i>
                                    <ref key="segment" refId="22"/>
                                    <be key="dictionaryHeader" refId="1550" clsId="MultiDesc">
                                      <a key="desc" refId="1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1554" ln="0" eid="Framework.com.tagetik.trees.INode,framework"/>
                                  <ref key="parent" refId="1538"/>
                                </be>
                              </l>
                              <ref key="parent" refId="1531"/>
                            </be>
                            <be refId="1555" clsId="FilterNode">
                              <l key="dimensionOids" refId="1556" ln="1" eid="DimensionOid">
                                <cust clsId="DimensionOid">5343455F24-45-5343454E4152494F5F4254--50-</cust>
                              </l>
                              <l key="AdHocParamDimensionOids" refId="1557" ln="0" eid="DimensionOid"/>
                              <be key="data" refId="1558" clsId="FilterNodeData">
                                <ref key="filterNode" refId="15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56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1562" ln="1" eid="Framework.com.tagetik.trees.INode,framework">
                                <be refId="1563" clsId="FilterNode">
                                  <l key="dimensionOids" refId="1564" ln="1" eid="DimensionOid">
                                    <cust clsId="DimensionOid">4341545F24-4E-413241---</cust>
                                  </l>
                                  <l key="AdHocParamDimensionOids" refId="1565" ln="0" eid="DimensionOid"/>
                                  <be key="data" refId="1566" clsId="FilterNodeData">
                                    <ref key="filterNode" refId="1563"/>
                                    <s key="dim">CAT_$</s>
                                    <i key="segmentLevel">0</i>
                                    <ref key="segment" refId="22"/>
                                    <be key="dictionaryHeader" refId="1567" clsId="MultiDesc">
                                      <ref key="desc" refId="1551"/>
                                    </be>
                                    <b key="placeHolder">N</b>
                                    <ref key="weight" refId="23"/>
                                    <be key="textMatchingCondition" refId="15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6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1570" ln="0" eid="Framework.com.tagetik.trees.INode,framework"/>
                                  <ref key="parent" refId="1555"/>
                                </be>
                              </l>
                              <ref key="parent" refId="1531"/>
                            </be>
                            <be refId="1571" clsId="FilterNode">
                              <l key="dimensionOids" refId="1572" ln="1" eid="DimensionOid">
                                <cust clsId="DimensionOid">5343455F24-45-5343454E4152494F5F4254--50-</cust>
                              </l>
                              <l key="AdHocParamDimensionOids" refId="1573" ln="0" eid="DimensionOid"/>
                              <be key="data" refId="1574" clsId="FilterNodeData">
                                <ref key="filterNode" refId="15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1577" ln="1" eid="Framework.com.tagetik.trees.INode,framework">
                                <be refId="1578" clsId="FilterNode">
                                  <l key="dimensionOids" refId="1579" ln="1" eid="DimensionOid">
                                    <cust clsId="DimensionOid">4341545F24-4E-413241---</cust>
                                  </l>
                                  <l key="AdHocParamDimensionOids" refId="1580" ln="0" eid="DimensionOid"/>
                                  <be key="data" refId="1581" clsId="FilterNodeData">
                                    <ref key="filterNode" refId="1578"/>
                                    <s key="dim">CAT_$</s>
                                    <i key="segmentLevel">0</i>
                                    <ref key="segment" refId="22"/>
                                    <be key="dictionaryHeader" refId="1582" clsId="MultiDesc">
                                      <a key="desc" refId="158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5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1585" ln="0" eid="Framework.com.tagetik.trees.INode,framework"/>
                                  <ref key="parent" refId="1571"/>
                                </be>
                              </l>
                              <ref key="parent" refId="1531"/>
                            </be>
                          </l>
                          <ref key="parent" refId="1525"/>
                        </be>
                      </l>
                    </be>
                    <be key="matrixFilters" refId="1586" clsId="FilterNode">
                      <l key="dimensionOids" refId="1587" ln="0" eid="DimensionOid"/>
                      <l key="AdHocParamDimensionOids" refId="1588" ln="0" eid="DimensionOid"/>
                      <be key="data" refId="1589" clsId="FilterNodeData">
                        <ref key="filterNode" refId="15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5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591" ln="1" eid="Framework.com.tagetik.trees.INode,framework">
                        <be refId="1592" clsId="FilterNode">
                          <l key="dimensionOids" refId="1593" ln="1" eid="DimensionOid">
                            <cust clsId="DimensionOid">504552-45-245045525F50--50-</cust>
                          </l>
                          <l key="AdHocParamDimensionOids" refId="1594" ln="0" eid="DimensionOid"/>
                          <be key="data" refId="1595" clsId="FilterNodeData">
                            <ref key="filterNode" refId="159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597" ln="1" eid="Framework.com.tagetik.trees.INode,framework">
                            <be refId="1598" clsId="FilterNode">
                              <l key="dimensionOids" refId="1599" ln="1" eid="DimensionOid">
                                <cust clsId="DimensionOid">4445535431-45-4E44---</cust>
                              </l>
                              <l key="AdHocParamDimensionOids" refId="1600" ln="0" eid="DimensionOid"/>
                              <be key="data" refId="1601" clsId="FilterNodeData">
                                <ref key="filterNode" refId="1598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603" ln="1" eid="Framework.com.tagetik.trees.INode,framework">
                                <be refId="1604" clsId="FilterNode">
                                  <l key="dimensionOids" refId="1605" ln="1" eid="DimensionOid">
                                    <cust clsId="DimensionOid">56414C-45-455552---</cust>
                                  </l>
                                  <l key="AdHocParamDimensionOids" refId="1606" ln="0" eid="DimensionOid"/>
                                  <be key="data" refId="1607" clsId="FilterNodeData">
                                    <ref key="filterNode" refId="160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609" ln="1" eid="Framework.com.tagetik.trees.INode,framework">
                                    <be refId="1610" clsId="FilterNode">
                                      <l key="dimensionOids" refId="1611" ln="1" eid="DimensionOid">
                                        <cust clsId="DimensionOid">44455354325F414749-45-4E44---</cust>
                                      </l>
                                      <l key="AdHocParamDimensionOids" refId="1612" ln="0" eid="DimensionOid"/>
                                      <be key="data" refId="1613" clsId="FilterNodeData">
                                        <ref key="filterNode" refId="161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l key="children" refId="1615" ln="1" eid="Framework.com.tagetik.trees.INode,framework">
                                        <be refId="1616" clsId="FilterNode">
                                          <l key="dimensionOids" refId="1617" ln="1" eid="DimensionOid">
                                            <cust clsId="DimensionOid">4445535434-45-4E44---</cust>
                                          </l>
                                          <l key="AdHocParamDimensionOids" refId="1618" ln="0" eid="DimensionOid"/>
                                          <be key="data" refId="1619" clsId="FilterNodeData">
                                            <ref key="filterNode" refId="1616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l key="children" refId="1621" ln="1" eid="Framework.com.tagetik.trees.INode,framework">
                                            <be refId="1622" clsId="FilterNode">
                                              <l key="dimensionOids" refId="162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1624" ln="0" eid="DimensionOid"/>
                                              <be key="data" refId="1625" clsId="FilterNodeData">
                                                <ref key="filterNode" refId="162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2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15</cust>
                                              <i key="index">0</i>
                                              <l key="children" refId="1627" ln="1" eid="Framework.com.tagetik.trees.INode,framework">
                                                <be refId="1628" clsId="FilterNode">
                                                  <l key="dimensionOids" refId="162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1630" ln="0" eid="DimensionOid"/>
                                                  <be key="data" refId="1631" clsId="FilterNodeData">
                                                    <ref key="filterNode" refId="162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63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16</cust>
                                                  <i key="index">0</i>
                                                  <ref key="parent" refId="1622"/>
                                                </be>
                                              </l>
                                              <ref key="parent" refId="1616"/>
                                            </be>
                                          </l>
                                          <ref key="parent" refId="1610"/>
                                        </be>
                                      </l>
                                      <ref key="parent" refId="1604"/>
                                    </be>
                                  </l>
                                  <ref key="parent" refId="1598"/>
                                </be>
                              </l>
                              <ref key="parent" refId="1592"/>
                            </be>
                          </l>
                          <ref key="parent" refId="1586"/>
                        </be>
                      </l>
                    </be>
                    <be key="rowHeaders" refId="1633" clsId="ReportingHeaders">
                      <m key="headers" refId="1634" keid="SYS_PR_I" veid="System.Collections.IList">
                        <key>
                          <i>-1</i>
                        </key>
                        <val>
                          <l refId="1635" ln="1">
                            <s>$Account(HIERARCHY("KPI")).desc</s>
                          </l>
                        </val>
                      </m>
                      <m key="headersDims" refId="163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637" clsId="ReportingHeaders">
                      <m key="headers" refId="1638" keid="SYS_PR_I" veid="System.Collections.IList">
                        <key>
                          <i>-2</i>
                        </key>
                        <val>
                          <l refId="163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640" ln="1">
                            <s>$Category.code</s>
                          </l>
                        </val>
                      </m>
                      <m key="headersDims" refId="164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1642" keid="SYS_STR" veid="StyleSheet">
                      <key>
                        <s>9</s>
                      </key>
                      <val>
                        <be refId="1643" clsId="StyleSheet">
                          <be key="version" refId="16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164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46" ln="2">
                                <be refId="1647" clsId="StyleRule">
                                  <be key="ruleCondition" refId="16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49" clsId="StyleRule">
                                  <be key="ruleCondition" refId="16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10</s>
                      </key>
                      <val>
                        <be refId="1651" clsId="StyleSheet">
                          <be key="version" refId="165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65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654" ln="2">
                                <be refId="1655" clsId="StyleRule">
                                  <be key="ruleCondition" refId="165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657" clsId="StyleRule">
                                  <be key="ruleCondition" refId="165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1659" ln="1">
                                <be refId="1660" clsId="StyleRule">
                                  <be key="ruleCondition" refId="1661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662" ln="0" eid="Reporting.com.tagetik.tables.IMatixCellLeafPositions,Reporting"/>
                    <m key="forcedEditModes" refId="1663" keid="Reporting.com.tagetik.tables.IMatixCellLeafPositions,Reporting" veid="SYS_STR"/>
                    <b key="UseTxlDeFormEditor">N</b>
                    <be key="TxDeFormsEditorDescriptor" refId="1664" clsId="TxDeFormsEditorDescriptor">
                      <l key="Tabs" refId="166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666" clsId="matrixWSInfo">
                      <b key="isT">N</b>
                      <s key="wsCode">$CPM</s>
                    </be>
                    <be key="customFilters" refId="1667" clsId="ExpCustomFiltersProspetto"/>
                  </be>
                </val>
                <key>
                  <s>matrix 00 Illuminazione</s>
                </key>
                <val>
                  <be refId="1668" clsId="MatrixPositionBlockVO">
                    <s key="positionID">matrix 00 Illuminazione</s>
                    <be key="rows" refId="1669" clsId="FilterNode">
                      <l key="dimensionOids" refId="1670" ln="0" eid="DimensionOid"/>
                      <l key="AdHocParamDimensionOids" refId="1671" ln="0" eid="DimensionOid"/>
                      <be key="data" refId="1672" clsId="FilterNodeData">
                        <ref key="filterNode" refId="166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67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1674" ln="5" eid="Framework.com.tagetik.trees.INode,framework">
                        <be refId="1675" clsId="FilterNode">
                          <l key="dimensionOids" refId="1676" ln="1" eid="DimensionOid">
                            <cust clsId="DimensionOid">564F435F4B5049-45-434D5F303336---</cust>
                          </l>
                          <l key="AdHocParamDimensionOids" refId="1677" ln="0" eid="DimensionOid"/>
                          <be key="data" refId="1678" clsId="FilterNodeData">
                            <ref key="filterNode" refId="1675"/>
                            <s key="dim">VOC_KPI</s>
                            <i key="segmentLevel">0</i>
                            <ref key="segment" refId="22"/>
                            <be key="dictionaryHeader" refId="1679" clsId="MultiDesc">
                              <a key="desc" refId="1680" ln="4" eid="SYS_STR">
                                <s>
                                  Punti luce LED (n
                                  <ch cod="b0"/>
                                  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68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2" keid="SYS_STR" veid="EFReportingNodeType">
                              <key>
                                <s>564F435F4B5049-45-434D5F303336---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33</cust>
                          <i key="index">0</i>
                          <ref key="parent" refId="1669"/>
                        </be>
                        <be refId="1683" clsId="FilterNode">
                          <l key="dimensionOids" refId="1684" ln="1" eid="DimensionOid">
                            <cust clsId="DimensionOid">564F435F4B5049-45-434D5F313132---</cust>
                          </l>
                          <l key="AdHocParamDimensionOids" refId="1685" ln="0" eid="DimensionOid"/>
                          <be key="data" refId="1686" clsId="FilterNodeData">
                            <ref key="filterNode" refId="168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88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</cust>
                          <i key="index">0</i>
                          <ref key="parent" refId="1669"/>
                        </be>
                        <be refId="1689" clsId="FilterNode">
                          <l key="dimensionOids" refId="1690" ln="1" eid="DimensionOid">
                            <cust clsId="DimensionOid">564F435F4B5049-45-434D5F313133---</cust>
                          </l>
                          <l key="AdHocParamDimensionOids" refId="1691" ln="0" eid="DimensionOid"/>
                          <be key="data" refId="1692" clsId="FilterNodeData">
                            <ref key="filterNode" refId="168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694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ref key="parent" refId="1669"/>
                        </be>
                        <be refId="1695" clsId="FilterNode">
                          <l key="dimensionOids" refId="1696" ln="1" eid="DimensionOid">
                            <cust clsId="DimensionOid">564F435F4B5049-45-434D5F313134---</cust>
                          </l>
                          <l key="AdHocParamDimensionOids" refId="1697" ln="0" eid="DimensionOid"/>
                          <be key="data" refId="1698" clsId="FilterNodeData">
                            <ref key="filterNode" refId="169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0" keid="SYS_STR" veid="EFReportingNodeType">
                              <key>
                                <s>564F435F4B5049-45-434D5F313132---</s>
                              </key>
                              <val>
                                <ref refId="38"/>
                              </val>
                              <key>
                                <s>564F435F4B5049-45-434D5F313134---</s>
                              </key>
                              <val>
                                <ref refId="38"/>
                              </val>
                              <key>
                                <s>564F435F4B5049-45-434D5F313133---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ref key="parent" refId="1669"/>
                        </be>
                        <be refId="1701" clsId="FilterNode">
                          <l key="dimensionOids" refId="1702" ln="1" eid="DimensionOid">
                            <cust clsId="DimensionOid">564F435F4B5049-45-434E5F303533---</cust>
                          </l>
                          <l key="AdHocParamDimensionOids" refId="1703" ln="0" eid="DimensionOid"/>
                          <be key="data" refId="1704" clsId="FilterNodeData">
                            <ref key="filterNode" refId="170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706" keid="SYS_STR" veid="EFReportingNodeType">
                              <key>
                                <s>564F435F4B5049-45-434E5F303533---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ref key="parent" refId="1669"/>
                        </be>
                      </l>
                    </be>
                    <be key="columns" refId="1707" clsId="FilterNode">
                      <l key="dimensionOids" refId="1708" ln="0" eid="DimensionOid"/>
                      <l key="AdHocParamDimensionOids" refId="1709" ln="0" eid="DimensionOid"/>
                      <be key="data" refId="1710" clsId="FilterNodeData">
                        <be key="filterNode" refId="1711" clsId="FilterNode">
                          <l key="dimensionOids" refId="1712" ln="0" eid="DimensionOid"/>
                          <l key="AdHocParamDimensionOids" refId="1713" ln="0" eid="DimensionOid"/>
                          <be key="data" refId="1714" clsId="FilterNodeData">
                            <ref key="filterNode" refId="171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716" ln="3" eid="Framework.com.tagetik.trees.INode,framework">
                            <be refId="1717" clsId="FilterNode">
                              <l key="dimensionOids" refId="1718" ln="1" eid="DimensionOid">
                                <cust clsId="DimensionOid">5343455F24-45-5343454E4152494F5F4254--50-</cust>
                              </l>
                              <l key="AdHocParamDimensionOids" refId="1719" ln="0" eid="DimensionOid"/>
                              <be key="data" refId="1720" clsId="FilterNodeData">
                                <ref key="filterNode" refId="171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2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2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724" ln="1" eid="Framework.com.tagetik.trees.INode,framework">
                                <be refId="1725" clsId="FilterNode">
                                  <l key="dimensionOids" refId="1726" ln="1" eid="DimensionOid">
                                    <cust clsId="DimensionOid">4341545F24-4E-413241---</cust>
                                  </l>
                                  <l key="AdHocParamDimensionOids" refId="1727" ln="0" eid="DimensionOid"/>
                                  <be key="data" refId="1728" clsId="FilterNodeData">
                                    <ref key="filterNode" refId="1725"/>
                                    <s key="dim">CAT_$</s>
                                    <i key="segmentLevel">0</i>
                                    <ref key="segment" refId="22"/>
                                    <be key="dictionaryHeader" refId="1729" clsId="MultiDesc">
                                      <a key="desc" refId="173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3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733" ln="1" eid="Framework.com.tagetik.trees.INode,framework">
                                    <be refId="1734" clsId="FilterNode">
                                      <l key="dimensionOids" refId="173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36" ln="0" eid="DimensionOid"/>
                                      <be key="data" refId="1737" clsId="FilterNodeData">
                                        <ref key="filterNode" refId="173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38" clsId="MultiDesc">
                                          <a key="desc" refId="173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725"/>
                                    </be>
                                  </l>
                                  <ref key="parent" refId="1717"/>
                                </be>
                              </l>
                              <ref key="parent" refId="1711"/>
                            </be>
                            <be refId="1742" clsId="FilterNode">
                              <l key="dimensionOids" refId="1743" ln="1" eid="DimensionOid">
                                <cust clsId="DimensionOid">5343455F24-45-5343454E4152494F5F4254--50-</cust>
                              </l>
                              <l key="AdHocParamDimensionOids" refId="1744" ln="0" eid="DimensionOid"/>
                              <be key="data" refId="1745" clsId="FilterNodeData">
                                <ref key="filterNode" refId="1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7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749" ln="1" eid="Framework.com.tagetik.trees.INode,framework">
                                <be refId="1750" clsId="FilterNode">
                                  <l key="dimensionOids" refId="1751" ln="1" eid="DimensionOid">
                                    <cust clsId="DimensionOid">4341545F24-4E-413241---</cust>
                                  </l>
                                  <l key="AdHocParamDimensionOids" refId="1752" ln="0" eid="DimensionOid"/>
                                  <be key="data" refId="1753" clsId="FilterNodeData">
                                    <ref key="filterNode" refId="1750"/>
                                    <s key="dim">CAT_$</s>
                                    <i key="segmentLevel">0</i>
                                    <ref key="segment" refId="22"/>
                                    <be key="dictionaryHeader" refId="1754" clsId="MultiDesc">
                                      <ref key="desc" refId="1730"/>
                                    </be>
                                    <b key="placeHolder">N</b>
                                    <ref key="weight" refId="23"/>
                                    <be key="textMatchingCondition" refId="1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5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757" ln="1" eid="Framework.com.tagetik.trees.INode,framework">
                                    <be refId="1758" clsId="FilterNode">
                                      <l key="dimensionOids" refId="175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760" ln="0" eid="DimensionOid"/>
                                      <be key="data" refId="1761" clsId="FilterNodeData">
                                        <ref key="filterNode" refId="175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762" clsId="MultiDesc">
                                          <ref key="desc" refId="1739"/>
                                        </be>
                                        <b key="placeHolder">N</b>
                                        <ref key="weight" refId="23"/>
                                        <be key="textMatchingCondition" refId="17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750"/>
                                    </be>
                                  </l>
                                  <ref key="parent" refId="1742"/>
                                </be>
                              </l>
                              <ref key="parent" refId="1711"/>
                            </be>
                            <be refId="1765" clsId="FilterNode">
                              <l key="dimensionOids" refId="1766" ln="1" eid="DimensionOid">
                                <cust clsId="DimensionOid">5343455F24-45-5343454E4152494F5F4254--50-</cust>
                              </l>
                              <l key="AdHocParamDimensionOids" refId="1767" ln="0" eid="DimensionOid"/>
                              <be key="data" refId="1768" clsId="FilterNodeData">
                                <ref key="filterNode" refId="17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7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771" ln="4" eid="Framework.com.tagetik.trees.INode,framework">
                                <be refId="1772" clsId="FilterNode">
                                  <l key="dimensionOids" refId="1773" ln="1" eid="DimensionOid">
                                    <cust clsId="DimensionOid">4341545F24-45-24414D4F554E54-413241--</cust>
                                  </l>
                                  <l key="AdHocParamDimensionOids" refId="1774" ln="0" eid="DimensionOid"/>
                                  <be key="data" refId="1775" clsId="FilterNodeData">
                                    <ref key="filterNode" refId="177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777" ln="2" eid="Framework.com.tagetik.trees.INode,framework">
                                    <be refId="1778" clsId="FilterNode">
                                      <l key="dimensionOids" refId="1779" ln="1" eid="DimensionOid">
                                        <cust clsId="DimensionOid">44455354325F414749-45-413035---</cust>
                                      </l>
                                      <l key="AdHocParamDimensionOids" refId="1780" ln="0" eid="DimensionOid"/>
                                      <be key="data" refId="1781" clsId="FilterNodeData">
                                        <ref key="filterNode" refId="177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772"/>
                                    </be>
                                    <be refId="1784" clsId="FilterNode">
                                      <l key="dimensionOids" refId="1785" ln="1" eid="DimensionOid">
                                        <cust clsId="DimensionOid">44455354325F414749-45-413036---</cust>
                                      </l>
                                      <l key="AdHocParamDimensionOids" refId="1786" ln="0" eid="DimensionOid"/>
                                      <be key="data" refId="1787" clsId="FilterNodeData">
                                        <ref key="filterNode" refId="17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8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772"/>
                                    </be>
                                  </l>
                                  <ref key="parent" refId="1765"/>
                                </be>
                                <be refId="1790" clsId="FilterNode">
                                  <l key="dimensionOids" refId="1791" ln="1" eid="DimensionOid">
                                    <cust clsId="DimensionOid">4341545F24-45-41444A-413241--</cust>
                                  </l>
                                  <l key="AdHocParamDimensionOids" refId="1792" ln="0" eid="DimensionOid"/>
                                  <be key="data" refId="1793" clsId="FilterNodeData">
                                    <ref key="filterNode" refId="179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9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796" ln="2" eid="Framework.com.tagetik.trees.INode,framework">
                                    <be refId="1797" clsId="FilterNode">
                                      <l key="dimensionOids" refId="1798" ln="1" eid="DimensionOid">
                                        <cust clsId="DimensionOid">44455354325F414749-45-413035---</cust>
                                      </l>
                                      <l key="AdHocParamDimensionOids" refId="1799" ln="0" eid="DimensionOid"/>
                                      <be key="data" refId="1800" clsId="FilterNodeData">
                                        <ref key="filterNode" refId="179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790"/>
                                    </be>
                                    <be refId="1803" clsId="FilterNode">
                                      <l key="dimensionOids" refId="1804" ln="1" eid="DimensionOid">
                                        <cust clsId="DimensionOid">44455354325F414749-45-413036---</cust>
                                      </l>
                                      <l key="AdHocParamDimensionOids" refId="1805" ln="0" eid="DimensionOid"/>
                                      <be key="data" refId="1806" clsId="FilterNodeData">
                                        <ref key="filterNode" refId="1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0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790"/>
                                    </be>
                                  </l>
                                  <ref key="parent" refId="1765"/>
                                </be>
                                <be refId="1809" clsId="FilterNode">
                                  <l key="dimensionOids" refId="1810" ln="0" eid="DimensionOid"/>
                                  <l key="AdHocParamDimensionOids" refId="1811" ln="0" eid="DimensionOid"/>
                                  <be key="data" refId="1812" clsId="FilterNodeData">
                                    <ref key="filterNode" refId="1809"/>
                                    <s key="dim">CAT_$</s>
                                    <i key="segmentLevel">0</i>
                                    <ref key="segment" refId="22"/>
                                    <be key="dictionaryHeader" refId="1813" clsId="MultiDesc">
                                      <ref key="desc" refId="1730"/>
                                    </be>
                                    <b key="placeHolder">S</b>
                                    <ref key="weight" refId="23"/>
                                    <be key="textMatchingCondition" refId="18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1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816" ln="1" eid="Framework.com.tagetik.trees.INode,framework">
                                    <be refId="1817" clsId="FilterNode">
                                      <l key="dimensionOids" refId="1818" ln="0" eid="DimensionOid"/>
                                      <l key="AdHocParamDimensionOids" refId="1819" ln="0" eid="DimensionOid"/>
                                      <be key="data" refId="1820" clsId="FilterNodeData">
                                        <ref key="filterNode" refId="181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2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809"/>
                                    </be>
                                  </l>
                                  <ref key="parent" refId="1765"/>
                                </be>
                                <be refId="1824" clsId="FilterNode">
                                  <l key="dimensionOids" refId="1825" ln="0" eid="DimensionOid"/>
                                  <l key="AdHocParamDimensionOids" refId="1826" ln="0" eid="DimensionOid"/>
                                  <be key="data" refId="1827" clsId="FilterNodeData">
                                    <ref key="filterNode" refId="1824"/>
                                    <s key="dim">CAT_$</s>
                                    <i key="segmentLevel">0</i>
                                    <ref key="segment" refId="22"/>
                                    <be key="dictionaryHeader" refId="1828" clsId="MultiDesc">
                                      <a key="desc" refId="182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8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83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832" ln="1" eid="Framework.com.tagetik.trees.INode,framework">
                                    <be refId="1833" clsId="FilterNode">
                                      <l key="dimensionOids" refId="1834" ln="0" eid="DimensionOid"/>
                                      <l key="AdHocParamDimensionOids" refId="1835" ln="0" eid="DimensionOid"/>
                                      <be key="data" refId="1836" clsId="FilterNodeData">
                                        <ref key="filterNode" refId="183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83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8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83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824"/>
                                    </be>
                                  </l>
                                  <ref key="parent" refId="1765"/>
                                </be>
                              </l>
                              <ref key="parent" refId="171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19</cust>
                      <s key="cod">ROOT</s>
                      <s key="desc">Colonne</s>
                      <i key="index">0</i>
                      <l key="children" refId="1841" ln="1" eid="Framework.com.tagetik.trees.INode,framework">
                        <be refId="1842" clsId="FilterNode">
                          <l key="dimensionOids" refId="1843" ln="1" eid="DimensionOid">
                            <cust clsId="DimensionOid">544950-45-5449505F4F---</cust>
                          </l>
                          <l key="AdHocParamDimensionOids" refId="1844" ln="0" eid="DimensionOid"/>
                          <be key="data" refId="1845" clsId="FilterNodeData">
                            <ref key="filterNode" refId="184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84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41</cust>
                          <i key="index">0</i>
                          <l key="children" refId="1848" ln="3" eid="Framework.com.tagetik.trees.INode,framework">
                            <be refId="1849" clsId="FilterNode">
                              <l key="dimensionOids" refId="1850" ln="1" eid="DimensionOid">
                                <cust clsId="DimensionOid">5343455F24-45-5343454E4152494F5F4254--50-</cust>
                              </l>
                              <l key="AdHocParamDimensionOids" refId="1851" ln="0" eid="DimensionOid"/>
                              <be key="data" refId="1852" clsId="FilterNodeData">
                                <ref key="filterNode" refId="18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2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5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5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1855" ln="1" eid="Framework.com.tagetik.trees.INode,framework">
                                <be refId="1856" clsId="FilterNode">
                                  <l key="dimensionOids" refId="1857" ln="1" eid="DimensionOid">
                                    <cust clsId="DimensionOid">4341545F24-4E-413241---</cust>
                                  </l>
                                  <l key="AdHocParamDimensionOids" refId="1858" ln="0" eid="DimensionOid"/>
                                  <be key="data" refId="1859" clsId="FilterNodeData">
                                    <ref key="filterNode" refId="1856"/>
                                    <s key="dim">CAT_$</s>
                                    <i key="segmentLevel">0</i>
                                    <ref key="segment" refId="22"/>
                                    <be key="dictionaryHeader" refId="1860" clsId="MultiDesc">
                                      <a key="desc" refId="186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31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22</cust>
                                  <s key="cod"/>
                                  <s key="desc"/>
                                  <i key="index">0</i>
                                  <l key="children" refId="1864" ln="0" eid="Framework.com.tagetik.trees.INode,framework"/>
                                  <ref key="parent" refId="1849"/>
                                </be>
                              </l>
                              <ref key="parent" refId="1842"/>
                            </be>
                            <be refId="1865" clsId="FilterNode">
                              <l key="dimensionOids" refId="1866" ln="1" eid="DimensionOid">
                                <cust clsId="DimensionOid">5343455F24-45-5343454E4152494F5F4254--50-</cust>
                              </l>
                              <l key="AdHocParamDimensionOids" refId="1867" ln="0" eid="DimensionOid"/>
                              <be key="data" refId="1868" clsId="FilterNodeData">
                                <ref key="filterNode" refId="18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6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1</i>
                              <l key="children" refId="1871" ln="1" eid="Framework.com.tagetik.trees.INode,framework">
                                <be refId="1872" clsId="FilterNode">
                                  <l key="dimensionOids" refId="1873" ln="1" eid="DimensionOid">
                                    <cust clsId="DimensionOid">4341545F24-4E-413241---</cust>
                                  </l>
                                  <l key="AdHocParamDimensionOids" refId="1874" ln="0" eid="DimensionOid"/>
                                  <be key="data" refId="1875" clsId="FilterNodeData">
                                    <ref key="filterNode" refId="1872"/>
                                    <s key="dim">CAT_$</s>
                                    <i key="segmentLevel">0</i>
                                    <ref key="segment" refId="22"/>
                                    <be key="dictionaryHeader" refId="1876" clsId="MultiDesc">
                                      <a key="desc" refId="18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1755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7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</cust>
                                  <s key="cod"/>
                                  <s key="desc"/>
                                  <i key="index">0</i>
                                  <l key="children" refId="1880" ln="0" eid="Framework.com.tagetik.trees.INode,framework"/>
                                  <ref key="parent" refId="1865"/>
                                </be>
                              </l>
                              <ref key="parent" refId="1842"/>
                            </be>
                            <be refId="1881" clsId="FilterNode">
                              <l key="dimensionOids" refId="1882" ln="1" eid="DimensionOid">
                                <cust clsId="DimensionOid">5343455F24-45-5343454E4152494F5F4254--50-</cust>
                              </l>
                              <l key="AdHocParamDimensionOids" refId="1883" ln="0" eid="DimensionOid"/>
                              <be key="data" refId="1884" clsId="FilterNodeData">
                                <ref key="filterNode" refId="188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76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88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</cust>
                              <s key="cod"/>
                              <s key="desc"/>
                              <i key="index">2</i>
                              <l key="children" refId="1887" ln="1" eid="Framework.com.tagetik.trees.INode,framework">
                                <be refId="1888" clsId="FilterNode">
                                  <l key="dimensionOids" refId="1889" ln="1" eid="DimensionOid">
                                    <cust clsId="DimensionOid">4341545F24-4E-413241---</cust>
                                  </l>
                                  <l key="AdHocParamDimensionOids" refId="1890" ln="0" eid="DimensionOid"/>
                                  <be key="data" refId="1891" clsId="FilterNodeData">
                                    <ref key="filterNode" refId="188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28</cust>
                                  <s key="cod"/>
                                  <s key="desc"/>
                                  <i key="index">0</i>
                                  <l key="children" refId="1893" ln="0" eid="Framework.com.tagetik.trees.INode,framework"/>
                                  <ref key="parent" refId="1881"/>
                                </be>
                              </l>
                              <ref key="parent" refId="1842"/>
                            </be>
                          </l>
                          <ref key="parent" refId="1707"/>
                        </be>
                      </l>
                    </be>
                    <be key="matrixFilters" refId="1894" clsId="FilterNode">
                      <l key="dimensionOids" refId="1895" ln="0" eid="DimensionOid"/>
                      <l key="AdHocParamDimensionOids" refId="1896" ln="0" eid="DimensionOid"/>
                      <be key="data" refId="1897" clsId="FilterNodeData">
                        <ref key="filterNode" refId="18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8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899" ln="1" eid="Framework.com.tagetik.trees.INode,framework">
                        <be refId="1900" clsId="FilterNode">
                          <l key="dimensionOids" refId="1901" ln="1" eid="DimensionOid">
                            <cust clsId="DimensionOid">504552-45-245045525F50--50-</cust>
                          </l>
                          <l key="AdHocParamDimensionOids" refId="1902" ln="0" eid="DimensionOid"/>
                          <be key="data" refId="1903" clsId="FilterNodeData">
                            <ref key="filterNode" refId="190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905" ln="1" eid="Framework.com.tagetik.trees.INode,framework">
                            <be refId="1906" clsId="FilterNode">
                              <l key="dimensionOids" refId="1907" ln="1" eid="DimensionOid">
                                <cust clsId="DimensionOid">44455354315F4255-45-4E44---</cust>
                              </l>
                              <l key="AdHocParamDimensionOids" refId="1908" ln="0" eid="DimensionOid"/>
                              <be key="data" refId="1909" clsId="FilterNodeData">
                                <ref key="filterNode" refId="1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911" ln="1" eid="Framework.com.tagetik.trees.INode,framework">
                                <be refId="1912" clsId="FilterNode">
                                  <l key="dimensionOids" refId="1913" ln="1" eid="DimensionOid">
                                    <cust clsId="DimensionOid">4445535434-45-4E44---</cust>
                                  </l>
                                  <l key="AdHocParamDimensionOids" refId="1914" ln="0" eid="DimensionOid"/>
                                  <be key="data" refId="1915" clsId="FilterNodeData">
                                    <ref key="filterNode" refId="19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917" ln="1" eid="Framework.com.tagetik.trees.INode,framework">
                                    <be refId="1918" clsId="FilterNode">
                                      <l key="dimensionOids" refId="1919" ln="1" eid="DimensionOid">
                                        <cust clsId="DimensionOid">415A495F413241-45-415A49454E44415F32--50-</cust>
                                      </l>
                                      <l key="AdHocParamDimensionOids" refId="1920" ln="0" eid="DimensionOid"/>
                                      <be key="data" refId="1921" clsId="FilterNodeData">
                                        <ref key="filterNode" refId="1918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</cust>
                                      <i key="index">0</i>
                                      <l key="children" refId="1923" ln="1" eid="Framework.com.tagetik.trees.INode,framework">
                                        <be refId="1924" clsId="FilterNode">
                                          <l key="dimensionOids" refId="1925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1926" ln="0" eid="DimensionOid"/>
                                          <be key="data" refId="1927" clsId="FilterNodeData">
                                            <ref key="filterNode" refId="1924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i key="index">0</i>
                                          <l key="children" refId="1929" ln="1" eid="Framework.com.tagetik.trees.INode,framework">
                                            <be refId="1930" clsId="FilterNode">
                                              <l key="dimensionOids" refId="1931" ln="1" eid="DimensionOid">
                                                <cust clsId="DimensionOid">44455354325F414749-4E-47454F---</cust>
                                              </l>
                                              <l key="AdHocParamDimensionOids" refId="1932" ln="0" eid="DimensionOid"/>
                                              <be key="data" refId="1933" clsId="FilterNodeData">
                                                <ref key="filterNode" refId="1930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93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i key="index">0</i>
                                              <ref key="parent" refId="1924"/>
                                            </be>
                                          </l>
                                          <ref key="parent" refId="1918"/>
                                        </be>
                                      </l>
                                      <ref key="parent" refId="1912"/>
                                    </be>
                                  </l>
                                  <ref key="parent" refId="1906"/>
                                </be>
                              </l>
                              <ref key="parent" refId="1900"/>
                            </be>
                          </l>
                          <ref key="parent" refId="1894"/>
                        </be>
                      </l>
                    </be>
                    <be key="rowHeaders" refId="1935" clsId="ReportingHeaders">
                      <m key="headers" refId="1936" keid="SYS_PR_I" veid="System.Collections.IList">
                        <key>
                          <i>-1</i>
                        </key>
                        <val>
                          <l refId="1937" ln="1">
                            <s>$Account(HIERARCHY("KPI")).desc</s>
                          </l>
                        </val>
                      </m>
                      <m key="headersDims" refId="193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939" clsId="ReportingHeaders">
                      <m key="headers" refId="1940" keid="SYS_PR_I" veid="System.Collections.IList">
                        <key>
                          <i>-2</i>
                        </key>
                        <val>
                          <l refId="194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942" ln="1">
                            <s>$Category.code</s>
                          </l>
                        </val>
                      </m>
                      <m key="headersDims" refId="194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1944" keid="SYS_STR" veid="StyleSheet">
                      <key>
                        <s>4</s>
                      </key>
                      <val>
                        <be refId="1945" clsId="StyleSheet">
                          <be key="version" refId="194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94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948" ln="2">
                                <be refId="1949" clsId="StyleRule">
                                  <be key="ruleCondition" refId="195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951" clsId="StyleRule">
                                  <be key="ruleCondition" refId="195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953" ln="0" eid="Reporting.com.tagetik.tables.IMatixCellLeafPositions,Reporting"/>
                    <m key="forcedEditModes" refId="1954" keid="Reporting.com.tagetik.tables.IMatixCellLeafPositions,Reporting" veid="SYS_STR"/>
                    <b key="UseTxlDeFormEditor">N</b>
                    <be key="TxDeFormsEditorDescriptor" refId="1955" clsId="TxDeFormsEditorDescriptor">
                      <l key="Tabs" refId="195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957" clsId="matrixWSInfo">
                      <b key="isT">N</b>
                      <s key="wsCode">$CPM</s>
                    </be>
                    <be key="customFilters" refId="1958" clsId="ExpCustomFiltersProspetto"/>
                  </be>
                </val>
                <key>
                  <s>Matrix00 Clienti</s>
                </key>
                <val>
                  <be refId="1959" clsId="MatrixPositionBlockVO">
                    <s key="positionID">Matrix00 Clienti</s>
                    <be key="rows" refId="1960" clsId="FilterNode">
                      <l key="dimensionOids" refId="1961" ln="0" eid="DimensionOid"/>
                      <l key="AdHocParamDimensionOids" refId="1962" ln="0" eid="DimensionOid"/>
                      <be key="data" refId="1963" clsId="FilterNodeData">
                        <be key="filterNode" refId="1964" clsId="FilterNode">
                          <l key="dimensionOids" refId="1965" ln="0" eid="DimensionOid"/>
                          <l key="AdHocParamDimensionOids" refId="1966" ln="0" eid="DimensionOid"/>
                          <be key="data" refId="1967" clsId="FilterNodeData">
                            <ref key="filterNode" refId="19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969" ln="2" eid="Framework.com.tagetik.trees.INode,framework">
                            <be refId="1970" clsId="FilterNode">
                              <l key="dimensionOids" refId="1971" ln="1" eid="DimensionOid">
                                <cust clsId="DimensionOid">44455354315F4255-45-4E44---</cust>
                              </l>
                              <l key="AdHocParamDimensionOids" refId="1972" ln="0" eid="DimensionOid"/>
                              <be key="data" refId="1973" clsId="FilterNodeData">
                                <ref key="filterNode" refId="19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75" keid="SYS_STR" veid="EFReportingNodeType">
                                  <key>
                                    <s>44455354315F4255-45-4E44---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i key="index">0</i>
                              <l key="children" refId="1976" ln="2" eid="Framework.com.tagetik.trees.INode,framework">
                                <be refId="1977" clsId="FilterNode">
                                  <l key="dimensionOids" refId="1978" ln="1" eid="DimensionOid">
                                    <cust clsId="DimensionOid">564F435F4B5049-45-43525F323136---</cust>
                                  </l>
                                  <l key="AdHocParamDimensionOids" refId="1979" ln="0" eid="DimensionOid"/>
                                  <be key="data" refId="1980" clsId="FilterNodeData">
                                    <ref key="filterNode" refId="19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2" keid="SYS_STR" veid="EFReportingNodeType">
                                      <key>
                                        <s>564F435F4B5049-45-43525F323136---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i key="index">0</i>
                                  <ref key="parent" refId="1970"/>
                                </be>
                                <be refId="1983" clsId="FilterNode">
                                  <l key="dimensionOids" refId="1984" ln="1" eid="DimensionOid">
                                    <cust clsId="DimensionOid">564F435F4B5049-45-43525F323137---</cust>
                                  </l>
                                  <l key="AdHocParamDimensionOids" refId="1985" ln="0" eid="DimensionOid"/>
                                  <be key="data" refId="1986" clsId="FilterNodeData">
                                    <ref key="filterNode" refId="198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8" keid="SYS_STR" veid="EFReportingNodeType">
                                      <key>
                                        <s>564F435F4B5049-45-43525F323137---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196</cust>
                                  <i key="index">0</i>
                                  <ref key="parent" refId="1970"/>
                                </be>
                              </l>
                              <ref key="parent" refId="1964"/>
                            </be>
                            <be refId="1989" clsId="FilterNode">
                              <l key="dimensionOids" refId="1990" ln="1" eid="DimensionOid">
                                <cust clsId="DimensionOid">44455354315F4255-4E-42555F413241---</cust>
                              </l>
                              <l key="AdHocParamDimensionOids" refId="1991" ln="0" eid="DimensionOid"/>
                              <be key="data" refId="1992" clsId="FilterNodeData">
                                <ref key="filterNode" refId="198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dinamico" refId="199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19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95" keid="SYS_STR" veid="EFReportingNodeType">
                                  <key>
                                    <s>44455354315F4255-4E-42555F413241---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i key="index">0</i>
                              <l key="children" refId="1996" ln="1" eid="Framework.com.tagetik.trees.INode,framework">
                                <be refId="1997" clsId="FilterNode">
                                  <l key="dimensionOids" refId="1998" ln="1" eid="DimensionOid">
                                    <cust clsId="DimensionOid">564F435F4B5049-45-43525F323138---</cust>
                                  </l>
                                  <l key="AdHocParamDimensionOids" refId="1999" ln="0" eid="DimensionOid"/>
                                  <be key="data" refId="2000" clsId="FilterNodeData">
                                    <ref key="filterNode" refId="199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02" keid="SYS_STR" veid="EFReportingNodeType">
                                      <key>
                                        <s>564F435F4B5049-45-43525F323138---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1989"/>
                                </be>
                              </l>
                              <ref key="parent" refId="196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0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319</cust>
                      <s key="cod">ROOT</s>
                      <s key="desc">Righe</s>
                      <i key="index">0</i>
                      <l key="children" refId="2004" ln="5" eid="Framework.com.tagetik.trees.INode,framework">
                        <be refId="2005" clsId="FilterNode">
                          <l key="dimensionOids" refId="2006" ln="1" eid="DimensionOid">
                            <cust clsId="DimensionOid">4445535434-45-4D3036---</cust>
                          </l>
                          <l key="AdHocParamDimensionOids" refId="2007" ln="0" eid="DimensionOid"/>
                          <be key="data" refId="2008" clsId="FilterNodeData">
                            <ref key="filterNode" refId="200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10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369</cust>
                          <i key="index">0</i>
                          <l key="children" refId="2011" ln="4" eid="Framework.com.tagetik.trees.INode,framework">
                            <be refId="2012" clsId="FilterNode">
                              <l key="dimensionOids" refId="2013" ln="0" eid="DimensionOid"/>
                              <l key="AdHocParamDimensionOids" refId="2014" ln="0" eid="DimensionOid"/>
                              <be key="data" refId="2015" clsId="FilterNodeData">
                                <ref key="filterNode" refId="2012"/>
                                <s key="dim">VOC_KPI</s>
                                <i key="segmentLevel">0</i>
                                <ref key="segment" refId="22"/>
                                <be key="dictionaryHeader" refId="2016" clsId="MultiDesc">
                                  <a key="desc" refId="2017" ln="4" eid="SYS_STR">
                                    <s>
                                      Elettricit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0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19" keid="SYS_STR" veid="EFReportingNodeType">
                                  <key>
                                    <s>369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457</cust>
                              <s key="cod">PH</s>
                              <s key="desc"/>
                              <i key="index">0</i>
                              <ref key="parent" refId="2005"/>
                            </be>
                            <be refId="2020" clsId="FilterNode">
                              <l key="dimensionOids" refId="2021" ln="1" eid="DimensionOid">
                                <cust clsId="DimensionOid">564F435F4B5049-45-43525F313538---</cust>
                              </l>
                              <l key="AdHocParamDimensionOids" refId="2022" ln="0" eid="DimensionOid"/>
                              <be key="data" refId="2023" clsId="FilterNodeData">
                                <ref key="filterNode" refId="2020"/>
                                <s key="dim">VOC_KPI</s>
                                <i key="segmentLevel">0</i>
                                <ref key="segment" refId="22"/>
                                <be key="dictionaryHeader" refId="2024" clsId="MultiDesc">
                                  <a key="desc" refId="2025" ln="4" eid="SYS_STR">
                                    <s>Volumi venduti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27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368</cust>
                              <i key="index">0</i>
                              <ref key="parent" refId="2005"/>
                            </be>
                            <be refId="2028" clsId="FilterNode">
                              <l key="dimensionOids" refId="2029" ln="1" eid="DimensionOid">
                                <cust clsId="DimensionOid">564F435F4B5049-45-43525F313437---</cust>
                              </l>
                              <l key="AdHocParamDimensionOids" refId="2030" ln="0" eid="DimensionOid"/>
                              <be key="data" refId="2031" clsId="FilterNodeData">
                                <ref key="filterNode" refId="2028"/>
                                <s key="dim">VOC_KPI</s>
                                <i key="segmentLevel">0</i>
                                <ref key="segment" refId="22"/>
                                <be key="dictionaryHeader" refId="2032" clsId="MultiDesc">
                                  <a key="desc" refId="2033" ln="4" eid="SYS_STR">
                                    <s>Energia verde venduta (GWh)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35" keid="SYS_STR" veid="EFReportingNodeType">
                                  <key>
                                    <s>564F435F4B5049-45-43525F313437---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378</cust>
                              <i key="index">0</i>
                              <ref key="parent" refId="2005"/>
                            </be>
                            <be refId="2036" clsId="FilterNode">
                              <l key="dimensionOids" refId="2037" ln="1" eid="DimensionOid">
                                <cust clsId="DimensionOid">564F435F4B5049-45-43525F303138---</cust>
                              </l>
                              <l key="AdHocParamDimensionOids" refId="2038" ln="0" eid="DimensionOid"/>
                              <be key="data" refId="2039" clsId="FilterNodeData">
                                <ref key="filterNode" refId="2036"/>
                                <s key="dim">VOC_KPI</s>
                                <i key="segmentLevel">0</i>
                                <ref key="segment" refId="22"/>
                                <be key="dictionaryHeader" refId="2040" clsId="MultiDesc">
                                  <a key="desc" refId="2041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3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380</cust>
                              <i key="index">0</i>
                              <ref key="parent" refId="2005"/>
                            </be>
                          </l>
                          <ref key="parent" refId="1960"/>
                        </be>
                        <be refId="2044" clsId="FilterNode">
                          <l key="dimensionOids" refId="2045" ln="1" eid="DimensionOid">
                            <cust clsId="DimensionOid">4445535434-45-4D3036---</cust>
                          </l>
                          <l key="AdHocParamDimensionOids" refId="2046" ln="0" eid="DimensionOid"/>
                          <be key="data" refId="2047" clsId="FilterNodeData">
                            <ref key="filterNode" refId="204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49" keid="SYS_STR" veid="EFReportingNodeType">
                              <key>
                                <s>4445535434-45-4D3036---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432</cust>
                          <i key="index">0</i>
                          <l key="children" refId="2050" ln="1" eid="Framework.com.tagetik.trees.INode,framework">
                            <be refId="2051" clsId="FilterNode">
                              <l key="dimensionOids" refId="2052" ln="1" eid="DimensionOid">
                                <cust clsId="DimensionOid">564F435F4B5049-45-43525F313936---</cust>
                              </l>
                              <l key="AdHocParamDimensionOids" refId="2053" ln="0" eid="DimensionOid"/>
                              <be key="data" refId="2054" clsId="FilterNodeData">
                                <ref key="filterNode" refId="2051"/>
                                <s key="dim">VOC_KPI</s>
                                <i key="segmentLevel">0</i>
                                <ref key="segment" refId="22"/>
                                <be key="dictionaryHeader" refId="2055" clsId="MultiDesc">
                                  <a key="desc" refId="2056" ln="4" eid="SYS_STR">
                                    <s>
                                      Bonus elettricit
                                      <ch cod="e0"/>
                                       erogati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434</cust>
                              <i key="index">0</i>
                              <ref key="parent" refId="2044"/>
                            </be>
                          </l>
                          <ref key="parent" refId="1960"/>
                        </be>
                        <be refId="2058" clsId="FilterNode">
                          <l key="dimensionOids" refId="2059" ln="1" eid="DimensionOid">
                            <cust clsId="DimensionOid">4445535434-45-4D3034---</cust>
                          </l>
                          <l key="AdHocParamDimensionOids" refId="2060" ln="0" eid="DimensionOid"/>
                          <be key="data" refId="2061" clsId="FilterNodeData">
                            <ref key="filterNode" refId="2058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063" keid="SYS_STR" veid="EFReportingNodeType">
                              <key>
                                <s>4445535434-45-4D3034---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370</cust>
                          <i key="index">0</i>
                          <l key="children" refId="2064" ln="3" eid="Framework.com.tagetik.trees.INode,framework">
                            <be refId="2065" clsId="FilterNode">
                              <l key="dimensionOids" refId="2066" ln="0" eid="DimensionOid"/>
                              <l key="AdHocParamDimensionOids" refId="2067" ln="0" eid="DimensionOid"/>
                              <be key="data" refId="2068" clsId="FilterNodeData">
                                <ref key="filterNode" refId="2065"/>
                                <s key="dim">VOC_KPI</s>
                                <i key="segmentLevel">0</i>
                                <ref key="segment" refId="22"/>
                                <be key="dictionaryHeader" refId="2069" clsId="MultiDesc">
                                  <a key="desc" refId="2070" ln="4" eid="SYS_STR">
                                    <s>Gas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2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072" keid="SYS_STR" veid="EFReportingNodeType">
                                  <key>
                                    <s>370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458</cust>
                              <s key="cod">PH</s>
                              <s key="desc"/>
                              <i key="index">0</i>
                              <ref key="parent" refId="2058"/>
                            </be>
                            <be refId="2073" clsId="FilterNode">
                              <l key="dimensionOids" refId="2074" ln="1" eid="DimensionOid">
                                <cust clsId="DimensionOid">564F435F4B5049-45-43525F313538---</cust>
                              </l>
                              <l key="AdHocParamDimensionOids" refId="2075" ln="0" eid="DimensionOid"/>
                              <be key="data" refId="2076" clsId="FilterNodeData">
                                <ref key="filterNode" refId="2073"/>
                                <s key="dim">VOC_KPI</s>
                                <i key="segmentLevel">0</i>
                                <ref key="segment" refId="22"/>
                                <be key="dictionaryHeader" refId="2077" clsId="MultiDesc">
                                  <a key="desc" refId="2078" ln="4" eid="SYS_STR">
                                    <s>Volumi venduti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7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0" keid="SYS_STR" veid="EFReportingNodeType">
                                  <key>
                                    <s>564F435F4B5049-45-43525F313538---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371</cust>
                              <i key="index">0</i>
                              <ref key="parent" refId="2058"/>
                            </be>
                            <be refId="2081" clsId="FilterNode">
                              <l key="dimensionOids" refId="2082" ln="1" eid="DimensionOid">
                                <cust clsId="DimensionOid">564F435F4B5049-45-43525F303138---</cust>
                              </l>
                              <l key="AdHocParamDimensionOids" refId="2083" ln="0" eid="DimensionOid"/>
                              <be key="data" refId="2084" clsId="FilterNodeData">
                                <ref key="filterNode" refId="2081"/>
                                <s key="dim">VOC_KPI</s>
                                <i key="segmentLevel">0</i>
                                <ref key="segment" refId="22"/>
                                <be key="dictionaryHeader" refId="2085" clsId="MultiDesc">
                                  <a key="desc" refId="2086" ln="4" eid="SYS_STR">
                                    <s>Clienti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88" keid="SYS_STR" veid="EFReportingNodeType">
                                  <key>
                                    <s>564F435F4B5049-45-43525F303138---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381</cust>
                              <i key="index">0</i>
                              <ref key="parent" refId="2058"/>
                            </be>
                          </l>
                          <ref key="parent" refId="1960"/>
                        </be>
                        <be refId="2089" clsId="FilterNode">
                          <l key="dimensionOids" refId="2090" ln="1" eid="DimensionOid">
                            <cust clsId="DimensionOid">4445535434-45-4D3034---</cust>
                          </l>
                          <l key="AdHocParamDimensionOids" refId="2091" ln="0" eid="DimensionOid"/>
                          <be key="data" refId="2092" clsId="FilterNodeData">
                            <ref key="filterNode" refId="208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435</cust>
                          <i key="index">0</i>
                          <l key="children" refId="2094" ln="1" eid="Framework.com.tagetik.trees.INode,framework">
                            <be refId="2095" clsId="FilterNode">
                              <l key="dimensionOids" refId="2096" ln="1" eid="DimensionOid">
                                <cust clsId="DimensionOid">564F435F4B5049-45-43525F313936---</cust>
                              </l>
                              <l key="AdHocParamDimensionOids" refId="2097" ln="0" eid="DimensionOid"/>
                              <be key="data" refId="2098" clsId="FilterNodeData">
                                <ref key="filterNode" refId="2095"/>
                                <s key="dim">VOC_KPI</s>
                                <i key="segmentLevel">0</i>
                                <ref key="segment" refId="22"/>
                                <be key="dictionaryHeader" refId="2099" clsId="MultiDesc">
                                  <a key="desc" refId="2100" ln="4" eid="SYS_STR">
                                    <s>Bonus gas erogati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437</cust>
                              <i key="index">0</i>
                              <ref key="parent" refId="2089"/>
                            </be>
                          </l>
                          <ref key="parent" refId="1960"/>
                        </be>
                        <be refId="2102" clsId="FilterNode">
                          <l key="dimensionOids" refId="2103" ln="1" eid="DimensionOid">
                            <cust clsId="DimensionOid">4445535434-45-463033---</cust>
                          </l>
                          <l key="AdHocParamDimensionOids" refId="2104" ln="0" eid="DimensionOid"/>
                          <be key="data" refId="2105" clsId="FilterNodeData">
                            <ref key="filterNode" refId="2102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382</cust>
                          <i key="index">0</i>
                          <l key="children" refId="2107" ln="4" eid="Framework.com.tagetik.trees.INode,framework">
                            <be refId="2108" clsId="FilterNode">
                              <l key="dimensionOids" refId="2109" ln="0" eid="DimensionOid"/>
                              <l key="AdHocParamDimensionOids" refId="2110" ln="0" eid="DimensionOid"/>
                              <be key="data" refId="2111" clsId="FilterNodeData">
                                <ref key="filterNode" refId="2108"/>
                                <s key="dim">VOC_KPI</s>
                                <i key="segmentLevel">0</i>
                                <ref key="segment" refId="22"/>
                                <be key="dictionaryHeader" refId="2112" clsId="MultiDesc">
                                  <a key="desc" refId="2113" ln="4" eid="SYS_STR">
                                    <s>
                                      Qualit
                                      <ch cod="e0"/>
                                       del servizio di vendita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21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2115" keid="SYS_STR" veid="EFReportingNodeType">
                                  <key>
                                    <s>389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430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16" clsId="FilterNode">
                              <l key="dimensionOids" refId="2117" ln="1" eid="DimensionOid">
                                <cust clsId="DimensionOid">564F435F4B5049-45-43525F313636---</cust>
                              </l>
                              <l key="AdHocParamDimensionOids" refId="2118" ln="0" eid="DimensionOid"/>
                              <be key="data" refId="2119" clsId="FilterNodeData">
                                <ref key="filterNode" refId="2116"/>
                                <s key="dim">VOC_KPI</s>
                                <i key="segmentLevel">0</i>
                                <ref key="segment" refId="22"/>
                                <be key="dictionaryHeader" refId="2120" clsId="MultiDesc">
                                  <a key="desc" refId="2121" ln="4" eid="SYS_STR">
                                    <s>Adesione alla bolletta elettronica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23" keid="SYS_STR" veid="EFReportingNodeType">
                                  <key>
                                    <s>564F435F4B5049-45-43525F313636---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388</cust>
                              <i key="index">0</i>
                              <ref key="parent" refId="2102"/>
                            </be>
                            <be refId="2124" clsId="FilterNode">
                              <l key="dimensionOids" refId="2125" ln="1" eid="DimensionOid">
                                <cust clsId="DimensionOid">564F435F4B5049-45-43525F313633---</cust>
                              </l>
                              <l key="AdHocParamDimensionOids" refId="2126" ln="0" eid="DimensionOid"/>
                              <be key="data" refId="2127" clsId="FilterNodeData">
                                <ref key="filterNode" refId="2124"/>
                                <s key="dim">VOC_KPI</s>
                                <i key="segmentLevel">0</i>
                                <ref key="segment" refId="22"/>
                                <be key="dictionaryHeader" refId="2128" clsId="MultiDesc">
                                  <a key="desc" refId="2129" ln="4" eid="SYS_STR">
                                    <s>Soddisfazione dei clienti sul servizio reso agli sportelli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474</cust>
                              <s key="cod">PH</s>
                              <s key="desc"/>
                              <i key="index">0</i>
                              <ref key="parent" refId="2102"/>
                            </be>
                            <be refId="2131" clsId="FilterNode">
                              <l key="dimensionOids" refId="2132" ln="1" eid="DimensionOid">
                                <cust clsId="DimensionOid">564F435F4B5049-45-43525F313632---</cust>
                              </l>
                              <l key="AdHocParamDimensionOids" refId="2133" ln="0" eid="DimensionOid"/>
                              <be key="data" refId="2134" clsId="FilterNodeData">
                                <ref key="filterNode" refId="2131"/>
                                <s key="dim">VOC_KPI</s>
                                <i key="segmentLevel">0</i>
                                <ref key="segment" refId="22"/>
                                <be key="dictionaryHeader" refId="2135" clsId="MultiDesc">
                                  <a key="desc" refId="2136" ln="4" eid="SYS_STR">
                                    <s>Soddisfazione dei clienti sul servizio reso al call center A2A Energia (% soddisfatti e molto soddisfatti)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1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475</cust>
                              <s key="cod">PH</s>
                              <s key="desc"/>
                              <i key="index">0</i>
                              <ref key="parent" refId="2102"/>
                            </be>
                          </l>
                          <ref key="parent" refId="1960"/>
                        </be>
                      </l>
                    </be>
                    <be key="columns" refId="2138" clsId="FilterNode">
                      <l key="dimensionOids" refId="2139" ln="0" eid="DimensionOid"/>
                      <l key="AdHocParamDimensionOids" refId="2140" ln="0" eid="DimensionOid"/>
                      <be key="data" refId="2141" clsId="FilterNodeData">
                        <ref key="filterNode" refId="21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1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2143" ln="1" eid="Framework.com.tagetik.trees.INode,framework">
                        <be refId="2144" clsId="FilterNode">
                          <l key="dimensionOids" refId="2145" ln="1" eid="DimensionOid">
                            <cust clsId="DimensionOid">544950-45-5449505F4F---</cust>
                          </l>
                          <l key="AdHocParamDimensionOids" refId="2146" ln="0" eid="DimensionOid"/>
                          <be key="data" refId="2147" clsId="FilterNodeData">
                            <ref key="filterNode" refId="214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1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14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72</cust>
                          <i key="index">0</i>
                          <l key="children" refId="2150" ln="3" eid="Framework.com.tagetik.trees.INode,framework">
                            <be refId="2151" clsId="FilterNode">
                              <l key="dimensionOids" refId="2152" ln="1" eid="DimensionOid">
                                <cust clsId="DimensionOid">5343455F24-45-5343454E4152494F5F4254--50-</cust>
                              </l>
                              <l key="AdHocParamDimensionOids" refId="2153" ln="0" eid="DimensionOid"/>
                              <be key="data" refId="2154" clsId="FilterNodeData">
                                <ref key="filterNode" refId="215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5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5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87</cust>
                              <i key="index">0</i>
                              <l key="children" refId="2158" ln="1" eid="Framework.com.tagetik.trees.INode,framework">
                                <be refId="2159" clsId="FilterNode">
                                  <l key="dimensionOids" refId="2160" ln="1" eid="DimensionOid">
                                    <cust clsId="DimensionOid">4341545F24-4E-413241---</cust>
                                  </l>
                                  <l key="AdHocParamDimensionOids" refId="2161" ln="0" eid="DimensionOid"/>
                                  <be key="data" refId="2162" clsId="FilterNodeData">
                                    <ref key="filterNode" refId="2159"/>
                                    <s key="dim">CAT_$</s>
                                    <i key="segmentLevel">0</i>
                                    <ref key="segment" refId="22"/>
                                    <be key="dictionaryHeader" refId="2163" clsId="MultiDesc">
                                      <a key="desc" refId="216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6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i key="index">0</i>
                                  <l key="children" refId="2167" ln="0" eid="Framework.com.tagetik.trees.INode,framework"/>
                                  <ref key="parent" refId="2151"/>
                                </be>
                              </l>
                              <ref key="parent" refId="2144"/>
                            </be>
                            <be refId="2168" clsId="FilterNode">
                              <l key="dimensionOids" refId="2169" ln="1" eid="DimensionOid">
                                <cust clsId="DimensionOid">5343455F24-45-5343454E4152494F5F4254--50-</cust>
                              </l>
                              <l key="AdHocParamDimensionOids" refId="2170" ln="0" eid="DimensionOid"/>
                              <be key="data" refId="2171" clsId="FilterNodeData">
                                <ref key="filterNode" refId="216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17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88</cust>
                              <i key="index">0</i>
                              <l key="children" refId="2175" ln="1" eid="Framework.com.tagetik.trees.INode,framework">
                                <be refId="2176" clsId="FilterNode">
                                  <l key="dimensionOids" refId="2177" ln="1" eid="DimensionOid">
                                    <cust clsId="DimensionOid">4341545F24-4E-413241---</cust>
                                  </l>
                                  <l key="AdHocParamDimensionOids" refId="2178" ln="0" eid="DimensionOid"/>
                                  <be key="data" refId="2179" clsId="FilterNodeData">
                                    <ref key="filterNode" refId="2176"/>
                                    <s key="dim">CAT_$</s>
                                    <i key="segmentLevel">0</i>
                                    <ref key="segment" refId="22"/>
                                    <be key="dictionaryHeader" refId="2180" clsId="MultiDesc">
                                      <ref key="desc" refId="2164"/>
                                    </be>
                                    <b key="placeHolder">N</b>
                                    <ref key="weight" refId="23"/>
                                    <be key="textMatchingCondition" refId="21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1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i key="index">0</i>
                                  <l key="children" refId="2183" ln="0" eid="Framework.com.tagetik.trees.INode,framework"/>
                                  <ref key="parent" refId="2168"/>
                                </be>
                              </l>
                              <ref key="parent" refId="2144"/>
                            </be>
                            <be refId="2184" clsId="FilterNode">
                              <l key="dimensionOids" refId="2185" ln="1" eid="DimensionOid">
                                <cust clsId="DimensionOid">5343455F24-45-5343454E4152494F5F4254--50-</cust>
                              </l>
                              <l key="AdHocParamDimensionOids" refId="2186" ln="0" eid="DimensionOid"/>
                              <be key="data" refId="2187" clsId="FilterNodeData">
                                <ref key="filterNode" refId="21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1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18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89</cust>
                              <i key="index">0</i>
                              <l key="children" refId="2190" ln="1" eid="Framework.com.tagetik.trees.INode,framework">
                                <be refId="2191" clsId="FilterNode">
                                  <l key="dimensionOids" refId="2192" ln="1" eid="DimensionOid">
                                    <cust clsId="DimensionOid">4341545F24-4E-413241---</cust>
                                  </l>
                                  <l key="AdHocParamDimensionOids" refId="2193" ln="0" eid="DimensionOid"/>
                                  <be key="data" refId="2194" clsId="FilterNodeData">
                                    <ref key="filterNode" refId="2191"/>
                                    <s key="dim">CAT_$</s>
                                    <i key="segmentLevel">0</i>
                                    <ref key="segment" refId="22"/>
                                    <be key="dictionaryHeader" refId="2195" clsId="MultiDesc">
                                      <a key="desc" refId="219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1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62</cust>
                                  <i key="index">0</i>
                                  <l key="children" refId="2198" ln="0" eid="Framework.com.tagetik.trees.INode,framework"/>
                                  <ref key="parent" refId="2184"/>
                                </be>
                              </l>
                              <ref key="parent" refId="2144"/>
                            </be>
                          </l>
                          <ref key="parent" refId="2138"/>
                        </be>
                      </l>
                    </be>
                    <be key="matrixFilters" refId="2199" clsId="FilterNode">
                      <l key="dimensionOids" refId="2200" ln="0" eid="DimensionOid"/>
                      <l key="AdHocParamDimensionOids" refId="2201" ln="0" eid="DimensionOid"/>
                      <be key="data" refId="2202" clsId="FilterNodeData">
                        <ref key="filterNode" refId="219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20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204" ln="1" eid="Framework.com.tagetik.trees.INode,framework">
                        <be refId="2205" clsId="FilterNode">
                          <l key="dimensionOids" refId="2206" ln="1" eid="DimensionOid">
                            <cust clsId="DimensionOid">504552-45-245045525F50--50-</cust>
                          </l>
                          <l key="AdHocParamDimensionOids" refId="2207" ln="0" eid="DimensionOid"/>
                          <be key="data" refId="2208" clsId="FilterNodeData">
                            <ref key="filterNode" refId="220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210" ln="1" eid="Framework.com.tagetik.trees.INode,framework">
                            <be refId="2211" clsId="FilterNode">
                              <l key="dimensionOids" refId="2212" ln="1" eid="DimensionOid">
                                <cust clsId="DimensionOid">56414C-45-455552---</cust>
                              </l>
                              <l key="AdHocParamDimensionOids" refId="2213" ln="0" eid="DimensionOid"/>
                              <be key="data" refId="2214" clsId="FilterNodeData">
                                <ref key="filterNode" refId="2211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2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2216" ln="1" eid="Framework.com.tagetik.trees.INode,framework">
                                <be refId="2217" clsId="FilterNode">
                                  <l key="dimensionOids" refId="2218" ln="1" eid="DimensionOid">
                                    <cust clsId="DimensionOid">44455354325F414749-45-4E44---</cust>
                                  </l>
                                  <l key="AdHocParamDimensionOids" refId="2219" ln="0" eid="DimensionOid"/>
                                  <be key="data" refId="2220" clsId="FilterNodeData">
                                    <ref key="filterNode" refId="221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</cust>
                                  <i key="index">0</i>
                                  <l key="children" refId="2222" ln="1" eid="Framework.com.tagetik.trees.INode,framework">
                                    <be refId="2223" clsId="FilterNode">
                                      <l key="dimensionOids" refId="2224" ln="1" eid="DimensionOid">
                                        <cust clsId="DimensionOid">44455354315F4255-45-4E44---</cust>
                                      </l>
                                      <l key="AdHocParamDimensionOids" refId="2225" ln="0" eid="DimensionOid"/>
                                      <be key="data" refId="2226" clsId="FilterNodeData">
                                        <ref key="filterNode" refId="2223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22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i key="index">0</i>
                                      <l key="children" refId="2228" ln="1" eid="Framework.com.tagetik.trees.INode,framework">
                                        <be refId="2229" clsId="FilterNode">
                                          <l key="dimensionOids" refId="2230" ln="1" eid="DimensionOid">
                                            <cust clsId="DimensionOid">415A495F413241-45-415A49454E44415F32--50-</cust>
                                          </l>
                                          <l key="AdHocParamDimensionOids" refId="2231" ln="0" eid="DimensionOid"/>
                                          <be key="data" refId="2232" clsId="FilterNodeData">
                                            <ref key="filterNode" refId="222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23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234" ln="1" eid="Framework.com.tagetik.trees.INode,framework">
                                            <be refId="2235" clsId="FilterNode">
                                              <l key="dimensionOids" refId="223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2237" ln="0" eid="DimensionOid"/>
                                              <be key="data" refId="2238" clsId="FilterNodeData">
                                                <ref key="filterNode" refId="223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23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229"/>
                                            </be>
                                          </l>
                                          <ref key="parent" refId="2223"/>
                                        </be>
                                      </l>
                                      <ref key="parent" refId="2217"/>
                                    </be>
                                  </l>
                                  <ref key="parent" refId="2211"/>
                                </be>
                              </l>
                              <ref key="parent" refId="2205"/>
                            </be>
                          </l>
                          <ref key="parent" refId="2199"/>
                        </be>
                      </l>
                    </be>
                    <be key="rowHeaders" refId="2240" clsId="ReportingHeaders">
                      <m key="headers" refId="2241" keid="SYS_PR_I" veid="System.Collections.IList">
                        <key>
                          <i>-1</i>
                        </key>
                        <val>
                          <l refId="2242" ln="1">
                            <s>$Account(HIERARCHY("KPI")).desc</s>
                          </l>
                        </val>
                      </m>
                      <m key="headersDims" refId="224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244" clsId="ReportingHeaders">
                      <m key="headers" refId="2245" keid="SYS_PR_I" veid="System.Collections.IList">
                        <key>
                          <i>-1</i>
                        </key>
                        <val>
                          <l refId="2246" ln="1">
                            <s>$Scenario.code</s>
                          </l>
                        </val>
                      </m>
                      <m key="headersDims" refId="22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2248" keid="SYS_STR" veid="StyleSheet">
                      <key>
                        <s>28</s>
                      </key>
                      <val>
                        <be refId="2249" clsId="StyleSheet">
                          <be key="version" refId="22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52" ln="2">
                                <be refId="2253" clsId="StyleRule">
                                  <be key="ruleCondition" refId="225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55" clsId="StyleRule">
                                  <be key="ruleCondition" refId="225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2257" clsId="StyleSheet">
                          <be key="version" refId="225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25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60" ln="3">
                                <be refId="2261" clsId="StyleRule">
                                  <be key="ruleCondition" refId="226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63" clsId="StyleRule">
                                  <be key="ruleCondition" refId="226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65" clsId="StyleRule">
                                  <be key="ruleCondition" refId="226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2267" clsId="StyleSheet">
                          <be key="version" refId="226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26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270" ln="3">
                                <be refId="2271" clsId="StyleRule">
                                  <be key="ruleCondition" refId="227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273" clsId="StyleRule">
                                  <be key="ruleCondition" refId="227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275" clsId="StyleRule">
                                  <be key="ruleCondition" refId="227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2277" ln="1">
                                <be refId="2278" clsId="StyleRule">
                                  <be key="ruleCondition" refId="2279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280" ln="0" eid="Reporting.com.tagetik.tables.IMatixCellLeafPositions,Reporting"/>
                    <m key="forcedEditModes" refId="2281" keid="Reporting.com.tagetik.tables.IMatixCellLeafPositions,Reporting" veid="SYS_STR"/>
                    <b key="UseTxlDeFormEditor">N</b>
                    <be key="TxDeFormsEditorDescriptor" refId="2282" clsId="TxDeFormsEditorDescriptor">
                      <l key="Tabs" refId="228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284" clsId="matrixWSInfo">
                      <b key="isT">N</b>
                      <s key="wsCode">$CPM</s>
                    </be>
                    <be key="customFilters" refId="2285" clsId="ExpCustomFiltersProspetto"/>
                  </be>
                </val>
                <key>
                  <s>matrix Teleriscaldamento</s>
                </key>
                <val>
                  <be refId="2286" clsId="MatrixPositionBlockVO">
                    <s key="positionID">matrix Teleriscaldamento</s>
                    <be key="rows" refId="2287" clsId="FilterNode">
                      <l key="dimensionOids" refId="2288" ln="0" eid="DimensionOid"/>
                      <l key="AdHocParamDimensionOids" refId="2289" ln="0" eid="DimensionOid"/>
                      <be key="data" refId="2290" clsId="FilterNodeData">
                        <be key="filterNode" refId="2291" clsId="FilterNode">
                          <l key="dimensionOids" refId="2292" ln="0" eid="DimensionOid"/>
                          <l key="AdHocParamDimensionOids" refId="2293" ln="0" eid="DimensionOid"/>
                          <be key="data" refId="2294" clsId="FilterNodeData">
                            <ref key="filterNode" refId="229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2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296" ln="4" eid="Framework.com.tagetik.trees.INode,framework">
                            <be refId="2297" clsId="FilterNode">
                              <l key="dimensionOids" refId="2298" ln="1" eid="DimensionOid">
                                <cust clsId="DimensionOid">44455354325F414749-45-444952---</cust>
                              </l>
                              <l key="AdHocParamDimensionOids" refId="2299" ln="0" eid="DimensionOid"/>
                              <be key="data" refId="2300" clsId="FilterNodeData">
                                <ref key="filterNode" refId="229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0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303" ln="1" eid="Framework.com.tagetik.trees.INode,framework">
                                <be refId="2304" clsId="FilterNode">
                                  <l key="dimensionOids" refId="2305" ln="1" eid="DimensionOid">
                                    <cust clsId="DimensionOid">564F435F4B5049-45-43555F303235---</cust>
                                  </l>
                                  <l key="AdHocParamDimensionOids" refId="2306" ln="0" eid="DimensionOid"/>
                                  <be key="data" refId="2307" clsId="FilterNodeData">
                                    <ref key="filterNode" refId="230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0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297"/>
                                </be>
                              </l>
                              <ref key="parent" refId="2291"/>
                            </be>
                            <be refId="2310" clsId="FilterNode">
                              <l key="dimensionOids" refId="2311" ln="1" eid="DimensionOid">
                                <cust clsId="DimensionOid">44455354325F414749-45-494D50---</cust>
                              </l>
                              <l key="AdHocParamDimensionOids" refId="2312" ln="0" eid="DimensionOid"/>
                              <be key="data" refId="2313" clsId="FilterNodeData">
                                <ref key="filterNode" refId="231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1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316" ln="1" eid="Framework.com.tagetik.trees.INode,framework">
                                <be refId="2317" clsId="FilterNode">
                                  <l key="dimensionOids" refId="2318" ln="1" eid="DimensionOid">
                                    <cust clsId="DimensionOid">564F435F4B5049-45-43555F303235---</cust>
                                  </l>
                                  <l key="AdHocParamDimensionOids" refId="2319" ln="0" eid="DimensionOid"/>
                                  <be key="data" refId="2320" clsId="FilterNodeData">
                                    <ref key="filterNode" refId="231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2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310"/>
                                </be>
                              </l>
                              <ref key="parent" refId="2291"/>
                            </be>
                            <be refId="2323" clsId="FilterNode">
                              <l key="dimensionOids" refId="2324" ln="1" eid="DimensionOid">
                                <cust clsId="DimensionOid">44455354325F414749-45-4F5045---</cust>
                              </l>
                              <l key="AdHocParamDimensionOids" refId="2325" ln="0" eid="DimensionOid"/>
                              <be key="data" refId="2326" clsId="FilterNodeData">
                                <ref key="filterNode" refId="232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2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329" ln="1" eid="Framework.com.tagetik.trees.INode,framework">
                                <be refId="2330" clsId="FilterNode">
                                  <l key="dimensionOids" refId="2331" ln="1" eid="DimensionOid">
                                    <cust clsId="DimensionOid">564F435F4B5049-45-43555F303235---</cust>
                                  </l>
                                  <l key="AdHocParamDimensionOids" refId="2332" ln="0" eid="DimensionOid"/>
                                  <be key="data" refId="2333" clsId="FilterNodeData">
                                    <ref key="filterNode" refId="233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3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323"/>
                                </be>
                              </l>
                              <ref key="parent" refId="2291"/>
                            </be>
                            <be refId="2336" clsId="FilterNode">
                              <l key="dimensionOids" refId="2337" ln="1" eid="DimensionOid">
                                <cust clsId="DimensionOid">44455354325F414749-45-515541---</cust>
                              </l>
                              <l key="AdHocParamDimensionOids" refId="2338" ln="0" eid="DimensionOid"/>
                              <be key="data" refId="2339" clsId="FilterNodeData">
                                <ref key="filterNode" refId="233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4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342" ln="1" eid="Framework.com.tagetik.trees.INode,framework">
                                <be refId="2343" clsId="FilterNode">
                                  <l key="dimensionOids" refId="2344" ln="1" eid="DimensionOid">
                                    <cust clsId="DimensionOid">564F435F4B5049-45-43555F303235---</cust>
                                  </l>
                                  <l key="AdHocParamDimensionOids" refId="2345" ln="0" eid="DimensionOid"/>
                                  <be key="data" refId="2346" clsId="FilterNodeData">
                                    <ref key="filterNode" refId="23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3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34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336"/>
                                </be>
                              </l>
                              <ref key="parent" refId="229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3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350" ln="4" eid="Framework.com.tagetik.trees.INode,framework">
                        <be refId="2351" clsId="FilterNode">
                          <l key="dimensionOids" refId="2352" ln="0" eid="DimensionOid"/>
                          <l key="AdHocParamDimensionOids" refId="2353" ln="0" eid="DimensionOid"/>
                          <be key="data" refId="2354" clsId="FilterNodeData">
                            <ref key="filterNode" refId="2351"/>
                            <s key="dim">VOC_KPI</s>
                            <i key="segmentLevel">0</i>
                            <ref key="segment" refId="22"/>
                            <be key="dictionaryHeader" refId="2355" clsId="MultiDesc">
                              <a key="desc" refId="2356" ln="4" eid="SYS_STR">
                                <s>Teleriscaldamento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3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358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287"/>
                        </be>
                        <be refId="2359" clsId="FilterNode">
                          <l key="dimensionOids" refId="2360" ln="1" eid="DimensionOid">
                            <cust clsId="DimensionOid">564F435F4B5049-45-434D5F303436---</cust>
                          </l>
                          <l key="AdHocParamDimensionOids" refId="2361" ln="0" eid="DimensionOid"/>
                          <be key="data" refId="2362" clsId="FilterNodeData">
                            <ref key="filterNode" refId="2359"/>
                            <s key="dim">VOC_KPI</s>
                            <i key="segmentLevel">0</i>
                            <ref key="segment" refId="22"/>
                            <be key="dictionaryHeader" refId="2363" clsId="MultiDesc">
                              <a key="desc" refId="2364" ln="4" eid="SYS_STR">
                                <s>Volumi venduti (GWht)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287"/>
                        </be>
                        <be refId="2366" clsId="FilterNode">
                          <l key="dimensionOids" refId="2367" ln="1" eid="DimensionOid">
                            <cust clsId="DimensionOid">564F435F4B5049-45-434D5F303639---</cust>
                          </l>
                          <l key="AdHocParamDimensionOids" refId="2368" ln="0" eid="DimensionOid"/>
                          <be key="data" refId="2369" clsId="FilterNodeData">
                            <ref key="filterNode" refId="2366"/>
                            <s key="dim">VOC_KPI</s>
                            <i key="segmentLevel">0</i>
                            <ref key="segment" refId="22"/>
                            <be key="dictionaryHeader" refId="2370" clsId="MultiDesc">
                              <a key="desc" refId="2371" ln="4" eid="SYS_STR">
                                <s>Utenze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23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287"/>
                        </be>
                        <be refId="2373" clsId="FilterNode">
                          <l key="dimensionOids" refId="2374" ln="1" eid="DimensionOid">
                            <cust clsId="DimensionOid">564F435F4B5049-45-434D5F303732---</cust>
                          </l>
                          <l key="AdHocParamDimensionOids" refId="2375" ln="0" eid="DimensionOid"/>
                          <be key="data" refId="2376" clsId="FilterNodeData">
                            <ref key="filterNode" refId="2373"/>
                            <s key="dim">VOC_KPI</s>
                            <i key="segmentLevel">0</i>
                            <ref key="segment" refId="22"/>
                            <be key="dictionaryHeader" refId="2377" clsId="MultiDesc">
                              <a key="desc" refId="2378" ln="4" eid="SYS_STR">
                                <s>Appartamenti equivalenti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3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2287"/>
                        </be>
                      </l>
                    </be>
                    <be key="columns" refId="2380" clsId="FilterNode">
                      <l key="dimensionOids" refId="2381" ln="0" eid="DimensionOid"/>
                      <l key="AdHocParamDimensionOids" refId="2382" ln="0" eid="DimensionOid"/>
                      <be key="data" refId="2383" clsId="FilterNodeData">
                        <be key="filterNode" refId="2384" clsId="FilterNode">
                          <l key="dimensionOids" refId="2385" ln="0" eid="DimensionOid"/>
                          <l key="AdHocParamDimensionOids" refId="2386" ln="0" eid="DimensionOid"/>
                          <be key="data" refId="2387" clsId="FilterNodeData">
                            <ref key="filterNode" refId="238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389" ln="3" eid="Framework.com.tagetik.trees.INode,framework">
                            <be refId="2390" clsId="FilterNode">
                              <l key="dimensionOids" refId="2391" ln="1" eid="DimensionOid">
                                <cust clsId="DimensionOid">5343455F24-45-5343454E4152494F5F4254--50-</cust>
                              </l>
                              <l key="AdHocParamDimensionOids" refId="2392" ln="0" eid="DimensionOid"/>
                              <be key="data" refId="2393" clsId="FilterNodeData">
                                <ref key="filterNode" refId="2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39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3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397" ln="1" eid="Framework.com.tagetik.trees.INode,framework">
                                <be refId="2398" clsId="FilterNode">
                                  <l key="dimensionOids" refId="2399" ln="1" eid="DimensionOid">
                                    <cust clsId="DimensionOid">4341545F24-4E-413241---</cust>
                                  </l>
                                  <l key="AdHocParamDimensionOids" refId="2400" ln="0" eid="DimensionOid"/>
                                  <be key="data" refId="2401" clsId="FilterNodeData">
                                    <ref key="filterNode" refId="2398"/>
                                    <s key="dim">CAT_$</s>
                                    <i key="segmentLevel">0</i>
                                    <ref key="segment" refId="22"/>
                                    <be key="dictionaryHeader" refId="2402" clsId="MultiDesc">
                                      <a key="desc" refId="24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4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406" ln="1" eid="Framework.com.tagetik.trees.INode,framework">
                                    <be refId="2407" clsId="FilterNode">
                                      <l key="dimensionOids" refId="24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09" ln="0" eid="DimensionOid"/>
                                      <be key="data" refId="2410" clsId="FilterNodeData">
                                        <ref key="filterNode" refId="24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11" clsId="MultiDesc">
                                          <a key="desc" refId="2412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4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398"/>
                                    </be>
                                  </l>
                                  <ref key="parent" refId="2390"/>
                                </be>
                              </l>
                              <ref key="parent" refId="2384"/>
                            </be>
                            <be refId="2415" clsId="FilterNode">
                              <l key="dimensionOids" refId="2416" ln="1" eid="DimensionOid">
                                <cust clsId="DimensionOid">5343455F24-45-5343454E4152494F5F4254--50-</cust>
                              </l>
                              <l key="AdHocParamDimensionOids" refId="2417" ln="0" eid="DimensionOid"/>
                              <be key="data" refId="2418" clsId="FilterNodeData">
                                <ref key="filterNode" refId="24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4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422" ln="1" eid="Framework.com.tagetik.trees.INode,framework">
                                <be refId="2423" clsId="FilterNode">
                                  <l key="dimensionOids" refId="2424" ln="1" eid="DimensionOid">
                                    <cust clsId="DimensionOid">4341545F24-4E-413241---</cust>
                                  </l>
                                  <l key="AdHocParamDimensionOids" refId="2425" ln="0" eid="DimensionOid"/>
                                  <be key="data" refId="2426" clsId="FilterNodeData">
                                    <ref key="filterNode" refId="2423"/>
                                    <s key="dim">CAT_$</s>
                                    <i key="segmentLevel">0</i>
                                    <ref key="segment" refId="22"/>
                                    <be key="dictionaryHeader" refId="2427" clsId="MultiDesc">
                                      <ref key="desc" refId="2403"/>
                                    </be>
                                    <b key="placeHolder">N</b>
                                    <ref key="weight" refId="23"/>
                                    <be key="textMatchingCondition" refId="24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430" ln="1" eid="Framework.com.tagetik.trees.INode,framework">
                                    <be refId="2431" clsId="FilterNode">
                                      <l key="dimensionOids" refId="243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433" ln="0" eid="DimensionOid"/>
                                      <be key="data" refId="2434" clsId="FilterNodeData">
                                        <ref key="filterNode" refId="243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435" clsId="MultiDesc">
                                          <ref key="desc" refId="2412"/>
                                        </be>
                                        <b key="placeHolder">N</b>
                                        <ref key="weight" refId="23"/>
                                        <be key="textMatchingCondition" refId="243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3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423"/>
                                    </be>
                                  </l>
                                  <ref key="parent" refId="2415"/>
                                </be>
                              </l>
                              <ref key="parent" refId="2384"/>
                            </be>
                            <be refId="2438" clsId="FilterNode">
                              <l key="dimensionOids" refId="2439" ln="1" eid="DimensionOid">
                                <cust clsId="DimensionOid">5343455F24-45-5343454E4152494F5F4254--50-</cust>
                              </l>
                              <l key="AdHocParamDimensionOids" refId="2440" ln="0" eid="DimensionOid"/>
                              <be key="data" refId="2441" clsId="FilterNodeData">
                                <ref key="filterNode" refId="24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4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444" ln="4" eid="Framework.com.tagetik.trees.INode,framework">
                                <be refId="2445" clsId="FilterNode">
                                  <l key="dimensionOids" refId="2446" ln="1" eid="DimensionOid">
                                    <cust clsId="DimensionOid">4341545F24-45-24414D4F554E54-413241--</cust>
                                  </l>
                                  <l key="AdHocParamDimensionOids" refId="2447" ln="0" eid="DimensionOid"/>
                                  <be key="data" refId="2448" clsId="FilterNodeData">
                                    <ref key="filterNode" refId="244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450" ln="2" eid="Framework.com.tagetik.trees.INode,framework">
                                    <be refId="2451" clsId="FilterNode">
                                      <l key="dimensionOids" refId="2452" ln="1" eid="DimensionOid">
                                        <cust clsId="DimensionOid">44455354325F414749-45-413035---</cust>
                                      </l>
                                      <l key="AdHocParamDimensionOids" refId="2453" ln="0" eid="DimensionOid"/>
                                      <be key="data" refId="2454" clsId="FilterNodeData">
                                        <ref key="filterNode" refId="245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445"/>
                                    </be>
                                    <be refId="2457" clsId="FilterNode">
                                      <l key="dimensionOids" refId="2458" ln="1" eid="DimensionOid">
                                        <cust clsId="DimensionOid">44455354325F414749-45-413036---</cust>
                                      </l>
                                      <l key="AdHocParamDimensionOids" refId="2459" ln="0" eid="DimensionOid"/>
                                      <be key="data" refId="2460" clsId="FilterNodeData">
                                        <ref key="filterNode" refId="24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62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445"/>
                                    </be>
                                  </l>
                                  <ref key="parent" refId="2438"/>
                                </be>
                                <be refId="2463" clsId="FilterNode">
                                  <l key="dimensionOids" refId="2464" ln="1" eid="DimensionOid">
                                    <cust clsId="DimensionOid">4341545F24-45-41444A-413241--</cust>
                                  </l>
                                  <l key="AdHocParamDimensionOids" refId="2465" ln="0" eid="DimensionOid"/>
                                  <be key="data" refId="2466" clsId="FilterNodeData">
                                    <ref key="filterNode" refId="246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468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469" ln="2" eid="Framework.com.tagetik.trees.INode,framework">
                                    <be refId="2470" clsId="FilterNode">
                                      <l key="dimensionOids" refId="2471" ln="1" eid="DimensionOid">
                                        <cust clsId="DimensionOid">44455354325F414749-45-413035---</cust>
                                      </l>
                                      <l key="AdHocParamDimensionOids" refId="2472" ln="0" eid="DimensionOid"/>
                                      <be key="data" refId="2473" clsId="FilterNodeData">
                                        <ref key="filterNode" refId="247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7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463"/>
                                    </be>
                                    <be refId="2476" clsId="FilterNode">
                                      <l key="dimensionOids" refId="2477" ln="1" eid="DimensionOid">
                                        <cust clsId="DimensionOid">44455354325F414749-45-413036---</cust>
                                      </l>
                                      <l key="AdHocParamDimensionOids" refId="2478" ln="0" eid="DimensionOid"/>
                                      <be key="data" refId="2479" clsId="FilterNodeData">
                                        <ref key="filterNode" refId="247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4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48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463"/>
                                    </be>
                                  </l>
                                  <ref key="parent" refId="2438"/>
                                </be>
                                <be refId="2482" clsId="FilterNode">
                                  <l key="dimensionOids" refId="2483" ln="0" eid="DimensionOid"/>
                                  <l key="AdHocParamDimensionOids" refId="2484" ln="0" eid="DimensionOid"/>
                                  <be key="data" refId="2485" clsId="FilterNodeData">
                                    <ref key="filterNode" refId="2482"/>
                                    <s key="dim">CAT_$</s>
                                    <i key="segmentLevel">0</i>
                                    <ref key="segment" refId="22"/>
                                    <be key="dictionaryHeader" refId="2486" clsId="MultiDesc">
                                      <ref key="desc" refId="2403"/>
                                    </be>
                                    <b key="placeHolder">S</b>
                                    <ref key="weight" refId="23"/>
                                    <be key="textMatchingCondition" refId="24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488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489" ln="1" eid="Framework.com.tagetik.trees.INode,framework">
                                    <be refId="2490" clsId="FilterNode">
                                      <l key="dimensionOids" refId="2491" ln="0" eid="DimensionOid"/>
                                      <l key="AdHocParamDimensionOids" refId="2492" ln="0" eid="DimensionOid"/>
                                      <be key="data" refId="2493" clsId="FilterNodeData">
                                        <ref key="filterNode" refId="249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494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49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49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482"/>
                                    </be>
                                  </l>
                                  <ref key="parent" refId="2438"/>
                                </be>
                                <be refId="2497" clsId="FilterNode">
                                  <l key="dimensionOids" refId="2498" ln="0" eid="DimensionOid"/>
                                  <l key="AdHocParamDimensionOids" refId="2499" ln="0" eid="DimensionOid"/>
                                  <be key="data" refId="2500" clsId="FilterNodeData">
                                    <ref key="filterNode" refId="2497"/>
                                    <s key="dim">CAT_$</s>
                                    <i key="segmentLevel">0</i>
                                    <ref key="segment" refId="22"/>
                                    <be key="dictionaryHeader" refId="2501" clsId="MultiDesc">
                                      <a key="desc" refId="2502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5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504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505" ln="1" eid="Framework.com.tagetik.trees.INode,framework">
                                    <be refId="2506" clsId="FilterNode">
                                      <l key="dimensionOids" refId="2507" ln="0" eid="DimensionOid"/>
                                      <l key="AdHocParamDimensionOids" refId="2508" ln="0" eid="DimensionOid"/>
                                      <be key="data" refId="2509" clsId="FilterNodeData">
                                        <ref key="filterNode" refId="250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510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5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51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497"/>
                                    </be>
                                  </l>
                                  <ref key="parent" refId="2438"/>
                                </be>
                              </l>
                              <ref key="parent" refId="238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1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514" ln="1" eid="Framework.com.tagetik.trees.INode,framework">
                        <be refId="2515" clsId="FilterNode">
                          <l key="dimensionOids" refId="2516" ln="1" eid="DimensionOid">
                            <cust clsId="DimensionOid">544950-45-5449505F4F---</cust>
                          </l>
                          <l key="AdHocParamDimensionOids" refId="2517" ln="0" eid="DimensionOid"/>
                          <be key="data" refId="2518" clsId="FilterNodeData">
                            <ref key="filterNode" refId="251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52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521" ln="3" eid="Framework.com.tagetik.trees.INode,framework">
                            <be refId="2522" clsId="FilterNode">
                              <l key="dimensionOids" refId="2523" ln="1" eid="DimensionOid">
                                <cust clsId="DimensionOid">5343455F24-45-5343454E4152494F5F4254--50-</cust>
                              </l>
                              <l key="AdHocParamDimensionOids" refId="2524" ln="0" eid="DimensionOid"/>
                              <be key="data" refId="2525" clsId="FilterNodeData">
                                <ref key="filterNode" refId="25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39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2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528" ln="1" eid="Framework.com.tagetik.trees.INode,framework">
                                <be refId="2529" clsId="FilterNode">
                                  <l key="dimensionOids" refId="2530" ln="1" eid="DimensionOid">
                                    <cust clsId="DimensionOid">4341545F24-4E-413241---</cust>
                                  </l>
                                  <l key="AdHocParamDimensionOids" refId="2531" ln="0" eid="DimensionOid"/>
                                  <be key="data" refId="2532" clsId="FilterNodeData">
                                    <ref key="filterNode" refId="2529"/>
                                    <s key="dim">CAT_$</s>
                                    <i key="segmentLevel">0</i>
                                    <ref key="segment" refId="22"/>
                                    <be key="dictionaryHeader" refId="2533" clsId="MultiDesc">
                                      <a key="desc" refId="25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538" ln="0" eid="Framework.com.tagetik.trees.INode,framework"/>
                                  <ref key="parent" refId="2522"/>
                                </be>
                              </l>
                              <ref key="parent" refId="2515"/>
                            </be>
                            <be refId="2539" clsId="FilterNode">
                              <l key="dimensionOids" refId="2540" ln="1" eid="DimensionOid">
                                <cust clsId="DimensionOid">5343455F24-45-5343454E4152494F5F4254--50-</cust>
                              </l>
                              <l key="AdHocParamDimensionOids" refId="2541" ln="0" eid="DimensionOid"/>
                              <be key="data" refId="2542" clsId="FilterNodeData">
                                <ref key="filterNode" refId="253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41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43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545" ln="1" eid="Framework.com.tagetik.trees.INode,framework">
                                <be refId="2546" clsId="FilterNode">
                                  <l key="dimensionOids" refId="2547" ln="1" eid="DimensionOid">
                                    <cust clsId="DimensionOid">4341545F24-4E-413241---</cust>
                                  </l>
                                  <l key="AdHocParamDimensionOids" refId="2548" ln="0" eid="DimensionOid"/>
                                  <be key="data" refId="2549" clsId="FilterNodeData">
                                    <ref key="filterNode" refId="2546"/>
                                    <s key="dim">CAT_$</s>
                                    <i key="segmentLevel">0</i>
                                    <ref key="segment" refId="22"/>
                                    <be key="dictionaryHeader" refId="2550" clsId="MultiDesc">
                                      <a key="desc" refId="25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5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55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555" ln="0" eid="Framework.com.tagetik.trees.INode,framework"/>
                                  <ref key="parent" refId="2539"/>
                                </be>
                              </l>
                              <ref key="parent" refId="2515"/>
                            </be>
                            <be refId="2556" clsId="FilterNode">
                              <l key="dimensionOids" refId="2557" ln="1" eid="DimensionOid">
                                <cust clsId="DimensionOid">5343455F24-45-5343454E4152494F5F4254--50-</cust>
                              </l>
                              <l key="AdHocParamDimensionOids" refId="2558" ln="0" eid="DimensionOid"/>
                              <be key="data" refId="2559" clsId="FilterNodeData">
                                <ref key="filterNode" refId="255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5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56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563" ln="1" eid="Framework.com.tagetik.trees.INode,framework">
                                <be refId="2564" clsId="FilterNode">
                                  <l key="dimensionOids" refId="2565" ln="1" eid="DimensionOid">
                                    <cust clsId="DimensionOid">4341545F24-4E-413241---</cust>
                                  </l>
                                  <l key="AdHocParamDimensionOids" refId="2566" ln="0" eid="DimensionOid"/>
                                  <be key="data" refId="2567" clsId="FilterNodeData">
                                    <ref key="filterNode" refId="2564"/>
                                    <s key="dim">CAT_$</s>
                                    <i key="segmentLevel">0</i>
                                    <ref key="segment" refId="22"/>
                                    <be key="dictionaryHeader" refId="2568" clsId="MultiDesc">
                                      <a key="desc" refId="2569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5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571" ln="0" eid="Framework.com.tagetik.trees.INode,framework"/>
                                  <ref key="parent" refId="2556"/>
                                </be>
                              </l>
                              <ref key="parent" refId="2515"/>
                            </be>
                          </l>
                          <ref key="parent" refId="2380"/>
                        </be>
                      </l>
                    </be>
                    <be key="matrixFilters" refId="2572" clsId="FilterNode">
                      <l key="dimensionOids" refId="2573" ln="0" eid="DimensionOid"/>
                      <l key="AdHocParamDimensionOids" refId="2574" ln="0" eid="DimensionOid"/>
                      <be key="data" refId="2575" clsId="FilterNodeData">
                        <ref key="filterNode" refId="257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57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577" ln="1" eid="Framework.com.tagetik.trees.INode,framework">
                        <be refId="2578" clsId="FilterNode">
                          <l key="dimensionOids" refId="2579" ln="1" eid="DimensionOid">
                            <cust clsId="DimensionOid">504552-45-245045525F50--50-</cust>
                          </l>
                          <l key="AdHocParamDimensionOids" refId="2580" ln="0" eid="DimensionOid"/>
                          <be key="data" refId="2581" clsId="FilterNodeData">
                            <ref key="filterNode" refId="257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5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583" ln="1" eid="Framework.com.tagetik.trees.INode,framework">
                            <be refId="2584" clsId="FilterNode">
                              <l key="dimensionOids" refId="2585" ln="1" eid="DimensionOid">
                                <cust clsId="DimensionOid">44455354315F4255-45-4E44---</cust>
                              </l>
                              <l key="AdHocParamDimensionOids" refId="2586" ln="0" eid="DimensionOid"/>
                              <be key="data" refId="2587" clsId="FilterNodeData">
                                <ref key="filterNode" refId="258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5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589" ln="1" eid="Framework.com.tagetik.trees.INode,framework">
                                <be refId="2590" clsId="FilterNode">
                                  <l key="dimensionOids" refId="2591" ln="1" eid="DimensionOid">
                                    <cust clsId="DimensionOid">4445535434-45-4E44---</cust>
                                  </l>
                                  <l key="AdHocParamDimensionOids" refId="2592" ln="0" eid="DimensionOid"/>
                                  <be key="data" refId="2593" clsId="FilterNodeData">
                                    <ref key="filterNode" refId="259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5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595" ln="1" eid="Framework.com.tagetik.trees.INode,framework">
                                    <be refId="2596" clsId="FilterNode">
                                      <l key="dimensionOids" refId="2597" ln="1" eid="DimensionOid">
                                        <cust clsId="DimensionOid">415A495F413241-45-415A49454E44415F32--50-</cust>
                                      </l>
                                      <l key="AdHocParamDimensionOids" refId="2598" ln="0" eid="DimensionOid"/>
                                      <be key="data" refId="2599" clsId="FilterNodeData">
                                        <ref key="filterNode" refId="2596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6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24</cust>
                                      <i key="index">0</i>
                                      <l key="children" refId="2601" ln="1" eid="Framework.com.tagetik.trees.INode,framework">
                                        <be refId="2602" clsId="FilterNode">
                                          <l key="dimensionOids" refId="2603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2604" ln="0" eid="DimensionOid"/>
                                          <be key="data" refId="2605" clsId="FilterNodeData">
                                            <ref key="filterNode" refId="2602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60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i key="index">0</i>
                                          <l key="children" refId="2607" ln="1" eid="Framework.com.tagetik.trees.INode,framework">
                                            <be refId="2608" clsId="FilterNode">
                                              <l key="dimensionOids" refId="2609" ln="1" eid="DimensionOid">
                                                <cust clsId="DimensionOid">4445535432-4E-7C7C---</cust>
                                              </l>
                                              <l key="AdHocParamDimensionOids" refId="2610" ln="0" eid="DimensionOid"/>
                                              <be key="data" refId="2611" clsId="FilterNodeData">
                                                <ref key="filterNode" refId="2608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61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2602"/>
                                            </be>
                                          </l>
                                          <ref key="parent" refId="2596"/>
                                        </be>
                                      </l>
                                      <ref key="parent" refId="2590"/>
                                    </be>
                                  </l>
                                  <ref key="parent" refId="2584"/>
                                </be>
                              </l>
                              <ref key="parent" refId="2578"/>
                            </be>
                          </l>
                          <ref key="parent" refId="2572"/>
                        </be>
                      </l>
                    </be>
                    <be key="rowHeaders" refId="2613" clsId="ReportingHeaders">
                      <m key="headers" refId="2614" keid="SYS_PR_I" veid="System.Collections.IList">
                        <key>
                          <i>-1</i>
                        </key>
                        <val>
                          <l refId="2615" ln="1">
                            <s>$Account(HIERARCHY("KPI")).desc</s>
                          </l>
                        </val>
                      </m>
                      <m key="headersDims" refId="26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617" clsId="ReportingHeaders">
                      <m key="headers" refId="2618" keid="SYS_PR_I" veid="System.Collections.IList"/>
                      <m key="headersDims" refId="2619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2620" keid="SYS_STR" veid="StyleSheet">
                      <key>
                        <s>3</s>
                      </key>
                      <val>
                        <be refId="2621" clsId="StyleSheet">
                          <be key="version" refId="2622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2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24" ln="2">
                                <be refId="2625" clsId="StyleRule">
                                  <be key="ruleCondition" refId="262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27" clsId="StyleRule">
                                  <be key="ruleCondition" refId="262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629" clsId="StyleSheet">
                          <be key="version" refId="263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63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632" ln="3">
                                <be refId="2633" clsId="StyleRule">
                                  <be key="ruleCondition" refId="263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635" clsId="StyleRule">
                                  <be key="ruleCondition" refId="263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637" clsId="StyleRule">
                                  <be key="ruleCondition" refId="263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639" ln="0" eid="Reporting.com.tagetik.tables.IMatixCellLeafPositions,Reporting"/>
                    <m key="forcedEditModes" refId="2640" keid="Reporting.com.tagetik.tables.IMatixCellLeafPositions,Reporting" veid="SYS_STR"/>
                    <b key="UseTxlDeFormEditor">N</b>
                    <be key="TxDeFormsEditorDescriptor" refId="2641" clsId="TxDeFormsEditorDescriptor">
                      <l key="Tabs" refId="26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643" clsId="matrixWSInfo">
                      <b key="isT">N</b>
                      <s key="wsCode">$CPM</s>
                    </be>
                    <be key="customFilters" refId="2644" clsId="ExpCustomFiltersProspetto"/>
                  </be>
                </val>
                <key>
                  <s>matrix igiene ambientale </s>
                </key>
                <val>
                  <be refId="2645" clsId="MatrixPositionBlockVO">
                    <s key="positionID">matrix igiene ambientale </s>
                    <be key="rows" refId="2646" clsId="FilterNode">
                      <l key="dimensionOids" refId="2647" ln="0" eid="DimensionOid"/>
                      <l key="AdHocParamDimensionOids" refId="2648" ln="0" eid="DimensionOid"/>
                      <be key="data" refId="2649" clsId="FilterNodeData">
                        <be key="filterNode" refId="2650" clsId="FilterNode">
                          <l key="dimensionOids" refId="2651" ln="0" eid="DimensionOid"/>
                          <l key="AdHocParamDimensionOids" refId="2652" ln="0" eid="DimensionOid"/>
                          <be key="data" refId="2653" clsId="FilterNodeData">
                            <ref key="filterNode" refId="26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6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2655" ln="4" eid="Framework.com.tagetik.trees.INode,framework">
                            <be refId="2656" clsId="FilterNode">
                              <l key="dimensionOids" refId="2657" ln="1" eid="DimensionOid">
                                <cust clsId="DimensionOid">44455354325F414749-45-444952---</cust>
                              </l>
                              <l key="AdHocParamDimensionOids" refId="2658" ln="0" eid="DimensionOid"/>
                              <be key="data" refId="2659" clsId="FilterNodeData">
                                <ref key="filterNode" refId="265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6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2662" ln="1" eid="Framework.com.tagetik.trees.INode,framework">
                                <be refId="2663" clsId="FilterNode">
                                  <l key="dimensionOids" refId="2664" ln="1" eid="DimensionOid">
                                    <cust clsId="DimensionOid">564F435F4B5049-45-43555F303235---</cust>
                                  </l>
                                  <l key="AdHocParamDimensionOids" refId="2665" ln="0" eid="DimensionOid"/>
                                  <be key="data" refId="2666" clsId="FilterNodeData">
                                    <ref key="filterNode" refId="26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6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2656"/>
                                </be>
                              </l>
                              <ref key="parent" refId="2650"/>
                            </be>
                            <be refId="2669" clsId="FilterNode">
                              <l key="dimensionOids" refId="2670" ln="1" eid="DimensionOid">
                                <cust clsId="DimensionOid">44455354325F414749-45-494D50---</cust>
                              </l>
                              <l key="AdHocParamDimensionOids" refId="2671" ln="0" eid="DimensionOid"/>
                              <be key="data" refId="2672" clsId="FilterNodeData">
                                <ref key="filterNode" refId="266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7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2675" ln="1" eid="Framework.com.tagetik.trees.INode,framework">
                                <be refId="2676" clsId="FilterNode">
                                  <l key="dimensionOids" refId="2677" ln="1" eid="DimensionOid">
                                    <cust clsId="DimensionOid">564F435F4B5049-45-43555F303235---</cust>
                                  </l>
                                  <l key="AdHocParamDimensionOids" refId="2678" ln="0" eid="DimensionOid"/>
                                  <be key="data" refId="2679" clsId="FilterNodeData">
                                    <ref key="filterNode" refId="267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8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2669"/>
                                </be>
                              </l>
                              <ref key="parent" refId="2650"/>
                            </be>
                            <be refId="2682" clsId="FilterNode">
                              <l key="dimensionOids" refId="2683" ln="1" eid="DimensionOid">
                                <cust clsId="DimensionOid">44455354325F414749-45-4F5045---</cust>
                              </l>
                              <l key="AdHocParamDimensionOids" refId="2684" ln="0" eid="DimensionOid"/>
                              <be key="data" refId="2685" clsId="FilterNodeData">
                                <ref key="filterNode" refId="268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68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2688" ln="1" eid="Framework.com.tagetik.trees.INode,framework">
                                <be refId="2689" clsId="FilterNode">
                                  <l key="dimensionOids" refId="2690" ln="1" eid="DimensionOid">
                                    <cust clsId="DimensionOid">564F435F4B5049-45-43555F303235---</cust>
                                  </l>
                                  <l key="AdHocParamDimensionOids" refId="2691" ln="0" eid="DimensionOid"/>
                                  <be key="data" refId="2692" clsId="FilterNodeData">
                                    <ref key="filterNode" refId="268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69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2682"/>
                                </be>
                              </l>
                              <ref key="parent" refId="2650"/>
                            </be>
                            <be refId="2695" clsId="FilterNode">
                              <l key="dimensionOids" refId="2696" ln="1" eid="DimensionOid">
                                <cust clsId="DimensionOid">44455354325F414749-45-515541---</cust>
                              </l>
                              <l key="AdHocParamDimensionOids" refId="2697" ln="0" eid="DimensionOid"/>
                              <be key="data" refId="2698" clsId="FilterNodeData">
                                <ref key="filterNode" refId="269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6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0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2701" ln="1" eid="Framework.com.tagetik.trees.INode,framework">
                                <be refId="2702" clsId="FilterNode">
                                  <l key="dimensionOids" refId="2703" ln="1" eid="DimensionOid">
                                    <cust clsId="DimensionOid">564F435F4B5049-45-43555F303235---</cust>
                                  </l>
                                  <l key="AdHocParamDimensionOids" refId="2704" ln="0" eid="DimensionOid"/>
                                  <be key="data" refId="2705" clsId="FilterNodeData">
                                    <ref key="filterNode" refId="270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7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0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2695"/>
                                </be>
                              </l>
                              <ref key="parent" refId="265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7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2709" ln="3" eid="Framework.com.tagetik.trees.INode,framework">
                        <be refId="2710" clsId="FilterNode">
                          <l key="dimensionOids" refId="2711" ln="0" eid="DimensionOid"/>
                          <l key="AdHocParamDimensionOids" refId="2712" ln="0" eid="DimensionOid"/>
                          <be key="data" refId="2713" clsId="FilterNodeData">
                            <ref key="filterNode" refId="2710"/>
                            <s key="dim">VOC_KPI</s>
                            <i key="segmentLevel">0</i>
                            <ref key="segment" refId="22"/>
                            <be key="dictionaryHeader" refId="2714" clsId="MultiDesc">
                              <a key="desc" refId="2715" ln="4" eid="SYS_STR">
                                <s>Igiene ambientale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2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2717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646"/>
                        </be>
                        <be refId="2718" clsId="FilterNode">
                          <l key="dimensionOids" refId="2719" ln="1" eid="DimensionOid">
                            <cust clsId="DimensionOid">564F435F4B5049-45-43525F313037---</cust>
                          </l>
                          <l key="AdHocParamDimensionOids" refId="2720" ln="0" eid="DimensionOid"/>
                          <be key="data" refId="2721" clsId="FilterNodeData">
                            <ref key="filterNode" refId="2718"/>
                            <s key="dim">VOC_KPI</s>
                            <i key="segmentLevel">0</i>
                            <ref key="segment" refId="22"/>
                            <be key="dictionaryHeader" refId="2722" clsId="MultiDesc">
                              <a key="desc" refId="2723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646"/>
                        </be>
                        <be refId="2725" clsId="FilterNode">
                          <l key="dimensionOids" refId="2726" ln="1" eid="DimensionOid">
                            <cust clsId="DimensionOid">564F435F4B5049-45-43525F313038---</cust>
                          </l>
                          <l key="AdHocParamDimensionOids" refId="2727" ln="0" eid="DimensionOid"/>
                          <be key="data" refId="2728" clsId="FilterNodeData">
                            <ref key="filterNode" refId="2725"/>
                            <s key="dim">VOC_KPI</s>
                            <i key="segmentLevel">0</i>
                            <ref key="segment" refId="22"/>
                            <be key="dictionaryHeader" refId="2729" clsId="MultiDesc">
                              <a key="desc" refId="2730" ln="4" eid="SYS_STR">
                                <s>Popolazione servita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27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646"/>
                        </be>
                      </l>
                    </be>
                    <be key="columns" refId="2732" clsId="FilterNode">
                      <l key="dimensionOids" refId="2733" ln="0" eid="DimensionOid"/>
                      <l key="AdHocParamDimensionOids" refId="2734" ln="0" eid="DimensionOid"/>
                      <be key="data" refId="2735" clsId="FilterNodeData">
                        <be key="filterNode" refId="2736" clsId="FilterNode">
                          <l key="dimensionOids" refId="2737" ln="0" eid="DimensionOid"/>
                          <l key="AdHocParamDimensionOids" refId="2738" ln="0" eid="DimensionOid"/>
                          <be key="data" refId="2739" clsId="FilterNodeData">
                            <ref key="filterNode" refId="27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7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2741" ln="3" eid="Framework.com.tagetik.trees.INode,framework">
                            <be refId="2742" clsId="FilterNode">
                              <l key="dimensionOids" refId="2743" ln="1" eid="DimensionOid">
                                <cust clsId="DimensionOid">5343455F24-45-5343454E4152494F5F4254--50-</cust>
                              </l>
                              <l key="AdHocParamDimensionOids" refId="2744" ln="0" eid="DimensionOid"/>
                              <be key="data" refId="2745" clsId="FilterNodeData">
                                <ref key="filterNode" refId="27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4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2749" ln="1" eid="Framework.com.tagetik.trees.INode,framework">
                                <be refId="2750" clsId="FilterNode">
                                  <l key="dimensionOids" refId="2751" ln="1" eid="DimensionOid">
                                    <cust clsId="DimensionOid">4341545F24-4E-413241---</cust>
                                  </l>
                                  <l key="AdHocParamDimensionOids" refId="2752" ln="0" eid="DimensionOid"/>
                                  <be key="data" refId="2753" clsId="FilterNodeData">
                                    <ref key="filterNode" refId="2750"/>
                                    <s key="dim">CAT_$</s>
                                    <i key="segmentLevel">0</i>
                                    <ref key="segment" refId="22"/>
                                    <be key="dictionaryHeader" refId="2754" clsId="MultiDesc">
                                      <a key="desc" refId="27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7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5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2758" ln="1" eid="Framework.com.tagetik.trees.INode,framework">
                                    <be refId="2759" clsId="FilterNode">
                                      <l key="dimensionOids" refId="276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61" ln="0" eid="DimensionOid"/>
                                      <be key="data" refId="2762" clsId="FilterNodeData">
                                        <ref key="filterNode" refId="275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63" clsId="MultiDesc">
                                          <a key="desc" refId="276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7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6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2750"/>
                                    </be>
                                  </l>
                                  <ref key="parent" refId="2742"/>
                                </be>
                              </l>
                              <ref key="parent" refId="2736"/>
                            </be>
                            <be refId="2767" clsId="FilterNode">
                              <l key="dimensionOids" refId="2768" ln="1" eid="DimensionOid">
                                <cust clsId="DimensionOid">5343455F24-45-5343454E4152494F5F4254--50-</cust>
                              </l>
                              <l key="AdHocParamDimensionOids" refId="2769" ln="0" eid="DimensionOid"/>
                              <be key="data" refId="2770" clsId="FilterNodeData">
                                <ref key="filterNode" refId="27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77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2774" ln="1" eid="Framework.com.tagetik.trees.INode,framework">
                                <be refId="2775" clsId="FilterNode">
                                  <l key="dimensionOids" refId="2776" ln="1" eid="DimensionOid">
                                    <cust clsId="DimensionOid">4341545F24-4E-413241---</cust>
                                  </l>
                                  <l key="AdHocParamDimensionOids" refId="2777" ln="0" eid="DimensionOid"/>
                                  <be key="data" refId="2778" clsId="FilterNodeData">
                                    <ref key="filterNode" refId="2775"/>
                                    <s key="dim">CAT_$</s>
                                    <i key="segmentLevel">0</i>
                                    <ref key="segment" refId="22"/>
                                    <be key="dictionaryHeader" refId="2779" clsId="MultiDesc">
                                      <ref key="desc" refId="2755"/>
                                    </be>
                                    <b key="placeHolder">N</b>
                                    <ref key="weight" refId="23"/>
                                    <be key="textMatchingCondition" refId="27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7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2782" ln="1" eid="Framework.com.tagetik.trees.INode,framework">
                                    <be refId="2783" clsId="FilterNode">
                                      <l key="dimensionOids" refId="27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2785" ln="0" eid="DimensionOid"/>
                                      <be key="data" refId="2786" clsId="FilterNodeData">
                                        <ref key="filterNode" refId="27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2787" clsId="MultiDesc">
                                          <ref key="desc" refId="2764"/>
                                        </be>
                                        <b key="placeHolder">N</b>
                                        <ref key="weight" refId="23"/>
                                        <be key="textMatchingCondition" refId="27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78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2775"/>
                                    </be>
                                  </l>
                                  <ref key="parent" refId="2767"/>
                                </be>
                              </l>
                              <ref key="parent" refId="2736"/>
                            </be>
                            <be refId="2790" clsId="FilterNode">
                              <l key="dimensionOids" refId="2791" ln="1" eid="DimensionOid">
                                <cust clsId="DimensionOid">5343455F24-45-5343454E4152494F5F4254--50-</cust>
                              </l>
                              <l key="AdHocParamDimensionOids" refId="2792" ln="0" eid="DimensionOid"/>
                              <be key="data" refId="2793" clsId="FilterNodeData">
                                <ref key="filterNode" refId="27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7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7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2796" ln="4" eid="Framework.com.tagetik.trees.INode,framework">
                                <be refId="2797" clsId="FilterNode">
                                  <l key="dimensionOids" refId="2798" ln="1" eid="DimensionOid">
                                    <cust clsId="DimensionOid">4341545F24-45-24414D4F554E54-413241--</cust>
                                  </l>
                                  <l key="AdHocParamDimensionOids" refId="2799" ln="0" eid="DimensionOid"/>
                                  <be key="data" refId="2800" clsId="FilterNodeData">
                                    <ref key="filterNode" refId="279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2802" ln="2" eid="Framework.com.tagetik.trees.INode,framework">
                                    <be refId="2803" clsId="FilterNode">
                                      <l key="dimensionOids" refId="2804" ln="1" eid="DimensionOid">
                                        <cust clsId="DimensionOid">44455354325F414749-45-413035---</cust>
                                      </l>
                                      <l key="AdHocParamDimensionOids" refId="2805" ln="0" eid="DimensionOid"/>
                                      <be key="data" refId="2806" clsId="FilterNodeData">
                                        <ref key="filterNode" refId="280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0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2797"/>
                                    </be>
                                    <be refId="2809" clsId="FilterNode">
                                      <l key="dimensionOids" refId="2810" ln="1" eid="DimensionOid">
                                        <cust clsId="DimensionOid">44455354325F414749-45-413036---</cust>
                                      </l>
                                      <l key="AdHocParamDimensionOids" refId="2811" ln="0" eid="DimensionOid"/>
                                      <be key="data" refId="2812" clsId="FilterNodeData">
                                        <ref key="filterNode" refId="28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1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2797"/>
                                    </be>
                                  </l>
                                  <ref key="parent" refId="2790"/>
                                </be>
                                <be refId="2815" clsId="FilterNode">
                                  <l key="dimensionOids" refId="2816" ln="1" eid="DimensionOid">
                                    <cust clsId="DimensionOid">4341545F24-45-41444A-413241--</cust>
                                  </l>
                                  <l key="AdHocParamDimensionOids" refId="2817" ln="0" eid="DimensionOid"/>
                                  <be key="data" refId="2818" clsId="FilterNodeData">
                                    <ref key="filterNode" refId="281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2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2821" ln="2" eid="Framework.com.tagetik.trees.INode,framework">
                                    <be refId="2822" clsId="FilterNode">
                                      <l key="dimensionOids" refId="2823" ln="1" eid="DimensionOid">
                                        <cust clsId="DimensionOid">44455354325F414749-45-413035---</cust>
                                      </l>
                                      <l key="AdHocParamDimensionOids" refId="2824" ln="0" eid="DimensionOid"/>
                                      <be key="data" refId="2825" clsId="FilterNodeData">
                                        <ref key="filterNode" refId="28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2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2815"/>
                                    </be>
                                    <be refId="2828" clsId="FilterNode">
                                      <l key="dimensionOids" refId="2829" ln="1" eid="DimensionOid">
                                        <cust clsId="DimensionOid">44455354325F414749-45-413036---</cust>
                                      </l>
                                      <l key="AdHocParamDimensionOids" refId="2830" ln="0" eid="DimensionOid"/>
                                      <be key="data" refId="2831" clsId="FilterNodeData">
                                        <ref key="filterNode" refId="282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8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83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2815"/>
                                    </be>
                                  </l>
                                  <ref key="parent" refId="2790"/>
                                </be>
                                <be refId="2834" clsId="FilterNode">
                                  <l key="dimensionOids" refId="2835" ln="0" eid="DimensionOid"/>
                                  <l key="AdHocParamDimensionOids" refId="2836" ln="0" eid="DimensionOid"/>
                                  <be key="data" refId="2837" clsId="FilterNodeData">
                                    <ref key="filterNode" refId="2834"/>
                                    <s key="dim">CAT_$</s>
                                    <i key="segmentLevel">0</i>
                                    <ref key="segment" refId="22"/>
                                    <be key="dictionaryHeader" refId="2838" clsId="MultiDesc">
                                      <ref key="desc" refId="2755"/>
                                    </be>
                                    <b key="placeHolder">S</b>
                                    <ref key="weight" refId="23"/>
                                    <be key="textMatchingCondition" refId="2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4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2841" ln="1" eid="Framework.com.tagetik.trees.INode,framework">
                                    <be refId="2842" clsId="FilterNode">
                                      <l key="dimensionOids" refId="2843" ln="0" eid="DimensionOid"/>
                                      <l key="AdHocParamDimensionOids" refId="2844" ln="0" eid="DimensionOid"/>
                                      <be key="data" refId="2845" clsId="FilterNodeData">
                                        <ref key="filterNode" refId="284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4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28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4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2834"/>
                                    </be>
                                  </l>
                                  <ref key="parent" refId="2790"/>
                                </be>
                                <be refId="2849" clsId="FilterNode">
                                  <l key="dimensionOids" refId="2850" ln="0" eid="DimensionOid"/>
                                  <l key="AdHocParamDimensionOids" refId="2851" ln="0" eid="DimensionOid"/>
                                  <be key="data" refId="2852" clsId="FilterNodeData">
                                    <ref key="filterNode" refId="2849"/>
                                    <s key="dim">CAT_$</s>
                                    <i key="segmentLevel">0</i>
                                    <ref key="segment" refId="22"/>
                                    <be key="dictionaryHeader" refId="2853" clsId="MultiDesc">
                                      <a key="desc" refId="285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28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285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2857" ln="1" eid="Framework.com.tagetik.trees.INode,framework">
                                    <be refId="2858" clsId="FilterNode">
                                      <l key="dimensionOids" refId="2859" ln="0" eid="DimensionOid"/>
                                      <l key="AdHocParamDimensionOids" refId="2860" ln="0" eid="DimensionOid"/>
                                      <be key="data" refId="2861" clsId="FilterNodeData">
                                        <ref key="filterNode" refId="285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286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28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86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2849"/>
                                    </be>
                                  </l>
                                  <ref key="parent" refId="2790"/>
                                </be>
                              </l>
                              <ref key="parent" refId="273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86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2866" ln="1" eid="Framework.com.tagetik.trees.INode,framework">
                        <be refId="2867" clsId="FilterNode">
                          <l key="dimensionOids" refId="2868" ln="1" eid="DimensionOid">
                            <cust clsId="DimensionOid">544950-45-5449505F4F---</cust>
                          </l>
                          <l key="AdHocParamDimensionOids" refId="2869" ln="0" eid="DimensionOid"/>
                          <be key="data" refId="2870" clsId="FilterNodeData">
                            <ref key="filterNode" refId="286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8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2872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2873" ln="3" eid="Framework.com.tagetik.trees.INode,framework">
                            <be refId="2874" clsId="FilterNode">
                              <l key="dimensionOids" refId="2875" ln="1" eid="DimensionOid">
                                <cust clsId="DimensionOid">5343455F24-45-5343454E4152494F5F4254--50-</cust>
                              </l>
                              <l key="AdHocParamDimensionOids" refId="2876" ln="0" eid="DimensionOid"/>
                              <be key="data" refId="2877" clsId="FilterNodeData">
                                <ref key="filterNode" refId="287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4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78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7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2880" ln="1" eid="Framework.com.tagetik.trees.INode,framework">
                                <be refId="2881" clsId="FilterNode">
                                  <l key="dimensionOids" refId="2882" ln="1" eid="DimensionOid">
                                    <cust clsId="DimensionOid">4341545F24-4E-413241---</cust>
                                  </l>
                                  <l key="AdHocParamDimensionOids" refId="2883" ln="0" eid="DimensionOid"/>
                                  <be key="data" refId="2884" clsId="FilterNodeData">
                                    <ref key="filterNode" refId="2881"/>
                                    <s key="dim">CAT_$</s>
                                    <i key="segmentLevel">0</i>
                                    <ref key="segment" refId="22"/>
                                    <be key="dictionaryHeader" refId="2885" clsId="MultiDesc">
                                      <a key="desc" refId="288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8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8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88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2890" ln="0" eid="Framework.com.tagetik.trees.INode,framework"/>
                                  <ref key="parent" refId="2874"/>
                                </be>
                              </l>
                              <ref key="parent" refId="2867"/>
                            </be>
                            <be refId="2891" clsId="FilterNode">
                              <l key="dimensionOids" refId="2892" ln="1" eid="DimensionOid">
                                <cust clsId="DimensionOid">5343455F24-45-5343454E4152494F5F4254--50-</cust>
                              </l>
                              <l key="AdHocParamDimensionOids" refId="2893" ln="0" eid="DimensionOid"/>
                              <be key="data" refId="2894" clsId="FilterNodeData">
                                <ref key="filterNode" refId="28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277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89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89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2897" ln="1" eid="Framework.com.tagetik.trees.INode,framework">
                                <be refId="2898" clsId="FilterNode">
                                  <l key="dimensionOids" refId="2899" ln="1" eid="DimensionOid">
                                    <cust clsId="DimensionOid">4341545F24-4E-413241---</cust>
                                  </l>
                                  <l key="AdHocParamDimensionOids" refId="2900" ln="0" eid="DimensionOid"/>
                                  <be key="data" refId="2901" clsId="FilterNodeData">
                                    <ref key="filterNode" refId="2898"/>
                                    <s key="dim">CAT_$</s>
                                    <i key="segmentLevel">0</i>
                                    <ref key="segment" refId="22"/>
                                    <be key="dictionaryHeader" refId="2902" clsId="MultiDesc">
                                      <a key="desc" refId="290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29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90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2907" ln="0" eid="Framework.com.tagetik.trees.INode,framework"/>
                                  <ref key="parent" refId="2891"/>
                                </be>
                              </l>
                              <ref key="parent" refId="2867"/>
                            </be>
                            <be refId="2908" clsId="FilterNode">
                              <l key="dimensionOids" refId="2909" ln="1" eid="DimensionOid">
                                <cust clsId="DimensionOid">5343455F24-45-5343454E4152494F5F4254--50-</cust>
                              </l>
                              <l key="AdHocParamDimensionOids" refId="2910" ln="0" eid="DimensionOid"/>
                              <be key="data" refId="2911" clsId="FilterNodeData">
                                <ref key="filterNode" refId="290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29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9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2915" ln="1" eid="Framework.com.tagetik.trees.INode,framework">
                                <be refId="2916" clsId="FilterNode">
                                  <l key="dimensionOids" refId="2917" ln="1" eid="DimensionOid">
                                    <cust clsId="DimensionOid">4341545F24-4E-413241---</cust>
                                  </l>
                                  <l key="AdHocParamDimensionOids" refId="2918" ln="0" eid="DimensionOid"/>
                                  <be key="data" refId="2919" clsId="FilterNodeData">
                                    <ref key="filterNode" refId="2916"/>
                                    <s key="dim">CAT_$</s>
                                    <i key="segmentLevel">0</i>
                                    <ref key="segment" refId="22"/>
                                    <be key="dictionaryHeader" refId="2920" clsId="MultiDesc">
                                      <a key="desc" refId="292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29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2923" ln="0" eid="Framework.com.tagetik.trees.INode,framework"/>
                                  <ref key="parent" refId="2908"/>
                                </be>
                              </l>
                              <ref key="parent" refId="2867"/>
                            </be>
                          </l>
                          <ref key="parent" refId="2732"/>
                        </be>
                      </l>
                    </be>
                    <be key="matrixFilters" refId="2924" clsId="FilterNode">
                      <l key="dimensionOids" refId="2925" ln="0" eid="DimensionOid"/>
                      <l key="AdHocParamDimensionOids" refId="2926" ln="0" eid="DimensionOid"/>
                      <be key="data" refId="2927" clsId="FilterNodeData">
                        <ref key="filterNode" refId="292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292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2929" ln="1" eid="Framework.com.tagetik.trees.INode,framework">
                        <be refId="2930" clsId="FilterNode">
                          <l key="dimensionOids" refId="2931" ln="1" eid="DimensionOid">
                            <cust clsId="DimensionOid">504552-45-245045525F50--50-</cust>
                          </l>
                          <l key="AdHocParamDimensionOids" refId="2932" ln="0" eid="DimensionOid"/>
                          <be key="data" refId="2933" clsId="FilterNodeData">
                            <ref key="filterNode" refId="293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9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2935" ln="1" eid="Framework.com.tagetik.trees.INode,framework">
                            <be refId="2936" clsId="FilterNode">
                              <l key="dimensionOids" refId="2937" ln="1" eid="DimensionOid">
                                <cust clsId="DimensionOid">44455354315F4255-45-4E44---</cust>
                              </l>
                              <l key="AdHocParamDimensionOids" refId="2938" ln="0" eid="DimensionOid"/>
                              <be key="data" refId="2939" clsId="FilterNodeData">
                                <ref key="filterNode" refId="293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9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2941" ln="1" eid="Framework.com.tagetik.trees.INode,framework">
                                <be refId="2942" clsId="FilterNode">
                                  <l key="dimensionOids" refId="2943" ln="1" eid="DimensionOid">
                                    <cust clsId="DimensionOid">4445535434-45-4E44---</cust>
                                  </l>
                                  <l key="AdHocParamDimensionOids" refId="2944" ln="0" eid="DimensionOid"/>
                                  <be key="data" refId="2945" clsId="FilterNodeData">
                                    <ref key="filterNode" refId="294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2947" ln="1" eid="Framework.com.tagetik.trees.INode,framework">
                                    <be refId="2948" clsId="FilterNode">
                                      <l key="dimensionOids" refId="2949" ln="1" eid="DimensionOid">
                                        <cust clsId="DimensionOid">4445535433-45-5445525249544F52494F5F31--50-</cust>
                                      </l>
                                      <l key="AdHocParamDimensionOids" refId="2950" ln="0" eid="DimensionOid"/>
                                      <be key="data" refId="2951" clsId="FilterNodeData">
                                        <ref key="filterNode" refId="2948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9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2953" ln="1" eid="Framework.com.tagetik.trees.INode,framework">
                                        <be refId="2954" clsId="FilterNode">
                                          <l key="dimensionOids" refId="2955" ln="3" eid="DimensionOid">
                                            <cust clsId="DimensionOid">415A495F413241-45-534747---</cust>
                                            <cust clsId="DimensionOid">415A495F413241-45-4150---</cust>
                                            <cust clsId="DimensionOid">415A495F413241-45-474C53---</cust>
                                          </l>
                                          <l key="AdHocParamDimensionOids" refId="2956" ln="0" eid="DimensionOid"/>
                                          <be key="data" refId="2957" clsId="FilterNodeData">
                                            <ref key="filterNode" refId="295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95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i key="index">0</i>
                                          <l key="children" refId="2959" ln="1" eid="Framework.com.tagetik.trees.INode,framework">
                                            <be refId="2960" clsId="FilterNode">
                                              <l key="dimensionOids" refId="2961" ln="1" eid="DimensionOid">
                                                <cust clsId="DimensionOid">4445535432-4E-7C7C---</cust>
                                              </l>
                                              <l key="AdHocParamDimensionOids" refId="2962" ln="0" eid="DimensionOid"/>
                                              <be key="data" refId="2963" clsId="FilterNodeData">
                                                <ref key="filterNode" refId="29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29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i key="index">0</i>
                                              <ref key="parent" refId="2954"/>
                                            </be>
                                          </l>
                                          <ref key="parent" refId="2948"/>
                                        </be>
                                      </l>
                                      <ref key="parent" refId="2942"/>
                                    </be>
                                  </l>
                                  <ref key="parent" refId="2936"/>
                                </be>
                              </l>
                              <ref key="parent" refId="2930"/>
                            </be>
                          </l>
                          <ref key="parent" refId="2924"/>
                        </be>
                      </l>
                    </be>
                    <be key="rowHeaders" refId="2965" clsId="ReportingHeaders">
                      <m key="headers" refId="2966" keid="SYS_PR_I" veid="System.Collections.IList">
                        <key>
                          <i>-1</i>
                        </key>
                        <val>
                          <l refId="2967" ln="1">
                            <s>$Account(HIERARCHY("KPI")).desc</s>
                          </l>
                        </val>
                      </m>
                      <m key="headersDims" refId="296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2969" clsId="ReportingHeaders">
                      <m key="headers" refId="2970" keid="SYS_PR_I" veid="System.Collections.IList"/>
                      <m key="headersDims" refId="2971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2972" keid="SYS_STR" veid="StyleSheet">
                      <key>
                        <s>5</s>
                      </key>
                      <val>
                        <be refId="2973" clsId="StyleSheet">
                          <be key="version" refId="29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29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76" ln="3">
                                <be refId="2977" clsId="StyleRule">
                                  <be key="ruleCondition" refId="29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79" clsId="StyleRule">
                                  <be key="ruleCondition" refId="29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2981" clsId="StyleRule">
                                  <be key="ruleCondition" refId="298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2983" clsId="StyleSheet">
                          <be key="version" refId="298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298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2986" ln="2">
                                <be refId="2987" clsId="StyleRule">
                                  <be key="ruleCondition" refId="298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2989" clsId="StyleRule">
                                  <be key="ruleCondition" refId="299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2991" ln="0" eid="Reporting.com.tagetik.tables.IMatixCellLeafPositions,Reporting"/>
                    <m key="forcedEditModes" refId="2992" keid="Reporting.com.tagetik.tables.IMatixCellLeafPositions,Reporting" veid="SYS_STR"/>
                    <b key="UseTxlDeFormEditor">N</b>
                    <be key="TxDeFormsEditorDescriptor" refId="2993" clsId="TxDeFormsEditorDescriptor">
                      <l key="Tabs" refId="299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2995" clsId="matrixWSInfo">
                      <b key="isT">N</b>
                      <s key="wsCode">$CPM</s>
                    </be>
                    <be key="customFilters" refId="2996" clsId="ExpCustomFiltersProspetto"/>
                  </be>
                </val>
                <key>
                  <s>matrix Ciclo idrico integrato</s>
                </key>
                <val>
                  <be refId="2997" clsId="MatrixPositionBlockVO">
                    <s key="positionID">matrix Ciclo idrico integrato</s>
                    <be key="rows" refId="2998" clsId="FilterNode">
                      <l key="dimensionOids" refId="2999" ln="0" eid="DimensionOid"/>
                      <l key="AdHocParamDimensionOids" refId="3000" ln="0" eid="DimensionOid"/>
                      <be key="data" refId="3001" clsId="FilterNodeData">
                        <be key="filterNode" refId="3002" clsId="FilterNode">
                          <l key="dimensionOids" refId="3003" ln="0" eid="DimensionOid"/>
                          <l key="AdHocParamDimensionOids" refId="3004" ln="0" eid="DimensionOid"/>
                          <be key="data" refId="3005" clsId="FilterNodeData">
                            <ref key="filterNode" refId="300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3007" ln="4" eid="Framework.com.tagetik.trees.INode,framework">
                            <be refId="3008" clsId="FilterNode">
                              <l key="dimensionOids" refId="3009" ln="1" eid="DimensionOid">
                                <cust clsId="DimensionOid">44455354325F414749-45-444952---</cust>
                              </l>
                              <l key="AdHocParamDimensionOids" refId="3010" ln="0" eid="DimensionOid"/>
                              <be key="data" refId="3011" clsId="FilterNodeData">
                                <ref key="filterNode" refId="300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1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3014" ln="1" eid="Framework.com.tagetik.trees.INode,framework">
                                <be refId="3015" clsId="FilterNode">
                                  <l key="dimensionOids" refId="3016" ln="1" eid="DimensionOid">
                                    <cust clsId="DimensionOid">564F435F4B5049-45-43555F303235---</cust>
                                  </l>
                                  <l key="AdHocParamDimensionOids" refId="3017" ln="0" eid="DimensionOid"/>
                                  <be key="data" refId="3018" clsId="FilterNodeData">
                                    <ref key="filterNode" refId="301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2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3008"/>
                                </be>
                              </l>
                              <ref key="parent" refId="3002"/>
                            </be>
                            <be refId="3021" clsId="FilterNode">
                              <l key="dimensionOids" refId="3022" ln="1" eid="DimensionOid">
                                <cust clsId="DimensionOid">44455354325F414749-45-494D50---</cust>
                              </l>
                              <l key="AdHocParamDimensionOids" refId="3023" ln="0" eid="DimensionOid"/>
                              <be key="data" refId="3024" clsId="FilterNodeData">
                                <ref key="filterNode" refId="302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2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3027" ln="1" eid="Framework.com.tagetik.trees.INode,framework">
                                <be refId="3028" clsId="FilterNode">
                                  <l key="dimensionOids" refId="3029" ln="1" eid="DimensionOid">
                                    <cust clsId="DimensionOid">564F435F4B5049-45-43555F303235---</cust>
                                  </l>
                                  <l key="AdHocParamDimensionOids" refId="3030" ln="0" eid="DimensionOid"/>
                                  <be key="data" refId="3031" clsId="FilterNodeData">
                                    <ref key="filterNode" refId="30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3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3021"/>
                                </be>
                              </l>
                              <ref key="parent" refId="3002"/>
                            </be>
                            <be refId="3034" clsId="FilterNode">
                              <l key="dimensionOids" refId="3035" ln="1" eid="DimensionOid">
                                <cust clsId="DimensionOid">44455354325F414749-45-4F5045---</cust>
                              </l>
                              <l key="AdHocParamDimensionOids" refId="3036" ln="0" eid="DimensionOid"/>
                              <be key="data" refId="3037" clsId="FilterNodeData">
                                <ref key="filterNode" refId="30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3040" ln="1" eid="Framework.com.tagetik.trees.INode,framework">
                                <be refId="3041" clsId="FilterNode">
                                  <l key="dimensionOids" refId="3042" ln="1" eid="DimensionOid">
                                    <cust clsId="DimensionOid">564F435F4B5049-45-43555F303235---</cust>
                                  </l>
                                  <l key="AdHocParamDimensionOids" refId="3043" ln="0" eid="DimensionOid"/>
                                  <be key="data" refId="3044" clsId="FilterNodeData">
                                    <ref key="filterNode" refId="30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3034"/>
                                </be>
                              </l>
                              <ref key="parent" refId="3002"/>
                            </be>
                            <be refId="3047" clsId="FilterNode">
                              <l key="dimensionOids" refId="3048" ln="1" eid="DimensionOid">
                                <cust clsId="DimensionOid">44455354325F414749-45-515541---</cust>
                              </l>
                              <l key="AdHocParamDimensionOids" refId="3049" ln="0" eid="DimensionOid"/>
                              <be key="data" refId="3050" clsId="FilterNodeData">
                                <ref key="filterNode" refId="30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0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3053" ln="1" eid="Framework.com.tagetik.trees.INode,framework">
                                <be refId="3054" clsId="FilterNode">
                                  <l key="dimensionOids" refId="3055" ln="1" eid="DimensionOid">
                                    <cust clsId="DimensionOid">564F435F4B5049-45-43555F303235---</cust>
                                  </l>
                                  <l key="AdHocParamDimensionOids" refId="3056" ln="0" eid="DimensionOid"/>
                                  <be key="data" refId="3057" clsId="FilterNodeData">
                                    <ref key="filterNode" refId="30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0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0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3047"/>
                                </be>
                              </l>
                              <ref key="parent" refId="300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06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3061" ln="3" eid="Framework.com.tagetik.trees.INode,framework">
                        <be refId="3062" clsId="FilterNode">
                          <l key="dimensionOids" refId="3063" ln="0" eid="DimensionOid"/>
                          <l key="AdHocParamDimensionOids" refId="3064" ln="0" eid="DimensionOid"/>
                          <be key="data" refId="3065" clsId="FilterNodeData">
                            <ref key="filterNode" refId="3062"/>
                            <s key="dim">VOC_KPI</s>
                            <i key="segmentLevel">0</i>
                            <ref key="segment" refId="22"/>
                            <be key="dictionaryHeader" refId="3066" clsId="MultiDesc">
                              <a key="desc" refId="3067" ln="4" eid="SYS_STR">
                                <s>Ciclo idrico integrato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3069" keid="SYS_STR" veid="EFReportingNodeType">
                              <key>
                                <s>225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s key="cod">PH</s>
                          <s key="desc"/>
                          <i key="index">0</i>
                          <ref key="parent" refId="2998"/>
                        </be>
                        <be refId="3070" clsId="FilterNode">
                          <l key="dimensionOids" refId="3071" ln="1" eid="DimensionOid">
                            <cust clsId="DimensionOid">564F435F4B5049-45-43525F303230---</cust>
                          </l>
                          <l key="AdHocParamDimensionOids" refId="3072" ln="0" eid="DimensionOid"/>
                          <be key="data" refId="3073" clsId="FilterNodeData">
                            <ref key="filterNode" refId="3070"/>
                            <s key="dim">VOC_KPI</s>
                            <i key="segmentLevel">0</i>
                            <ref key="segment" refId="22"/>
                            <be key="dictionaryHeader" refId="3074" clsId="MultiDesc">
                              <a key="desc" refId="3075" ln="4" eid="SYS_STR">
                                <s>Comuni serviti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231</cust>
                          <s key="cod">PH</s>
                          <s key="desc"/>
                          <i key="index">0</i>
                          <ref key="parent" refId="2998"/>
                        </be>
                        <be refId="3077" clsId="FilterNode">
                          <l key="dimensionOids" refId="3078" ln="1" eid="DimensionOid">
                            <cust clsId="DimensionOid">564F435F4B5049-45-43525F303232---</cust>
                          </l>
                          <l key="AdHocParamDimensionOids" refId="3079" ln="0" eid="DimensionOid"/>
                          <be key="data" refId="3080" clsId="FilterNodeData">
                            <ref key="filterNode" refId="3077"/>
                            <s key="dim">VOC_KPI</s>
                            <i key="segmentLevel">0</i>
                            <ref key="segment" refId="22"/>
                            <be key="dictionaryHeader" refId="3081" clsId="MultiDesc">
                              <a key="desc" refId="3082" ln="4" eid="SYS_STR">
                                <s>Clienti serviti acquedotto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30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225</cust>
                          <i key="index">0</i>
                          <ref key="parent" refId="2998"/>
                        </be>
                      </l>
                    </be>
                    <be key="columns" refId="3084" clsId="FilterNode">
                      <l key="dimensionOids" refId="3085" ln="0" eid="DimensionOid"/>
                      <l key="AdHocParamDimensionOids" refId="3086" ln="0" eid="DimensionOid"/>
                      <be key="data" refId="3087" clsId="FilterNodeData">
                        <be key="filterNode" refId="3088" clsId="FilterNode">
                          <l key="dimensionOids" refId="3089" ln="0" eid="DimensionOid"/>
                          <l key="AdHocParamDimensionOids" refId="3090" ln="0" eid="DimensionOid"/>
                          <be key="data" refId="3091" clsId="FilterNodeData">
                            <ref key="filterNode" refId="308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0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093" ln="3" eid="Framework.com.tagetik.trees.INode,framework">
                            <be refId="3094" clsId="FilterNode">
                              <l key="dimensionOids" refId="3095" ln="1" eid="DimensionOid">
                                <cust clsId="DimensionOid">5343455F24-45-5343454E4152494F5F4254--50-</cust>
                              </l>
                              <l key="AdHocParamDimensionOids" refId="3096" ln="0" eid="DimensionOid"/>
                              <be key="data" refId="3097" clsId="FilterNodeData">
                                <ref key="filterNode" refId="309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0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09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0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101" ln="1" eid="Framework.com.tagetik.trees.INode,framework">
                                <be refId="3102" clsId="FilterNode">
                                  <l key="dimensionOids" refId="3103" ln="1" eid="DimensionOid">
                                    <cust clsId="DimensionOid">4341545F24-4E-413241---</cust>
                                  </l>
                                  <l key="AdHocParamDimensionOids" refId="3104" ln="0" eid="DimensionOid"/>
                                  <be key="data" refId="3105" clsId="FilterNodeData">
                                    <ref key="filterNode" refId="3102"/>
                                    <s key="dim">CAT_$</s>
                                    <i key="segmentLevel">0</i>
                                    <ref key="segment" refId="22"/>
                                    <be key="dictionaryHeader" refId="3106" clsId="MultiDesc">
                                      <a key="desc" refId="310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10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0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110" ln="1" eid="Framework.com.tagetik.trees.INode,framework">
                                    <be refId="3111" clsId="FilterNode">
                                      <l key="dimensionOids" refId="3112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13" ln="0" eid="DimensionOid"/>
                                      <be key="data" refId="3114" clsId="FilterNodeData">
                                        <ref key="filterNode" refId="3111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15" clsId="MultiDesc">
                                          <a key="desc" refId="3116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11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1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102"/>
                                    </be>
                                  </l>
                                  <ref key="parent" refId="3094"/>
                                </be>
                              </l>
                              <ref key="parent" refId="3088"/>
                            </be>
                            <be refId="3119" clsId="FilterNode">
                              <l key="dimensionOids" refId="3120" ln="1" eid="DimensionOid">
                                <cust clsId="DimensionOid">5343455F24-45-5343454E4152494F5F4254--50-</cust>
                              </l>
                              <l key="AdHocParamDimensionOids" refId="3121" ln="0" eid="DimensionOid"/>
                              <be key="data" refId="3122" clsId="FilterNodeData">
                                <ref key="filterNode" refId="311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12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2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126" ln="1" eid="Framework.com.tagetik.trees.INode,framework">
                                <be refId="3127" clsId="FilterNode">
                                  <l key="dimensionOids" refId="3128" ln="1" eid="DimensionOid">
                                    <cust clsId="DimensionOid">4341545F24-4E-413241---</cust>
                                  </l>
                                  <l key="AdHocParamDimensionOids" refId="3129" ln="0" eid="DimensionOid"/>
                                  <be key="data" refId="3130" clsId="FilterNodeData">
                                    <ref key="filterNode" refId="3127"/>
                                    <s key="dim">CAT_$</s>
                                    <i key="segmentLevel">0</i>
                                    <ref key="segment" refId="22"/>
                                    <be key="dictionaryHeader" refId="3131" clsId="MultiDesc">
                                      <ref key="desc" refId="3107"/>
                                    </be>
                                    <b key="placeHolder">N</b>
                                    <ref key="weight" refId="23"/>
                                    <be key="textMatchingCondition" refId="31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3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134" ln="1" eid="Framework.com.tagetik.trees.INode,framework">
                                    <be refId="3135" clsId="FilterNode">
                                      <l key="dimensionOids" refId="313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137" ln="0" eid="DimensionOid"/>
                                      <be key="data" refId="3138" clsId="FilterNodeData">
                                        <ref key="filterNode" refId="313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139" clsId="MultiDesc">
                                          <ref key="desc" refId="3116"/>
                                        </be>
                                        <b key="placeHolder">N</b>
                                        <ref key="weight" refId="23"/>
                                        <be key="textMatchingCondition" refId="31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4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127"/>
                                    </be>
                                  </l>
                                  <ref key="parent" refId="3119"/>
                                </be>
                              </l>
                              <ref key="parent" refId="3088"/>
                            </be>
                            <be refId="3142" clsId="FilterNode">
                              <l key="dimensionOids" refId="3143" ln="1" eid="DimensionOid">
                                <cust clsId="DimensionOid">5343455F24-45-5343454E4152494F5F4254--50-</cust>
                              </l>
                              <l key="AdHocParamDimensionOids" refId="3144" ln="0" eid="DimensionOid"/>
                              <be key="data" refId="3145" clsId="FilterNodeData">
                                <ref key="filterNode" refId="314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1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14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148" ln="4" eid="Framework.com.tagetik.trees.INode,framework">
                                <be refId="3149" clsId="FilterNode">
                                  <l key="dimensionOids" refId="3150" ln="1" eid="DimensionOid">
                                    <cust clsId="DimensionOid">4341545F24-45-24414D4F554E54-413241--</cust>
                                  </l>
                                  <l key="AdHocParamDimensionOids" refId="3151" ln="0" eid="DimensionOid"/>
                                  <be key="data" refId="3152" clsId="FilterNodeData">
                                    <ref key="filterNode" refId="3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154" ln="2" eid="Framework.com.tagetik.trees.INode,framework">
                                    <be refId="3155" clsId="FilterNode">
                                      <l key="dimensionOids" refId="3156" ln="1" eid="DimensionOid">
                                        <cust clsId="DimensionOid">44455354325F414749-45-413035---</cust>
                                      </l>
                                      <l key="AdHocParamDimensionOids" refId="3157" ln="0" eid="DimensionOid"/>
                                      <be key="data" refId="3158" clsId="FilterNodeData">
                                        <ref key="filterNode" refId="315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149"/>
                                    </be>
                                    <be refId="3161" clsId="FilterNode">
                                      <l key="dimensionOids" refId="3162" ln="1" eid="DimensionOid">
                                        <cust clsId="DimensionOid">44455354325F414749-45-413036---</cust>
                                      </l>
                                      <l key="AdHocParamDimensionOids" refId="3163" ln="0" eid="DimensionOid"/>
                                      <be key="data" refId="3164" clsId="FilterNodeData">
                                        <ref key="filterNode" refId="31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6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149"/>
                                    </be>
                                  </l>
                                  <ref key="parent" refId="3142"/>
                                </be>
                                <be refId="3167" clsId="FilterNode">
                                  <l key="dimensionOids" refId="3168" ln="1" eid="DimensionOid">
                                    <cust clsId="DimensionOid">4341545F24-45-41444A-413241--</cust>
                                  </l>
                                  <l key="AdHocParamDimensionOids" refId="3169" ln="0" eid="DimensionOid"/>
                                  <be key="data" refId="3170" clsId="FilterNodeData">
                                    <ref key="filterNode" refId="316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1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172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173" ln="2" eid="Framework.com.tagetik.trees.INode,framework">
                                    <be refId="3174" clsId="FilterNode">
                                      <l key="dimensionOids" refId="3175" ln="1" eid="DimensionOid">
                                        <cust clsId="DimensionOid">44455354325F414749-45-413035---</cust>
                                      </l>
                                      <l key="AdHocParamDimensionOids" refId="3176" ln="0" eid="DimensionOid"/>
                                      <be key="data" refId="3177" clsId="FilterNodeData">
                                        <ref key="filterNode" refId="317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167"/>
                                    </be>
                                    <be refId="3180" clsId="FilterNode">
                                      <l key="dimensionOids" refId="3181" ln="1" eid="DimensionOid">
                                        <cust clsId="DimensionOid">44455354325F414749-45-413036---</cust>
                                      </l>
                                      <l key="AdHocParamDimensionOids" refId="3182" ln="0" eid="DimensionOid"/>
                                      <be key="data" refId="3183" clsId="FilterNodeData">
                                        <ref key="filterNode" refId="318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1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185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167"/>
                                    </be>
                                  </l>
                                  <ref key="parent" refId="3142"/>
                                </be>
                                <be refId="3186" clsId="FilterNode">
                                  <l key="dimensionOids" refId="3187" ln="0" eid="DimensionOid"/>
                                  <l key="AdHocParamDimensionOids" refId="3188" ln="0" eid="DimensionOid"/>
                                  <be key="data" refId="3189" clsId="FilterNodeData">
                                    <ref key="filterNode" refId="3186"/>
                                    <s key="dim">CAT_$</s>
                                    <i key="segmentLevel">0</i>
                                    <ref key="segment" refId="22"/>
                                    <be key="dictionaryHeader" refId="3190" clsId="MultiDesc">
                                      <ref key="desc" refId="3107"/>
                                    </be>
                                    <b key="placeHolder">S</b>
                                    <ref key="weight" refId="23"/>
                                    <be key="textMatchingCondition" refId="31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192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193" ln="1" eid="Framework.com.tagetik.trees.INode,framework">
                                    <be refId="3194" clsId="FilterNode">
                                      <l key="dimensionOids" refId="3195" ln="0" eid="DimensionOid"/>
                                      <l key="AdHocParamDimensionOids" refId="3196" ln="0" eid="DimensionOid"/>
                                      <be key="data" refId="3197" clsId="FilterNodeData">
                                        <ref key="filterNode" refId="319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198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1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186"/>
                                    </be>
                                  </l>
                                  <ref key="parent" refId="3142"/>
                                </be>
                                <be refId="3201" clsId="FilterNode">
                                  <l key="dimensionOids" refId="3202" ln="0" eid="DimensionOid"/>
                                  <l key="AdHocParamDimensionOids" refId="3203" ln="0" eid="DimensionOid"/>
                                  <be key="data" refId="3204" clsId="FilterNodeData">
                                    <ref key="filterNode" refId="3201"/>
                                    <s key="dim">CAT_$</s>
                                    <i key="segmentLevel">0</i>
                                    <ref key="segment" refId="22"/>
                                    <be key="dictionaryHeader" refId="3205" clsId="MultiDesc">
                                      <a key="desc" refId="3206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2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208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209" ln="1" eid="Framework.com.tagetik.trees.INode,framework">
                                    <be refId="3210" clsId="FilterNode">
                                      <l key="dimensionOids" refId="3211" ln="0" eid="DimensionOid"/>
                                      <l key="AdHocParamDimensionOids" refId="3212" ln="0" eid="DimensionOid"/>
                                      <be key="data" refId="3213" clsId="FilterNodeData">
                                        <ref key="filterNode" refId="3210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214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2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21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201"/>
                                    </be>
                                  </l>
                                  <ref key="parent" refId="3142"/>
                                </be>
                              </l>
                              <ref key="parent" refId="308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1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3218" ln="1" eid="Framework.com.tagetik.trees.INode,framework">
                        <be refId="3219" clsId="FilterNode">
                          <l key="dimensionOids" refId="3220" ln="1" eid="DimensionOid">
                            <cust clsId="DimensionOid">544950-45-5449505F4F---</cust>
                          </l>
                          <l key="AdHocParamDimensionOids" refId="3221" ln="0" eid="DimensionOid"/>
                          <be key="data" refId="3222" clsId="FilterNodeData">
                            <ref key="filterNode" refId="321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22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l key="children" refId="3225" ln="3" eid="Framework.com.tagetik.trees.INode,framework">
                            <be refId="3226" clsId="FilterNode">
                              <l key="dimensionOids" refId="3227" ln="1" eid="DimensionOid">
                                <cust clsId="DimensionOid">5343455F24-45-5343454E4152494F5F4254--50-</cust>
                              </l>
                              <l key="AdHocParamDimensionOids" refId="3228" ln="0" eid="DimensionOid"/>
                              <be key="data" refId="3229" clsId="FilterNodeData">
                                <ref key="filterNode" refId="3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09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3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3232" ln="1" eid="Framework.com.tagetik.trees.INode,framework">
                                <be refId="3233" clsId="FilterNode">
                                  <l key="dimensionOids" refId="3234" ln="1" eid="DimensionOid">
                                    <cust clsId="DimensionOid">4341545F24-4E-413241---</cust>
                                  </l>
                                  <l key="AdHocParamDimensionOids" refId="3235" ln="0" eid="DimensionOid"/>
                                  <be key="data" refId="3236" clsId="FilterNodeData">
                                    <ref key="filterNode" refId="3233"/>
                                    <s key="dim">CAT_$</s>
                                    <i key="segmentLevel">0</i>
                                    <ref key="segment" refId="22"/>
                                    <be key="dictionaryHeader" refId="3237" clsId="MultiDesc">
                                      <a key="desc" refId="3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3242" ln="0" eid="Framework.com.tagetik.trees.INode,framework"/>
                                  <ref key="parent" refId="3226"/>
                                </be>
                              </l>
                              <ref key="parent" refId="3219"/>
                            </be>
                            <be refId="3243" clsId="FilterNode">
                              <l key="dimensionOids" refId="3244" ln="1" eid="DimensionOid">
                                <cust clsId="DimensionOid">5343455F24-45-5343454E4152494F5F4254--50-</cust>
                              </l>
                              <l key="AdHocParamDimensionOids" refId="3245" ln="0" eid="DimensionOid"/>
                              <be key="data" refId="3246" clsId="FilterNodeData">
                                <ref key="filterNode" refId="3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12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4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3249" ln="1" eid="Framework.com.tagetik.trees.INode,framework">
                                <be refId="3250" clsId="FilterNode">
                                  <l key="dimensionOids" refId="3251" ln="1" eid="DimensionOid">
                                    <cust clsId="DimensionOid">4341545F24-4E-413241---</cust>
                                  </l>
                                  <l key="AdHocParamDimensionOids" refId="3252" ln="0" eid="DimensionOid"/>
                                  <be key="data" refId="3253" clsId="FilterNodeData">
                                    <ref key="filterNode" refId="3250"/>
                                    <s key="dim">CAT_$</s>
                                    <i key="segmentLevel">0</i>
                                    <ref key="segment" refId="22"/>
                                    <be key="dictionaryHeader" refId="3254" clsId="MultiDesc">
                                      <a key="desc" refId="3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2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25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3259" ln="0" eid="Framework.com.tagetik.trees.INode,framework"/>
                                  <ref key="parent" refId="3243"/>
                                </be>
                              </l>
                              <ref key="parent" refId="3219"/>
                            </be>
                            <be refId="3260" clsId="FilterNode">
                              <l key="dimensionOids" refId="3261" ln="1" eid="DimensionOid">
                                <cust clsId="DimensionOid">5343455F24-45-5343454E4152494F5F4254--50-</cust>
                              </l>
                              <l key="AdHocParamDimensionOids" refId="3262" ln="0" eid="DimensionOid"/>
                              <be key="data" refId="3263" clsId="FilterNodeData">
                                <ref key="filterNode" refId="326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2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26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170</cust>
                              <s key="cod"/>
                              <s key="desc"/>
                              <i key="index">0</i>
                              <l key="children" refId="3267" ln="1" eid="Framework.com.tagetik.trees.INode,framework">
                                <be refId="3268" clsId="FilterNode">
                                  <l key="dimensionOids" refId="3269" ln="1" eid="DimensionOid">
                                    <cust clsId="DimensionOid">4341545F24-4E-413241---</cust>
                                  </l>
                                  <l key="AdHocParamDimensionOids" refId="3270" ln="0" eid="DimensionOid"/>
                                  <be key="data" refId="3271" clsId="FilterNodeData">
                                    <ref key="filterNode" refId="3268"/>
                                    <s key="dim">CAT_$</s>
                                    <i key="segmentLevel">0</i>
                                    <ref key="segment" refId="22"/>
                                    <be key="dictionaryHeader" refId="3272" clsId="MultiDesc">
                                      <a key="desc" refId="3273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2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171</cust>
                                  <s key="cod"/>
                                  <s key="desc"/>
                                  <i key="index">0</i>
                                  <l key="children" refId="3275" ln="0" eid="Framework.com.tagetik.trees.INode,framework"/>
                                  <ref key="parent" refId="3260"/>
                                </be>
                              </l>
                              <ref key="parent" refId="3219"/>
                            </be>
                          </l>
                          <ref key="parent" refId="3084"/>
                        </be>
                      </l>
                    </be>
                    <be key="matrixFilters" refId="3276" clsId="FilterNode">
                      <l key="dimensionOids" refId="3277" ln="0" eid="DimensionOid"/>
                      <l key="AdHocParamDimensionOids" refId="3278" ln="0" eid="DimensionOid"/>
                      <be key="data" refId="3279" clsId="FilterNodeData">
                        <ref key="filterNode" refId="32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2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281" ln="1" eid="Framework.com.tagetik.trees.INode,framework">
                        <be refId="3282" clsId="FilterNode">
                          <l key="dimensionOids" refId="3283" ln="1" eid="DimensionOid">
                            <cust clsId="DimensionOid">504552-45-245045525F50--50-</cust>
                          </l>
                          <l key="AdHocParamDimensionOids" refId="3284" ln="0" eid="DimensionOid"/>
                          <be key="data" refId="3285" clsId="FilterNodeData">
                            <ref key="filterNode" refId="328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2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287" ln="1" eid="Framework.com.tagetik.trees.INode,framework">
                            <be refId="3288" clsId="FilterNode">
                              <l key="dimensionOids" refId="3289" ln="1" eid="DimensionOid">
                                <cust clsId="DimensionOid">44455354315F4255-45-4E44---</cust>
                              </l>
                              <l key="AdHocParamDimensionOids" refId="3290" ln="0" eid="DimensionOid"/>
                              <be key="data" refId="3291" clsId="FilterNodeData">
                                <ref key="filterNode" refId="32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2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293" ln="1" eid="Framework.com.tagetik.trees.INode,framework">
                                <be refId="3294" clsId="FilterNode">
                                  <l key="dimensionOids" refId="3295" ln="1" eid="DimensionOid">
                                    <cust clsId="DimensionOid">4445535434-45-4E44---</cust>
                                  </l>
                                  <l key="AdHocParamDimensionOids" refId="3296" ln="0" eid="DimensionOid"/>
                                  <be key="data" refId="3297" clsId="FilterNodeData">
                                    <ref key="filterNode" refId="329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29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3299" ln="1" eid="Framework.com.tagetik.trees.INode,framework">
                                    <be refId="3300" clsId="FilterNode">
                                      <l key="dimensionOids" refId="3301" ln="1" eid="DimensionOid">
                                        <cust clsId="DimensionOid">4445535433-45-5445525249544F52494F5F31--50-</cust>
                                      </l>
                                      <l key="AdHocParamDimensionOids" refId="3302" ln="0" eid="DimensionOid"/>
                                      <be key="data" refId="3303" clsId="FilterNodeData">
                                        <ref key="filterNode" refId="3300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3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3305" ln="1" eid="Framework.com.tagetik.trees.INode,framework">
                                        <be refId="3306" clsId="FilterNode">
                                          <l key="dimensionOids" refId="3307" ln="1" eid="DimensionOid">
                                            <cust clsId="DimensionOid">4445535432-4E-7C7C---</cust>
                                          </l>
                                          <l key="AdHocParamDimensionOids" refId="3308" ln="0" eid="DimensionOid"/>
                                          <be key="data" refId="3309" clsId="FilterNodeData">
                                            <ref key="filterNode" refId="3306"/>
                                            <s key="dim">DEST2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31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l key="children" refId="3311" ln="1" eid="Framework.com.tagetik.trees.INode,framework">
                                            <be refId="3312" clsId="FilterNode">
                                              <l key="dimensionOids" refId="3313" ln="1" eid="DimensionOid">
                                                <cust clsId="DimensionOid">415A495F413241-45-534747---</cust>
                                              </l>
                                              <l key="AdHocParamDimensionOids" refId="3314" ln="0" eid="DimensionOid"/>
                                              <be key="data" refId="3315" clsId="FilterNodeData">
                                                <ref key="filterNode" refId="331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331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28</cust>
                                              <i key="index">0</i>
                                              <ref key="parent" refId="3306"/>
                                            </be>
                                          </l>
                                          <ref key="parent" refId="3300"/>
                                        </be>
                                      </l>
                                      <ref key="parent" refId="3294"/>
                                    </be>
                                  </l>
                                  <ref key="parent" refId="3288"/>
                                </be>
                              </l>
                              <ref key="parent" refId="3282"/>
                            </be>
                          </l>
                          <ref key="parent" refId="3276"/>
                        </be>
                      </l>
                    </be>
                    <be key="rowHeaders" refId="3317" clsId="ReportingHeaders">
                      <m key="headers" refId="3318" keid="SYS_PR_I" veid="System.Collections.IList">
                        <key>
                          <i>-1</i>
                        </key>
                        <val>
                          <l refId="3319" ln="1">
                            <s>$Account(HIERARCHY("KPI")).desc</s>
                          </l>
                        </val>
                      </m>
                      <m key="headersDims" refId="3320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321" clsId="ReportingHeaders">
                      <m key="headers" refId="3322" keid="SYS_PR_I" veid="System.Collections.IList"/>
                      <m key="headersDims" refId="3323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3324" keid="SYS_STR" veid="StyleSheet">
                      <key>
                        <s>5</s>
                      </key>
                      <val>
                        <be refId="3325" clsId="StyleSheet">
                          <be key="version" refId="3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28" ln="3">
                                <be refId="3329" clsId="StyleRule">
                                  <be key="ruleCondition" refId="3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31" clsId="StyleRule">
                                  <be key="ruleCondition" refId="3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333" clsId="StyleRule">
                                  <be key="ruleCondition" refId="3334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335" clsId="StyleSheet">
                          <be key="version" refId="3336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33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338" ln="2">
                                <be refId="3339" clsId="StyleRule">
                                  <be key="ruleCondition" refId="334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341" clsId="StyleRule">
                                  <be key="ruleCondition" refId="334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343" ln="0" eid="Reporting.com.tagetik.tables.IMatixCellLeafPositions,Reporting"/>
                    <m key="forcedEditModes" refId="3344" keid="Reporting.com.tagetik.tables.IMatixCellLeafPositions,Reporting" veid="SYS_STR"/>
                    <b key="UseTxlDeFormEditor">N</b>
                    <be key="TxDeFormsEditorDescriptor" refId="3345" clsId="TxDeFormsEditorDescriptor">
                      <l key="Tabs" refId="334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347" clsId="matrixWSInfo">
                      <b key="isT">N</b>
                      <s key="wsCode">$CPM</s>
                    </be>
                    <be key="customFilters" refId="3348" clsId="ExpCustomFiltersProspetto"/>
                  </be>
                </val>
                <key>
                  <s>E-Mobility 0</s>
                </key>
                <val>
                  <be refId="3349" clsId="MatrixPositionBlockVO">
                    <s key="positionID">E-Mobility 0</s>
                    <be key="rows" refId="3350" clsId="FilterNode">
                      <l key="dimensionOids" refId="3351" ln="0" eid="DimensionOid"/>
                      <l key="AdHocParamDimensionOids" refId="3352" ln="0" eid="DimensionOid"/>
                      <be key="data" refId="3353" clsId="FilterNodeData">
                        <ref key="filterNode" refId="335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35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355" ln="1" eid="Framework.com.tagetik.trees.INode,framework">
                        <be refId="3356" clsId="FilterNode">
                          <l key="dimensionOids" refId="3357" ln="1" eid="DimensionOid">
                            <cust clsId="DimensionOid">4445535433-45-5445525249544F52494F5F31--50-</cust>
                          </l>
                          <l key="AdHocParamDimensionOids" refId="3358" ln="0" eid="DimensionOid"/>
                          <be key="data" refId="3359" clsId="FilterNodeData">
                            <ref key="filterNode" refId="3356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361" ln="8" eid="Framework.com.tagetik.trees.INode,framework">
                            <be refId="3362" clsId="FilterNode">
                              <l key="dimensionOids" refId="3363" ln="1" eid="DimensionOid">
                                <cust clsId="DimensionOid">564F435F4B5049-45-434D5F303137---</cust>
                              </l>
                              <l key="AdHocParamDimensionOids" refId="3364" ln="0" eid="DimensionOid"/>
                              <be key="data" refId="3365" clsId="FilterNodeData">
                                <ref key="filterNode" refId="33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67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356"/>
                            </be>
                            <be refId="3368" clsId="FilterNode">
                              <l key="dimensionOids" refId="3369" ln="1" eid="DimensionOid">
                                <cust clsId="DimensionOid">564F435F4B5049-45-434D5F303138---</cust>
                              </l>
                              <l key="AdHocParamDimensionOids" refId="3370" ln="0" eid="DimensionOid"/>
                              <be key="data" refId="3371" clsId="FilterNodeData">
                                <ref key="filterNode" refId="3368"/>
                                <s key="dim">VOC_KPI</s>
                                <i key="segmentLevel">0</i>
                                <ref key="segment" refId="22"/>
                                <be key="dictionaryHeader" refId="3372" clsId="MultiDesc">
                                  <a key="desc" refId="3373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75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356"/>
                            </be>
                            <be refId="3376" clsId="FilterNode">
                              <l key="dimensionOids" refId="3377" ln="1" eid="DimensionOid">
                                <cust clsId="DimensionOid">564F435F4B5049-45-434D5F323533---</cust>
                              </l>
                              <l key="AdHocParamDimensionOids" refId="3378" ln="0" eid="DimensionOid"/>
                              <be key="data" refId="3379" clsId="FilterNodeData">
                                <ref key="filterNode" refId="3376"/>
                                <s key="dim">VOC_KPI</s>
                                <i key="segmentLevel">0</i>
                                <ref key="segment" refId="22"/>
                                <be key="dictionaryHeader" refId="3380" clsId="MultiDesc">
                                  <a key="desc" refId="3381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3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383" clsId="FilterNode">
                              <l key="dimensionOids" refId="3384" ln="1" eid="DimensionOid">
                                <cust clsId="DimensionOid">564F435F4B5049-45-434D5F303233---</cust>
                              </l>
                              <l key="AdHocParamDimensionOids" refId="3385" ln="0" eid="DimensionOid"/>
                              <be key="data" refId="3386" clsId="FilterNodeData">
                                <ref key="filterNode" refId="338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88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356"/>
                            </be>
                            <be refId="3389" clsId="FilterNode">
                              <l key="dimensionOids" refId="3390" ln="1" eid="DimensionOid">
                                <cust clsId="DimensionOid">564F435F4B5049-45-434D5F303139---</cust>
                              </l>
                              <l key="AdHocParamDimensionOids" refId="3391" ln="0" eid="DimensionOid"/>
                              <be key="data" refId="3392" clsId="FilterNodeData">
                                <ref key="filterNode" refId="338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394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356"/>
                            </be>
                            <be refId="3395" clsId="FilterNode">
                              <l key="dimensionOids" refId="3396" ln="1" eid="DimensionOid">
                                <cust clsId="DimensionOid">564F435F4B5049-45-434D5F303230---</cust>
                              </l>
                              <l key="AdHocParamDimensionOids" refId="3397" ln="0" eid="DimensionOid"/>
                              <be key="data" refId="3398" clsId="FilterNodeData">
                                <ref key="filterNode" refId="339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3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00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356"/>
                            </be>
                            <be refId="3401" clsId="FilterNode">
                              <l key="dimensionOids" refId="3402" ln="0" eid="DimensionOid"/>
                              <l key="AdHocParamDimensionOids" refId="3403" ln="0" eid="DimensionOid"/>
                              <be key="data" refId="3404" clsId="FilterNodeData">
                                <ref key="filterNode" refId="3401"/>
                                <s key="dim">VOC_KPI</s>
                                <i key="segmentLevel">0</i>
                                <ref key="segment" refId="22"/>
                                <be key="reportingFormula" refId="3405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406" clsId="MultiDesc">
                                  <a key="desc" refId="3407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09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356"/>
                            </be>
                            <be refId="3410" clsId="FilterNode">
                              <l key="dimensionOids" refId="3411" ln="0" eid="DimensionOid"/>
                              <l key="AdHocParamDimensionOids" refId="3412" ln="0" eid="DimensionOid"/>
                              <be key="data" refId="3413" clsId="FilterNodeData">
                                <ref key="filterNode" refId="3410"/>
                                <s key="dim">VOC_KPI</s>
                                <i key="segmentLevel">0</i>
                                <ref key="segment" refId="22"/>
                                <be key="reportingFormula" refId="3414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415" clsId="MultiDesc">
                                  <a key="desc" refId="3416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4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418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356"/>
                            </be>
                          </l>
                          <ref key="parent" refId="3350"/>
                        </be>
                      </l>
                    </be>
                    <be key="columns" refId="3419" clsId="FilterNode">
                      <l key="dimensionOids" refId="3420" ln="0" eid="DimensionOid"/>
                      <l key="AdHocParamDimensionOids" refId="3421" ln="0" eid="DimensionOid"/>
                      <be key="data" refId="3422" clsId="FilterNodeData">
                        <be key="filterNode" refId="3423" clsId="FilterNode">
                          <l key="dimensionOids" refId="3424" ln="0" eid="DimensionOid"/>
                          <l key="AdHocParamDimensionOids" refId="3425" ln="0" eid="DimensionOid"/>
                          <be key="data" refId="3426" clsId="FilterNodeData">
                            <ref key="filterNode" refId="342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428" ln="3" eid="Framework.com.tagetik.trees.INode,framework">
                            <be refId="3429" clsId="FilterNode">
                              <l key="dimensionOids" refId="3430" ln="1" eid="DimensionOid">
                                <cust clsId="DimensionOid">5343455F24-45-5343454E4152494F5F4254--50-</cust>
                              </l>
                              <l key="AdHocParamDimensionOids" refId="3431" ln="0" eid="DimensionOid"/>
                              <be key="data" refId="3432" clsId="FilterNodeData">
                                <ref key="filterNode" refId="342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3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3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436" ln="1" eid="Framework.com.tagetik.trees.INode,framework">
                                <be refId="3437" clsId="FilterNode">
                                  <l key="dimensionOids" refId="3438" ln="1" eid="DimensionOid">
                                    <cust clsId="DimensionOid">4341545F24-4E-413241---</cust>
                                  </l>
                                  <l key="AdHocParamDimensionOids" refId="3439" ln="0" eid="DimensionOid"/>
                                  <be key="data" refId="3440" clsId="FilterNodeData">
                                    <ref key="filterNode" refId="3437"/>
                                    <s key="dim">CAT_$</s>
                                    <i key="segmentLevel">0</i>
                                    <ref key="segment" refId="22"/>
                                    <be key="dictionaryHeader" refId="3441" clsId="MultiDesc">
                                      <a key="desc" refId="344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4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445" ln="1" eid="Framework.com.tagetik.trees.INode,framework">
                                    <be refId="3446" clsId="FilterNode">
                                      <l key="dimensionOids" refId="344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48" ln="0" eid="DimensionOid"/>
                                      <be key="data" refId="3449" clsId="FilterNodeData">
                                        <ref key="filterNode" refId="344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50" clsId="MultiDesc">
                                          <a key="desc" refId="3451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5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437"/>
                                    </be>
                                  </l>
                                  <ref key="parent" refId="3429"/>
                                </be>
                              </l>
                              <ref key="parent" refId="3423"/>
                            </be>
                            <be refId="3454" clsId="FilterNode">
                              <l key="dimensionOids" refId="3455" ln="1" eid="DimensionOid">
                                <cust clsId="DimensionOid">5343455F24-45-5343454E4152494F5F4254--50-</cust>
                              </l>
                              <l key="AdHocParamDimensionOids" refId="3456" ln="0" eid="DimensionOid"/>
                              <be key="data" refId="3457" clsId="FilterNodeData">
                                <ref key="filterNode" refId="345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45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6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461" ln="1" eid="Framework.com.tagetik.trees.INode,framework">
                                <be refId="3462" clsId="FilterNode">
                                  <l key="dimensionOids" refId="3463" ln="1" eid="DimensionOid">
                                    <cust clsId="DimensionOid">4341545F24-4E-413241---</cust>
                                  </l>
                                  <l key="AdHocParamDimensionOids" refId="3464" ln="0" eid="DimensionOid"/>
                                  <be key="data" refId="3465" clsId="FilterNodeData">
                                    <ref key="filterNode" refId="3462"/>
                                    <s key="dim">CAT_$</s>
                                    <i key="segmentLevel">0</i>
                                    <ref key="segment" refId="22"/>
                                    <be key="dictionaryHeader" refId="3466" clsId="MultiDesc">
                                      <ref key="desc" refId="3442"/>
                                    </be>
                                    <b key="placeHolder">N</b>
                                    <ref key="weight" refId="23"/>
                                    <be key="textMatchingCondition" refId="3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46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469" ln="1" eid="Framework.com.tagetik.trees.INode,framework">
                                    <be refId="3470" clsId="FilterNode">
                                      <l key="dimensionOids" refId="3471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472" ln="0" eid="DimensionOid"/>
                                      <be key="data" refId="3473" clsId="FilterNodeData">
                                        <ref key="filterNode" refId="3470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474" clsId="MultiDesc">
                                          <ref key="desc" refId="3451"/>
                                        </be>
                                        <b key="placeHolder">N</b>
                                        <ref key="weight" refId="23"/>
                                        <be key="textMatchingCondition" refId="34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7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462"/>
                                    </be>
                                  </l>
                                  <ref key="parent" refId="3454"/>
                                </be>
                              </l>
                              <ref key="parent" refId="3423"/>
                            </be>
                            <be refId="3477" clsId="FilterNode">
                              <l key="dimensionOids" refId="3478" ln="1" eid="DimensionOid">
                                <cust clsId="DimensionOid">5343455F24-45-5343454E4152494F5F4254--50-</cust>
                              </l>
                              <l key="AdHocParamDimensionOids" refId="3479" ln="0" eid="DimensionOid"/>
                              <be key="data" refId="3480" clsId="FilterNodeData">
                                <ref key="filterNode" refId="347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4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4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483" ln="4" eid="Framework.com.tagetik.trees.INode,framework">
                                <be refId="3484" clsId="FilterNode">
                                  <l key="dimensionOids" refId="3485" ln="1" eid="DimensionOid">
                                    <cust clsId="DimensionOid">4341545F24-45-24414D4F554E54-413241--</cust>
                                  </l>
                                  <l key="AdHocParamDimensionOids" refId="3486" ln="0" eid="DimensionOid"/>
                                  <be key="data" refId="3487" clsId="FilterNodeData">
                                    <ref key="filterNode" refId="348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4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489" ln="2" eid="Framework.com.tagetik.trees.INode,framework">
                                    <be refId="3490" clsId="FilterNode">
                                      <l key="dimensionOids" refId="3491" ln="1" eid="DimensionOid">
                                        <cust clsId="DimensionOid">44455354325F414749-45-413035---</cust>
                                      </l>
                                      <l key="AdHocParamDimensionOids" refId="3492" ln="0" eid="DimensionOid"/>
                                      <be key="data" refId="3493" clsId="FilterNodeData">
                                        <ref key="filterNode" refId="3490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4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49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484"/>
                                    </be>
                                    <be refId="3496" clsId="FilterNode">
                                      <l key="dimensionOids" refId="3497" ln="1" eid="DimensionOid">
                                        <cust clsId="DimensionOid">44455354325F414749-45-413036---</cust>
                                      </l>
                                      <l key="AdHocParamDimensionOids" refId="3498" ln="0" eid="DimensionOid"/>
                                      <be key="data" refId="3499" clsId="FilterNodeData">
                                        <ref key="filterNode" refId="349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01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484"/>
                                    </be>
                                  </l>
                                  <ref key="parent" refId="3477"/>
                                </be>
                                <be refId="3502" clsId="FilterNode">
                                  <l key="dimensionOids" refId="3503" ln="1" eid="DimensionOid">
                                    <cust clsId="DimensionOid">4341545F24-45-41444A-413241--</cust>
                                  </l>
                                  <l key="AdHocParamDimensionOids" refId="3504" ln="0" eid="DimensionOid"/>
                                  <be key="data" refId="3505" clsId="FilterNodeData">
                                    <ref key="filterNode" refId="350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5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07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508" ln="2" eid="Framework.com.tagetik.trees.INode,framework">
                                    <be refId="3509" clsId="FilterNode">
                                      <l key="dimensionOids" refId="3510" ln="1" eid="DimensionOid">
                                        <cust clsId="DimensionOid">44455354325F414749-45-413035---</cust>
                                      </l>
                                      <l key="AdHocParamDimensionOids" refId="3511" ln="0" eid="DimensionOid"/>
                                      <be key="data" refId="3512" clsId="FilterNodeData">
                                        <ref key="filterNode" refId="35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1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502"/>
                                    </be>
                                    <be refId="3515" clsId="FilterNode">
                                      <l key="dimensionOids" refId="3516" ln="1" eid="DimensionOid">
                                        <cust clsId="DimensionOid">44455354325F414749-45-413036---</cust>
                                      </l>
                                      <l key="AdHocParamDimensionOids" refId="3517" ln="0" eid="DimensionOid"/>
                                      <be key="data" refId="3518" clsId="FilterNodeData">
                                        <ref key="filterNode" refId="351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5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52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502"/>
                                    </be>
                                  </l>
                                  <ref key="parent" refId="3477"/>
                                </be>
                                <be refId="3521" clsId="FilterNode">
                                  <l key="dimensionOids" refId="3522" ln="0" eid="DimensionOid"/>
                                  <l key="AdHocParamDimensionOids" refId="3523" ln="0" eid="DimensionOid"/>
                                  <be key="data" refId="3524" clsId="FilterNodeData">
                                    <ref key="filterNode" refId="3521"/>
                                    <s key="dim">CAT_$</s>
                                    <i key="segmentLevel">0</i>
                                    <ref key="segment" refId="22"/>
                                    <be key="dictionaryHeader" refId="3525" clsId="MultiDesc">
                                      <ref key="desc" refId="3442"/>
                                    </be>
                                    <b key="placeHolder">S</b>
                                    <ref key="weight" refId="23"/>
                                    <be key="textMatchingCondition" refId="3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27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528" ln="1" eid="Framework.com.tagetik.trees.INode,framework">
                                    <be refId="3529" clsId="FilterNode">
                                      <l key="dimensionOids" refId="3530" ln="0" eid="DimensionOid"/>
                                      <l key="AdHocParamDimensionOids" refId="3531" ln="0" eid="DimensionOid"/>
                                      <be key="data" refId="3532" clsId="FilterNodeData">
                                        <ref key="filterNode" refId="3529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33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5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3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521"/>
                                    </be>
                                  </l>
                                  <ref key="parent" refId="3477"/>
                                </be>
                                <be refId="3536" clsId="FilterNode">
                                  <l key="dimensionOids" refId="3537" ln="0" eid="DimensionOid"/>
                                  <l key="AdHocParamDimensionOids" refId="3538" ln="0" eid="DimensionOid"/>
                                  <be key="data" refId="3539" clsId="FilterNodeData">
                                    <ref key="filterNode" refId="3536"/>
                                    <s key="dim">CAT_$</s>
                                    <i key="segmentLevel">0</i>
                                    <ref key="segment" refId="22"/>
                                    <be key="dictionaryHeader" refId="3540" clsId="MultiDesc">
                                      <a key="desc" refId="3541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5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543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544" ln="1" eid="Framework.com.tagetik.trees.INode,framework">
                                    <be refId="3545" clsId="FilterNode">
                                      <l key="dimensionOids" refId="3546" ln="0" eid="DimensionOid"/>
                                      <l key="AdHocParamDimensionOids" refId="3547" ln="0" eid="DimensionOid"/>
                                      <be key="data" refId="3548" clsId="FilterNodeData">
                                        <ref key="filterNode" refId="354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549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536"/>
                                    </be>
                                  </l>
                                  <ref key="parent" refId="3477"/>
                                </be>
                              </l>
                              <ref key="parent" refId="342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553" ln="1" eid="Framework.com.tagetik.trees.INode,framework">
                        <be refId="3554" clsId="FilterNode">
                          <l key="dimensionOids" refId="3555" ln="1" eid="DimensionOid">
                            <cust clsId="DimensionOid">544950-45-5449505F4F---</cust>
                          </l>
                          <l key="AdHocParamDimensionOids" refId="3556" ln="0" eid="DimensionOid"/>
                          <be key="data" refId="3557" clsId="FilterNodeData">
                            <ref key="filterNode" refId="355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55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56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561" ln="1" eid="Framework.com.tagetik.trees.INode,framework">
                            <be refId="3562" clsId="FilterNode">
                              <l key="dimensionOids" refId="3563" ln="1" eid="DimensionOid">
                                <cust clsId="DimensionOid">5343455F24-45-5343454E4152494F5F4254--50-</cust>
                              </l>
                              <l key="AdHocParamDimensionOids" refId="3564" ln="0" eid="DimensionOid"/>
                              <be key="data" refId="3565" clsId="FilterNodeData">
                                <ref key="filterNode" refId="356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433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566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56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568" ln="1" eid="Framework.com.tagetik.trees.INode,framework">
                                <be refId="3569" clsId="FilterNode">
                                  <l key="dimensionOids" refId="3570" ln="1" eid="DimensionOid">
                                    <cust clsId="DimensionOid">4341545F24-4E-413241---</cust>
                                  </l>
                                  <l key="AdHocParamDimensionOids" refId="3571" ln="0" eid="DimensionOid"/>
                                  <be key="data" refId="3572" clsId="FilterNodeData">
                                    <ref key="filterNode" refId="3569"/>
                                    <s key="dim">CAT_$</s>
                                    <i key="segmentLevel">0</i>
                                    <ref key="segment" refId="22"/>
                                    <be key="dictionaryHeader" refId="3573" clsId="MultiDesc">
                                      <a key="desc" refId="357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5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57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5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0</i>
                                  <l key="children" refId="3578" ln="0" eid="Framework.com.tagetik.trees.INode,framework"/>
                                  <ref key="parent" refId="3562"/>
                                </be>
                              </l>
                              <ref key="parent" refId="3554"/>
                            </be>
                          </l>
                          <ref key="parent" refId="3419"/>
                        </be>
                      </l>
                    </be>
                    <be key="matrixFilters" refId="3579" clsId="FilterNode">
                      <l key="dimensionOids" refId="3580" ln="0" eid="DimensionOid"/>
                      <l key="AdHocParamDimensionOids" refId="3581" ln="0" eid="DimensionOid"/>
                      <be key="data" refId="3582" clsId="FilterNodeData">
                        <ref key="filterNode" refId="35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5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584" ln="1" eid="Framework.com.tagetik.trees.INode,framework">
                        <be refId="3585" clsId="FilterNode">
                          <l key="dimensionOids" refId="3586" ln="1" eid="DimensionOid">
                            <cust clsId="DimensionOid">504552-45-245045525F50--50-</cust>
                          </l>
                          <l key="AdHocParamDimensionOids" refId="3587" ln="0" eid="DimensionOid"/>
                          <be key="data" refId="3588" clsId="FilterNodeData">
                            <ref key="filterNode" refId="358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5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590" ln="1" eid="Framework.com.tagetik.trees.INode,framework">
                            <be refId="3591" clsId="FilterNode">
                              <l key="dimensionOids" refId="3592" ln="1" eid="DimensionOid">
                                <cust clsId="DimensionOid">44455354315F4255-45-4E44---</cust>
                              </l>
                              <l key="AdHocParamDimensionOids" refId="3593" ln="0" eid="DimensionOid"/>
                              <be key="data" refId="3594" clsId="FilterNodeData">
                                <ref key="filterNode" refId="359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5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596" ln="1" eid="Framework.com.tagetik.trees.INode,framework">
                                <be refId="3597" clsId="FilterNode">
                                  <l key="dimensionOids" refId="3598" ln="1" eid="DimensionOid">
                                    <cust clsId="DimensionOid">4445535434-45-4E44---</cust>
                                  </l>
                                  <l key="AdHocParamDimensionOids" refId="3599" ln="0" eid="DimensionOid"/>
                                  <be key="data" refId="3600" clsId="FilterNodeData">
                                    <ref key="filterNode" refId="359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6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602" ln="1" eid="Framework.com.tagetik.trees.INode,framework">
                                    <be refId="3603" clsId="FilterNode">
                                      <l key="dimensionOids" refId="3604" ln="1" eid="DimensionOid">
                                        <cust clsId="DimensionOid">415A495F413241-45-415A49454E44415F32--50-</cust>
                                      </l>
                                      <l key="AdHocParamDimensionOids" refId="3605" ln="0" eid="DimensionOid"/>
                                      <be key="data" refId="3606" clsId="FilterNodeData">
                                        <ref key="filterNode" refId="3603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6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608" ln="1" eid="Framework.com.tagetik.trees.INode,framework">
                                        <be refId="3609" clsId="FilterNode">
                                          <l key="dimensionOids" refId="3610" ln="2" eid="DimensionOid">
                                            <cust clsId="DimensionOid">44455354325F434F4D-4E-434F4D554E49---</cust>
                                            <cust clsId="DimensionOid">44455354325F434F4D-45-41323837---</cust>
                                          </l>
                                          <l key="AdHocParamDimensionOids" refId="3611" ln="0" eid="DimensionOid"/>
                                          <be key="data" refId="3612" clsId="FilterNodeData">
                                            <ref key="filterNode" refId="3609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61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</cust>
                                          <i key="index">0</i>
                                          <ref key="parent" refId="3603"/>
                                        </be>
                                      </l>
                                      <ref key="parent" refId="3597"/>
                                    </be>
                                  </l>
                                  <ref key="parent" refId="3591"/>
                                </be>
                              </l>
                              <ref key="parent" refId="3585"/>
                            </be>
                          </l>
                          <ref key="parent" refId="3579"/>
                        </be>
                      </l>
                    </be>
                    <be key="rowHeaders" refId="3614" clsId="ReportingHeaders">
                      <m key="headers" refId="3615" keid="SYS_PR_I" veid="System.Collections.IList">
                        <key>
                          <i>-1</i>
                        </key>
                        <val>
                          <l refId="3616" ln="1">
                            <s>$Account(HIERARCHY("KPI")).desc</s>
                          </l>
                        </val>
                      </m>
                      <m key="headersDims" refId="3617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3618" clsId="ReportingHeaders">
                      <m key="headers" refId="3619" keid="SYS_PR_I" veid="System.Collections.IList">
                        <key>
                          <i>-1</i>
                        </key>
                        <val>
                          <l refId="3620" ln="1">
                            <s>$Scenario.code</s>
                          </l>
                        </val>
                      </m>
                      <m key="headersDims" refId="3621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3622" keid="SYS_STR" veid="StyleSheet">
                      <key>
                        <s>5</s>
                      </key>
                      <val>
                        <be refId="3623" clsId="StyleSheet">
                          <be key="version" refId="362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25" keid="SYS_STR" veid="System.Collections.IList">
                            <key>
                              <s>46524D4F424A-4E----</s>
                            </key>
                            <val>
                              <l refId="3626" ln="1">
                                <be refId="3627" clsId="StyleRule">
                                  <be key="ruleCondition" refId="3628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629" ln="3">
                                <be refId="3630" clsId="StyleRule">
                                  <be key="ruleCondition" refId="36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32" clsId="StyleRule">
                                  <be key="ruleCondition" refId="36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3634" clsId="StyleRule">
                                  <be key="ruleCondition" refId="36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6</s>
                      </key>
                      <val>
                        <be refId="3636" clsId="StyleSheet">
                          <be key="version" refId="363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3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639" ln="2">
                                <be refId="3640" clsId="StyleRule">
                                  <be key="ruleCondition" refId="364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42" clsId="StyleRule">
                                  <be key="ruleCondition" refId="364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644" clsId="StyleSheet">
                          <be key="version" refId="364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64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647" ln="2">
                                <be refId="3648" clsId="StyleRule">
                                  <be key="ruleCondition" refId="364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650" clsId="StyleRule">
                                  <be key="ruleCondition" refId="36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652" ln="0" eid="Reporting.com.tagetik.tables.IMatixCellLeafPositions,Reporting"/>
                    <m key="forcedEditModes" refId="3653" keid="Reporting.com.tagetik.tables.IMatixCellLeafPositions,Reporting" veid="SYS_STR"/>
                    <b key="UseTxlDeFormEditor">N</b>
                    <be key="TxDeFormsEditorDescriptor" refId="3654" clsId="TxDeFormsEditorDescriptor">
                      <l key="Tabs" refId="365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656" clsId="matrixWSInfo">
                      <b key="isT">N</b>
                      <s key="wsCode">$CPM</s>
                    </be>
                    <be key="customFilters" refId="3657" clsId="ExpCustomFiltersProspetto"/>
                  </be>
                </val>
                <key>
                  <s>E-Mobility 0 copy00</s>
                </key>
                <val>
                  <be refId="3658" clsId="MatrixPositionBlockVO">
                    <s key="positionID">E-Mobility 0 copy00</s>
                    <be key="rows" refId="3659" clsId="FilterNode">
                      <l key="dimensionOids" refId="3660" ln="0" eid="DimensionOid"/>
                      <l key="AdHocParamDimensionOids" refId="3661" ln="0" eid="DimensionOid"/>
                      <be key="data" refId="3662" clsId="FilterNodeData">
                        <ref key="filterNode" refId="365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66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3664" ln="1" eid="Framework.com.tagetik.trees.INode,framework">
                        <be refId="3665" clsId="FilterNode">
                          <l key="dimensionOids" refId="3666" ln="1" eid="DimensionOid">
                            <cust clsId="DimensionOid">4445535433-45-5445525249544F52494F5F31--50-</cust>
                          </l>
                          <l key="AdHocParamDimensionOids" refId="3667" ln="0" eid="DimensionOid"/>
                          <be key="data" refId="3668" clsId="FilterNodeData">
                            <ref key="filterNode" refId="3665"/>
                            <s key="dim">DEST3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6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</cust>
                          <i key="index">0</i>
                          <l key="children" refId="3670" ln="8" eid="Framework.com.tagetik.trees.INode,framework">
                            <be refId="3671" clsId="FilterNode">
                              <l key="dimensionOids" refId="3672" ln="1" eid="DimensionOid">
                                <cust clsId="DimensionOid">564F435F4B5049-45-434D5F303137---</cust>
                              </l>
                              <l key="AdHocParamDimensionOids" refId="3673" ln="0" eid="DimensionOid"/>
                              <be key="data" refId="3674" clsId="FilterNodeData">
                                <ref key="filterNode" refId="367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76" keid="SYS_STR" veid="EFReportingNodeType">
                                  <key>
                                    <s>564F435F4B5049-45-434D5F303137---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i key="index">0</i>
                              <ref key="parent" refId="3665"/>
                            </be>
                            <be refId="3677" clsId="FilterNode">
                              <l key="dimensionOids" refId="3678" ln="1" eid="DimensionOid">
                                <cust clsId="DimensionOid">564F435F4B5049-45-434D5F303138---</cust>
                              </l>
                              <l key="AdHocParamDimensionOids" refId="3679" ln="0" eid="DimensionOid"/>
                              <be key="data" refId="3680" clsId="FilterNodeData">
                                <ref key="filterNode" refId="3677"/>
                                <s key="dim">VOC_KPI</s>
                                <i key="segmentLevel">0</i>
                                <ref key="segment" refId="22"/>
                                <be key="dictionaryHeader" refId="3681" clsId="MultiDesc">
                                  <a key="desc" refId="3682" ln="4" eid="SYS_STR">
                                    <s>di cui Fast charge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84" keid="SYS_STR" veid="EFReportingNodeType">
                                  <key>
                                    <s>564F435F4B5049-45-434D5F303138---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i key="index">0</i>
                              <ref key="parent" refId="3665"/>
                            </be>
                            <be refId="3685" clsId="FilterNode">
                              <l key="dimensionOids" refId="3686" ln="1" eid="DimensionOid">
                                <cust clsId="DimensionOid">564F435F4B5049-45-434D5F323533---</cust>
                              </l>
                              <l key="AdHocParamDimensionOids" refId="3687" ln="0" eid="DimensionOid"/>
                              <be key="data" refId="3688" clsId="FilterNodeData">
                                <ref key="filterNode" refId="3685"/>
                                <s key="dim">VOC_KPI</s>
                                <i key="segmentLevel">0</i>
                                <ref key="segment" refId="22"/>
                                <be key="dictionaryHeader" refId="3689" clsId="MultiDesc">
                                  <a key="desc" refId="3690" ln="4" eid="SYS_STR">
                                    <s>di cui city plug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36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33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692" clsId="FilterNode">
                              <l key="dimensionOids" refId="3693" ln="1" eid="DimensionOid">
                                <cust clsId="DimensionOid">564F435F4B5049-45-434D5F303233---</cust>
                              </l>
                              <l key="AdHocParamDimensionOids" refId="3694" ln="0" eid="DimensionOid"/>
                              <be key="data" refId="3695" clsId="FilterNodeData">
                                <ref key="filterNode" refId="369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6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697" keid="SYS_STR" veid="EFReportingNodeType">
                                  <key>
                                    <s>564F435F4B5049-45-434D5F303233---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i key="index">0</i>
                              <ref key="parent" refId="3665"/>
                            </be>
                            <be refId="3698" clsId="FilterNode">
                              <l key="dimensionOids" refId="3699" ln="1" eid="DimensionOid">
                                <cust clsId="DimensionOid">564F435F4B5049-45-434D5F303139---</cust>
                              </l>
                              <l key="AdHocParamDimensionOids" refId="3700" ln="0" eid="DimensionOid"/>
                              <be key="data" refId="3701" clsId="FilterNodeData">
                                <ref key="filterNode" refId="369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3" keid="SYS_STR" veid="EFReportingNodeType">
                                  <key>
                                    <s>564F435F4B5049-45-434D5F303139---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i key="index">0</i>
                              <ref key="parent" refId="3665"/>
                            </be>
                            <be refId="3704" clsId="FilterNode">
                              <l key="dimensionOids" refId="3705" ln="1" eid="DimensionOid">
                                <cust clsId="DimensionOid">564F435F4B5049-45-434D5F303230---</cust>
                              </l>
                              <l key="AdHocParamDimensionOids" refId="3706" ln="0" eid="DimensionOid"/>
                              <be key="data" refId="3707" clsId="FilterNodeData">
                                <ref key="filterNode" refId="37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09" keid="SYS_STR" veid="EFReportingNodeType">
                                  <key>
                                    <s>564F435F4B5049-45-434D5F303230---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i key="index">0</i>
                              <ref key="parent" refId="3665"/>
                            </be>
                            <be refId="3710" clsId="FilterNode">
                              <l key="dimensionOids" refId="3711" ln="0" eid="DimensionOid"/>
                              <l key="AdHocParamDimensionOids" refId="3712" ln="0" eid="DimensionOid"/>
                              <be key="data" refId="3713" clsId="FilterNodeData">
                                <ref key="filterNode" refId="3710"/>
                                <s key="dim">VOC_KPI</s>
                                <i key="segmentLevel">0</i>
                                <ref key="segment" refId="22"/>
                                <be key="reportingFormula" refId="3714" clsId="ReportingFormula">
                                  <b key="serverFormula">N</b>
                                  <b key="formulaRule">N</b>
                                  <s key="formula">IFERROR({20}*5.263,"")</s>
                                </be>
                                <be key="dictionaryHeader" refId="3715" clsId="MultiDesc">
                                  <a key="desc" refId="3716" ln="4" eid="SYS_STR">
                                    <s>Km percorsi a emissioni zero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18" keid="SYS_STR" veid="EFReportingNodeType">
                                  <key>
                                    <s>34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>PH</s>
                              <s key="desc"/>
                              <i key="index">0</i>
                              <ref key="parent" refId="3665"/>
                            </be>
                            <be refId="3719" clsId="FilterNode">
                              <l key="dimensionOids" refId="3720" ln="0" eid="DimensionOid"/>
                              <l key="AdHocParamDimensionOids" refId="3721" ln="0" eid="DimensionOid"/>
                              <be key="data" refId="3722" clsId="FilterNodeData">
                                <ref key="filterNode" refId="3719"/>
                                <s key="dim">VOC_KPI</s>
                                <i key="segmentLevel">0</i>
                                <ref key="segment" refId="22"/>
                                <be key="reportingFormula" refId="3723" clsId="ReportingFormula">
                                  <b key="serverFormula">N</b>
                                  <b key="formulaRule">N</b>
                                  <s key="formula">
                                    IFERROR(ABS({20}*(@INDIRECT(ADDRESS(ROW()+1,COLUMN()))))/1000000, "")
                                    <ch cod="0a"/>
                                  </s>
                                </be>
                                <be key="dictionaryHeader" refId="3724" clsId="MultiDesc">
                                  <a key="desc" refId="3725" ln="4" eid="SYS_STR">
                                    <s>CO2 evitate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37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3727" keid="SYS_STR" veid="EFReportingNodeType">
                                  <key>
                                    <s>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>PH</s>
                              <s key="desc"/>
                              <i key="index">0</i>
                              <ref key="parent" refId="3665"/>
                            </be>
                          </l>
                          <ref key="parent" refId="3659"/>
                        </be>
                      </l>
                    </be>
                    <be key="columns" refId="3728" clsId="FilterNode">
                      <l key="dimensionOids" refId="3729" ln="0" eid="DimensionOid"/>
                      <l key="AdHocParamDimensionOids" refId="3730" ln="0" eid="DimensionOid"/>
                      <be key="data" refId="3731" clsId="FilterNodeData">
                        <be key="filterNode" refId="3732" clsId="FilterNode">
                          <l key="dimensionOids" refId="3733" ln="0" eid="DimensionOid"/>
                          <l key="AdHocParamDimensionOids" refId="3734" ln="0" eid="DimensionOid"/>
                          <be key="data" refId="3735" clsId="FilterNodeData">
                            <ref key="filterNode" refId="37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7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3737" ln="3" eid="Framework.com.tagetik.trees.INode,framework">
                            <be refId="3738" clsId="FilterNode">
                              <l key="dimensionOids" refId="3739" ln="1" eid="DimensionOid">
                                <cust clsId="DimensionOid">5343455F24-45-5343454E4152494F5F4254--50-</cust>
                              </l>
                              <l key="AdHocParamDimensionOids" refId="3740" ln="0" eid="DimensionOid"/>
                              <be key="data" refId="3741" clsId="FilterNodeData">
                                <ref key="filterNode" refId="37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4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3745" ln="1" eid="Framework.com.tagetik.trees.INode,framework">
                                <be refId="3746" clsId="FilterNode">
                                  <l key="dimensionOids" refId="3747" ln="1" eid="DimensionOid">
                                    <cust clsId="DimensionOid">4341545F24-4E-413241---</cust>
                                  </l>
                                  <l key="AdHocParamDimensionOids" refId="3748" ln="0" eid="DimensionOid"/>
                                  <be key="data" refId="3749" clsId="FilterNodeData">
                                    <ref key="filterNode" refId="3746"/>
                                    <s key="dim">CAT_$</s>
                                    <i key="segmentLevel">0</i>
                                    <ref key="segment" refId="22"/>
                                    <be key="dictionaryHeader" refId="3750" clsId="MultiDesc">
                                      <a key="desc" refId="37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5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3754" ln="1" eid="Framework.com.tagetik.trees.INode,framework">
                                    <be refId="3755" clsId="FilterNode">
                                      <l key="dimensionOids" refId="3756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57" ln="0" eid="DimensionOid"/>
                                      <be key="data" refId="3758" clsId="FilterNodeData">
                                        <ref key="filterNode" refId="3755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59" clsId="MultiDesc">
                                          <a key="desc" refId="3760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3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6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3746"/>
                                    </be>
                                  </l>
                                  <ref key="parent" refId="3738"/>
                                </be>
                              </l>
                              <ref key="parent" refId="3732"/>
                            </be>
                            <be refId="3763" clsId="FilterNode">
                              <l key="dimensionOids" refId="3764" ln="1" eid="DimensionOid">
                                <cust clsId="DimensionOid">5343455F24-45-5343454E4152494F5F4254--50-</cust>
                              </l>
                              <l key="AdHocParamDimensionOids" refId="3765" ln="0" eid="DimensionOid"/>
                              <be key="data" refId="3766" clsId="FilterNodeData">
                                <ref key="filterNode" refId="376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76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6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3770" ln="1" eid="Framework.com.tagetik.trees.INode,framework">
                                <be refId="3771" clsId="FilterNode">
                                  <l key="dimensionOids" refId="3772" ln="1" eid="DimensionOid">
                                    <cust clsId="DimensionOid">4341545F24-4E-413241---</cust>
                                  </l>
                                  <l key="AdHocParamDimensionOids" refId="3773" ln="0" eid="DimensionOid"/>
                                  <be key="data" refId="3774" clsId="FilterNodeData">
                                    <ref key="filterNode" refId="3771"/>
                                    <s key="dim">CAT_$</s>
                                    <i key="segmentLevel">0</i>
                                    <ref key="segment" refId="22"/>
                                    <be key="dictionaryHeader" refId="3775" clsId="MultiDesc">
                                      <ref key="desc" refId="3751"/>
                                    </be>
                                    <b key="placeHolder">N</b>
                                    <ref key="weight" refId="23"/>
                                    <be key="textMatchingCondition" refId="37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77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3778" ln="1" eid="Framework.com.tagetik.trees.INode,framework">
                                    <be refId="3779" clsId="FilterNode">
                                      <l key="dimensionOids" refId="378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3781" ln="0" eid="DimensionOid"/>
                                      <be key="data" refId="3782" clsId="FilterNodeData">
                                        <ref key="filterNode" refId="377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3783" clsId="MultiDesc">
                                          <ref key="desc" refId="3760"/>
                                        </be>
                                        <b key="placeHolder">N</b>
                                        <ref key="weight" refId="23"/>
                                        <be key="textMatchingCondition" refId="378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785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3771"/>
                                    </be>
                                  </l>
                                  <ref key="parent" refId="3763"/>
                                </be>
                              </l>
                              <ref key="parent" refId="3732"/>
                            </be>
                            <be refId="3786" clsId="FilterNode">
                              <l key="dimensionOids" refId="3787" ln="1" eid="DimensionOid">
                                <cust clsId="DimensionOid">5343455F24-45-5343454E4152494F5F4254--50-</cust>
                              </l>
                              <l key="AdHocParamDimensionOids" refId="3788" ln="0" eid="DimensionOid"/>
                              <be key="data" refId="3789" clsId="FilterNodeData">
                                <ref key="filterNode" refId="378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7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79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3792" ln="4" eid="Framework.com.tagetik.trees.INode,framework">
                                <be refId="3793" clsId="FilterNode">
                                  <l key="dimensionOids" refId="3794" ln="1" eid="DimensionOid">
                                    <cust clsId="DimensionOid">4341545F24-45-24414D4F554E54-413241--</cust>
                                  </l>
                                  <l key="AdHocParamDimensionOids" refId="3795" ln="0" eid="DimensionOid"/>
                                  <be key="data" refId="3796" clsId="FilterNodeData">
                                    <ref key="filterNode" refId="379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7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3798" ln="2" eid="Framework.com.tagetik.trees.INode,framework">
                                    <be refId="3799" clsId="FilterNode">
                                      <l key="dimensionOids" refId="3800" ln="1" eid="DimensionOid">
                                        <cust clsId="DimensionOid">44455354325F414749-45-413035---</cust>
                                      </l>
                                      <l key="AdHocParamDimensionOids" refId="3801" ln="0" eid="DimensionOid"/>
                                      <be key="data" refId="3802" clsId="FilterNodeData">
                                        <ref key="filterNode" refId="37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3793"/>
                                    </be>
                                    <be refId="3805" clsId="FilterNode">
                                      <l key="dimensionOids" refId="3806" ln="1" eid="DimensionOid">
                                        <cust clsId="DimensionOid">44455354325F414749-45-413036---</cust>
                                      </l>
                                      <l key="AdHocParamDimensionOids" refId="3807" ln="0" eid="DimensionOid"/>
                                      <be key="data" refId="3808" clsId="FilterNodeData">
                                        <ref key="filterNode" refId="380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10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3793"/>
                                    </be>
                                  </l>
                                  <ref key="parent" refId="3786"/>
                                </be>
                                <be refId="3811" clsId="FilterNode">
                                  <l key="dimensionOids" refId="3812" ln="1" eid="DimensionOid">
                                    <cust clsId="DimensionOid">4341545F24-45-41444A-413241--</cust>
                                  </l>
                                  <l key="AdHocParamDimensionOids" refId="3813" ln="0" eid="DimensionOid"/>
                                  <be key="data" refId="3814" clsId="FilterNodeData">
                                    <ref key="filterNode" refId="381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8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16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817" ln="2" eid="Framework.com.tagetik.trees.INode,framework">
                                    <be refId="3818" clsId="FilterNode">
                                      <l key="dimensionOids" refId="3819" ln="1" eid="DimensionOid">
                                        <cust clsId="DimensionOid">44455354325F414749-45-413035---</cust>
                                      </l>
                                      <l key="AdHocParamDimensionOids" refId="3820" ln="0" eid="DimensionOid"/>
                                      <be key="data" refId="3821" clsId="FilterNodeData">
                                        <ref key="filterNode" refId="38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3811"/>
                                    </be>
                                    <be refId="3824" clsId="FilterNode">
                                      <l key="dimensionOids" refId="3825" ln="1" eid="DimensionOid">
                                        <cust clsId="DimensionOid">44455354325F414749-45-413036---</cust>
                                      </l>
                                      <l key="AdHocParamDimensionOids" refId="3826" ln="0" eid="DimensionOid"/>
                                      <be key="data" refId="3827" clsId="FilterNodeData">
                                        <ref key="filterNode" refId="38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8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38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3811"/>
                                    </be>
                                  </l>
                                  <ref key="parent" refId="3786"/>
                                </be>
                                <be refId="3830" clsId="FilterNode">
                                  <l key="dimensionOids" refId="3831" ln="0" eid="DimensionOid"/>
                                  <l key="AdHocParamDimensionOids" refId="3832" ln="0" eid="DimensionOid"/>
                                  <be key="data" refId="3833" clsId="FilterNodeData">
                                    <ref key="filterNode" refId="3830"/>
                                    <s key="dim">CAT_$</s>
                                    <i key="segmentLevel">0</i>
                                    <ref key="segment" refId="22"/>
                                    <be key="dictionaryHeader" refId="3834" clsId="MultiDesc">
                                      <ref key="desc" refId="3751"/>
                                    </be>
                                    <b key="placeHolder">S</b>
                                    <ref key="weight" refId="23"/>
                                    <be key="textMatchingCondition" refId="3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36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3837" ln="1" eid="Framework.com.tagetik.trees.INode,framework">
                                    <be refId="3838" clsId="FilterNode">
                                      <l key="dimensionOids" refId="3839" ln="0" eid="DimensionOid"/>
                                      <l key="AdHocParamDimensionOids" refId="3840" ln="0" eid="DimensionOid"/>
                                      <be key="data" refId="3841" clsId="FilterNodeData">
                                        <ref key="filterNode" refId="383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42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38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4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3830"/>
                                    </be>
                                  </l>
                                  <ref key="parent" refId="3786"/>
                                </be>
                                <be refId="3845" clsId="FilterNode">
                                  <l key="dimensionOids" refId="3846" ln="0" eid="DimensionOid"/>
                                  <l key="AdHocParamDimensionOids" refId="3847" ln="0" eid="DimensionOid"/>
                                  <be key="data" refId="3848" clsId="FilterNodeData">
                                    <ref key="filterNode" refId="3845"/>
                                    <s key="dim">CAT_$</s>
                                    <i key="segmentLevel">0</i>
                                    <ref key="segment" refId="22"/>
                                    <be key="dictionaryHeader" refId="3849" clsId="MultiDesc">
                                      <a key="desc" refId="3850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38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3852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3853" ln="1" eid="Framework.com.tagetik.trees.INode,framework">
                                    <be refId="3854" clsId="FilterNode">
                                      <l key="dimensionOids" refId="3855" ln="0" eid="DimensionOid"/>
                                      <l key="AdHocParamDimensionOids" refId="3856" ln="0" eid="DimensionOid"/>
                                      <be key="data" refId="3857" clsId="FilterNodeData">
                                        <ref key="filterNode" refId="3854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3858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385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386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3845"/>
                                    </be>
                                  </l>
                                  <ref key="parent" refId="3786"/>
                                </be>
                              </l>
                              <ref key="parent" refId="373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86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3862" ln="1" eid="Framework.com.tagetik.trees.INode,framework">
                        <be refId="3863" clsId="FilterNode">
                          <l key="dimensionOids" refId="3864" ln="1" eid="DimensionOid">
                            <cust clsId="DimensionOid">544950-45-5449505F4F---</cust>
                          </l>
                          <l key="AdHocParamDimensionOids" refId="3865" ln="0" eid="DimensionOid"/>
                          <be key="data" refId="3866" clsId="FilterNodeData">
                            <ref key="filterNode" refId="386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386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3869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47</cust>
                          <s key="cod"/>
                          <s key="desc"/>
                          <i key="index">0</i>
                          <l key="children" refId="3870" ln="2" eid="Framework.com.tagetik.trees.INode,framework">
                            <be refId="3871" clsId="FilterNode">
                              <l key="dimensionOids" refId="3872" ln="1" eid="DimensionOid">
                                <cust clsId="DimensionOid">5343455F24-45-5343454E4152494F5F4254--50-</cust>
                              </l>
                              <l key="AdHocParamDimensionOids" refId="3873" ln="0" eid="DimensionOid"/>
                              <be key="data" refId="3874" clsId="FilterNodeData">
                                <ref key="filterNode" refId="387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3742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7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7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0</i>
                              <l key="children" refId="3877" ln="1" eid="Framework.com.tagetik.trees.INode,framework">
                                <be refId="3878" clsId="FilterNode">
                                  <l key="dimensionOids" refId="3879" ln="1" eid="DimensionOid">
                                    <cust clsId="DimensionOid">4341545F24-4E-413241---</cust>
                                  </l>
                                  <l key="AdHocParamDimensionOids" refId="3880" ln="0" eid="DimensionOid"/>
                                  <be key="data" refId="3881" clsId="FilterNodeData">
                                    <ref key="filterNode" refId="3878"/>
                                    <s key="dim">CAT_$</s>
                                    <i key="segmentLevel">0</i>
                                    <ref key="segment" refId="22"/>
                                    <be key="dictionaryHeader" refId="3882" clsId="MultiDesc">
                                      <a key="desc" refId="388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8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8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88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62</cust>
                                  <s key="cod"/>
                                  <s key="desc"/>
                                  <i key="index">0</i>
                                  <l key="children" refId="3887" ln="0" eid="Framework.com.tagetik.trees.INode,framework"/>
                                  <ref key="parent" refId="3871"/>
                                </be>
                              </l>
                              <ref key="parent" refId="3863"/>
                            </be>
                            <be refId="3888" clsId="FilterNode">
                              <l key="dimensionOids" refId="3889" ln="1" eid="DimensionOid">
                                <cust clsId="DimensionOid">5343455F24-45-5343454E4152494F5F4254--50-</cust>
                              </l>
                              <l key="AdHocParamDimensionOids" refId="3890" ln="0" eid="DimensionOid"/>
                              <be key="data" refId="3891" clsId="FilterNodeData">
                                <ref key="filterNode" refId="38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389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389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59</cust>
                              <s key="cod"/>
                              <s key="desc"/>
                              <i key="index">1</i>
                              <l key="children" refId="3895" ln="1" eid="Framework.com.tagetik.trees.INode,framework">
                                <be refId="3896" clsId="FilterNode">
                                  <l key="dimensionOids" refId="3897" ln="1" eid="DimensionOid">
                                    <cust clsId="DimensionOid">4341545F24-4E-413241---</cust>
                                  </l>
                                  <l key="AdHocParamDimensionOids" refId="3898" ln="0" eid="DimensionOid"/>
                                  <be key="data" refId="3899" clsId="FilterNodeData">
                                    <ref key="filterNode" refId="3896"/>
                                    <s key="dim">CAT_$</s>
                                    <i key="segmentLevel">0</i>
                                    <ref key="segment" refId="22"/>
                                    <be key="dictionaryHeader" refId="3900" clsId="MultiDesc">
                                      <a key="desc" refId="390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3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3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39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s key="cod"/>
                                  <s key="desc"/>
                                  <i key="index">0</i>
                                  <l key="children" refId="3905" ln="0" eid="Framework.com.tagetik.trees.INode,framework"/>
                                  <ref key="parent" refId="3888"/>
                                </be>
                              </l>
                              <ref key="parent" refId="3863"/>
                            </be>
                          </l>
                          <ref key="parent" refId="3728"/>
                        </be>
                      </l>
                    </be>
                    <be key="matrixFilters" refId="3906" clsId="FilterNode">
                      <l key="dimensionOids" refId="3907" ln="0" eid="DimensionOid"/>
                      <l key="AdHocParamDimensionOids" refId="3908" ln="0" eid="DimensionOid"/>
                      <be key="data" refId="3909" clsId="FilterNodeData">
                        <ref key="filterNode" refId="390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391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3911" ln="1" eid="Framework.com.tagetik.trees.INode,framework">
                        <be refId="3912" clsId="FilterNode">
                          <l key="dimensionOids" refId="3913" ln="1" eid="DimensionOid">
                            <cust clsId="DimensionOid">504552-45-245045525F50--50-</cust>
                          </l>
                          <l key="AdHocParamDimensionOids" refId="3914" ln="0" eid="DimensionOid"/>
                          <be key="data" refId="3915" clsId="FilterNodeData">
                            <ref key="filterNode" refId="391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39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3917" ln="1" eid="Framework.com.tagetik.trees.INode,framework">
                            <be refId="3918" clsId="FilterNode">
                              <l key="dimensionOids" refId="3919" ln="1" eid="DimensionOid">
                                <cust clsId="DimensionOid">44455354315F4255-45-4E44---</cust>
                              </l>
                              <l key="AdHocParamDimensionOids" refId="3920" ln="0" eid="DimensionOid"/>
                              <be key="data" refId="3921" clsId="FilterNodeData">
                                <ref key="filterNode" refId="391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39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3923" ln="1" eid="Framework.com.tagetik.trees.INode,framework">
                                <be refId="3924" clsId="FilterNode">
                                  <l key="dimensionOids" refId="3925" ln="1" eid="DimensionOid">
                                    <cust clsId="DimensionOid">4445535434-45-4E44---</cust>
                                  </l>
                                  <l key="AdHocParamDimensionOids" refId="3926" ln="0" eid="DimensionOid"/>
                                  <be key="data" refId="3927" clsId="FilterNodeData">
                                    <ref key="filterNode" refId="3924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3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3929" ln="1" eid="Framework.com.tagetik.trees.INode,framework">
                                    <be refId="3930" clsId="FilterNode">
                                      <l key="dimensionOids" refId="3931" ln="1" eid="DimensionOid">
                                        <cust clsId="DimensionOid">415A495F413241-45-415A49454E44415F32--50-</cust>
                                      </l>
                                      <l key="AdHocParamDimensionOids" refId="3932" ln="0" eid="DimensionOid"/>
                                      <be key="data" refId="3933" clsId="FilterNodeData">
                                        <ref key="filterNode" refId="3930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9</cust>
                                      <i key="index">0</i>
                                      <l key="children" refId="3935" ln="1" eid="Framework.com.tagetik.trees.INode,framework">
                                        <be refId="3936" clsId="FilterNode">
                                          <l key="dimensionOids" refId="3937" ln="1" eid="DimensionOid">
                                            <cust clsId="DimensionOid">44455354325F434F4D-4E-434F4D---</cust>
                                          </l>
                                          <l key="AdHocParamDimensionOids" refId="3938" ln="0" eid="DimensionOid"/>
                                          <be key="data" refId="3939" clsId="FilterNodeData">
                                            <ref key="filterNode" refId="3936"/>
                                            <s key="dim">DEST2_COM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39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i key="index">0</i>
                                          <ref key="parent" refId="3930"/>
                                        </be>
                                      </l>
                                      <ref key="parent" refId="3924"/>
                                    </be>
                                  </l>
                                  <ref key="parent" refId="3918"/>
                                </be>
                              </l>
                              <ref key="parent" refId="3912"/>
                            </be>
                          </l>
                          <ref key="parent" refId="3906"/>
                        </be>
                      </l>
                    </be>
                    <be key="rowHeaders" refId="3941" clsId="ReportingHeaders">
                      <m key="headers" refId="3942" keid="SYS_PR_I" veid="System.Collections.IList"/>
                      <m key="headersDims" refId="3943" keid="SYS_PR_I" veid="SYS_STR"/>
                    </be>
                    <be key="columnHeaders" refId="3944" clsId="ReportingHeaders">
                      <m key="headers" refId="3945" keid="SYS_PR_I" veid="System.Collections.IList">
                        <key>
                          <i>-1</i>
                        </key>
                        <val>
                          <l refId="3946" ln="1">
                            <s>$Scenario.code</s>
                          </l>
                        </val>
                      </m>
                      <m key="headersDims" refId="394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3948" keid="SYS_STR" veid="StyleSheet">
                      <key>
                        <s>2</s>
                      </key>
                      <val>
                        <be refId="3949" clsId="StyleSheet">
                          <be key="version" refId="395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3952" ln="2">
                                <be refId="3953" clsId="StyleRule">
                                  <be key="ruleCondition" refId="3954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55" clsId="StyleRule">
                                  <be key="ruleCondition" refId="3956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3957" clsId="StyleSheet">
                          <be key="version" refId="3958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59" keid="SYS_STR" veid="System.Collections.IList">
                            <key>
                              <s>46524D4F424A-4E----</s>
                            </key>
                            <val>
                              <l refId="3960" ln="1">
                                <be refId="3961" clsId="StyleRule">
                                  <be key="ruleCondition" refId="396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3963" ln="2">
                                <be refId="3964" clsId="StyleRule">
                                  <be key="ruleCondition" refId="396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  <be refId="3966" clsId="StyleRule">
                                  <be key="ruleCondition" refId="396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3968" clsId="StyleSheet">
                          <be key="version" refId="39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397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3971" ln="2">
                                <be refId="3972" clsId="StyleRule">
                                  <be key="ruleCondition" refId="39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3974" clsId="StyleRule">
                                  <be key="ruleCondition" refId="39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3976" ln="0" eid="Reporting.com.tagetik.tables.IMatixCellLeafPositions,Reporting"/>
                    <m key="forcedEditModes" refId="3977" keid="Reporting.com.tagetik.tables.IMatixCellLeafPositions,Reporting" veid="SYS_STR"/>
                    <b key="UseTxlDeFormEditor">N</b>
                    <be key="TxDeFormsEditorDescriptor" refId="3978" clsId="TxDeFormsEditorDescriptor">
                      <l key="Tabs" refId="397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3980" clsId="matrixWSInfo">
                      <b key="isT">N</b>
                      <s key="wsCode">$CPM</s>
                    </be>
                    <be key="customFilters" refId="3981" clsId="ExpCustomFiltersProspetto"/>
                  </be>
                </val>
              </m>
              <m key="cellFields" refId="3982" keid="SYS_STR" veid="CodeCellField">
                <key>
                  <s>CellField02</s>
                </key>
                <val>
                  <be refId="398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398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398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3986" clsId="CodeCellField">
                    <s key="code">CellField01</s>
                    <s key="cellField">$Scenario.code + " - " + $Scenario.desc</s>
                  </be>
                </val>
              </m>
              <m key="dictionary" refId="3987" keid="SYS_STR" veid="CodeMultiDescVO"/>
              <m key="controlExpressions" refId="3988" keid="SYS_STR" veid="CodedExpControlloProspetto"/>
              <m key="inlineParameters" refId="3989" keid="SYS_STR" veid="CodedInlineParameter"/>
              <m key="queries" refId="3990" keid="SYS_STR" veid="Reporting.com.tagetik.query.IUserDefinedQueryVO,Reporting"/>
              <be key="sheets" refId="3991" clsId="FilterNode">
                <l key="dimensionOids" refId="3992" ln="0" eid="DimensionOid"/>
                <l key="AdHocParamDimensionOids" refId="3993" ln="0" eid="DimensionOid"/>
                <be key="data" refId="3994" clsId="FilterNodeData">
                  <ref key="filterNode" refId="3991"/>
                  <i key="segmentLevel">0</i>
                  <ref key="segment" refId="22"/>
                  <b key="placeHolder">N</b>
                  <ref key="weight" refId="23"/>
                  <be key="textMatchingCondition" refId="399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3996" keid="SYS_STR" veid="ElaborationsLauncher"/>
              <m key="actionLists" refId="3997" keid="SYS_STR" veid="Reporting.com.tagetik.actionlist.ISnapshotActionList,Reporting"/>
              <l key="areas" refId="3998" ln="1" eid="SYS_STR">
                <s>CN_OR_016</s>
              </l>
              <l key="charts" refId="3999" ln="0" eid="SYS_STR"/>
              <l key="pivots" refId="4000" ln="0" eid="SYS_STR"/>
            </be>
          </val>
          <key>
            <s>Template00</s>
          </key>
          <val>
            <be refId="4001" clsId="ReportTemplateVO">
              <s key="code">Template00</s>
              <s key="desc">Pianeta</s>
              <m key="matrices" refId="4002" keid="SYS_STR" veid="Reporting.com.tagetik.tables.IMatrixPositionBlockVO,Reporting">
                <key>
                  <s>Matrix Acqua</s>
                </key>
                <val>
                  <be refId="4003" clsId="MatrixPositionBlockVO">
                    <s key="positionID">Matrix Acqua</s>
                    <be key="rows" refId="4004" clsId="FilterNode">
                      <l key="dimensionOids" refId="4005" ln="0" eid="DimensionOid"/>
                      <l key="AdHocParamDimensionOids" refId="4006" ln="0" eid="DimensionOid"/>
                      <be key="data" refId="4007" clsId="FilterNodeData">
                        <ref key="filterNode" refId="400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0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009" ln="6" eid="Framework.com.tagetik.trees.INode,framework">
                        <be refId="4010" clsId="FilterNode">
                          <l key="dimensionOids" refId="4011" ln="1" eid="DimensionOid">
                            <cust clsId="DimensionOid">564F435F4B5049-45-434D5F303033---</cust>
                          </l>
                          <l key="AdHocParamDimensionOids" refId="4012" ln="0" eid="DimensionOid"/>
                          <be key="data" refId="4013" clsId="FilterNodeData">
                            <ref key="filterNode" refId="401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1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15" keid="SYS_STR" veid="EFReportingNodeType">
                              <key>
                                <s>564F435F4B5049-45-434D5F303033---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</cust>
                          <i key="index">0</i>
                          <ref key="parent" refId="4004"/>
                        </be>
                        <be refId="4016" clsId="FilterNode">
                          <l key="dimensionOids" refId="4017" ln="1" eid="DimensionOid">
                            <cust clsId="DimensionOid">564F435F4B5049-45-434E5F303330---</cust>
                          </l>
                          <l key="AdHocParamDimensionOids" refId="4018" ln="0" eid="DimensionOid"/>
                          <be key="data" refId="4019" clsId="FilterNodeData">
                            <ref key="filterNode" refId="4016"/>
                            <s key="dim">VOC_KPI</s>
                            <i key="segmentLevel">0</i>
                            <ref key="segment" refId="22"/>
                            <be key="dictionaryHeader" refId="4020" clsId="MultiDesc">
                              <a key="desc" refId="4021" ln="4" eid="SYS_STR">
                                <s>
                                  Acqua erogata all
                                  <ch cod="2019"/>
                                  utenza e contabilizzata (Mm3)
                               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23" keid="SYS_STR" veid="EFReportingNodeType">
                              <key>
                                <s>564F435F4B5049-45-434E5F303330---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257</cust>
                          <i key="index">0</i>
                          <ref key="parent" refId="4004"/>
                        </be>
                        <be refId="4024" clsId="FilterNode">
                          <l key="dimensionOids" refId="4025" ln="1" eid="DimensionOid">
                            <cust clsId="DimensionOid">564F435F4B5049-45-434D5F303034---</cust>
                          </l>
                          <l key="AdHocParamDimensionOids" refId="4026" ln="0" eid="DimensionOid"/>
                          <be key="data" refId="4027" clsId="FilterNodeData">
                            <ref key="filterNode" refId="4024"/>
                            <s key="dim">VOC_KPI</s>
                            <i key="segmentLevel">0</i>
                            <ref key="segment" refId="22"/>
                            <be key="dictionaryHeader" refId="4028" clsId="MultiDesc">
                              <a key="desc" refId="4029" ln="4" eid="SYS_STR">
                                <s>Perdite rete e acqua non contabilizzata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1" keid="SYS_STR" veid="EFReportingNodeType">
                              <key>
                                <s>564F435F4B5049-45-434D5F303034---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</cust>
                          <i key="index">0</i>
                          <ref key="parent" refId="4004"/>
                        </be>
                        <be refId="4032" clsId="FilterNode">
                          <l key="dimensionOids" refId="4033" ln="1" eid="DimensionOid">
                            <cust clsId="DimensionOid">564F435F4B5049-45-434D5F303036---</cust>
                          </l>
                          <l key="AdHocParamDimensionOids" refId="4034" ln="0" eid="DimensionOid"/>
                          <be key="data" refId="4035" clsId="FilterNodeData">
                            <ref key="filterNode" refId="4032"/>
                            <s key="dim">VOC_KPI</s>
                            <i key="segmentLevel">0</i>
                            <ref key="segment" refId="22"/>
                            <be key="dictionaryHeader" refId="4036" clsId="MultiDesc">
                              <a key="desc" refId="4037" ln="4" eid="SYS_STR">
                                <s>Acque reflue trattate (milioni di m3)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0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39" keid="SYS_STR" veid="EFReportingNodeType">
                              <key>
                                <s>564F435F4B5049-45-434D5F303036---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</cust>
                          <i key="index">0</i>
                          <ref key="parent" refId="4004"/>
                        </be>
                        <be refId="4040" clsId="FilterNode">
                          <l key="dimensionOids" refId="4041" ln="1" eid="DimensionOid">
                            <cust clsId="DimensionOid">564F435F4B5049-45-434E5F303036---</cust>
                          </l>
                          <l key="AdHocParamDimensionOids" refId="4042" ln="0" eid="DimensionOid"/>
                          <be key="data" refId="4043" clsId="FilterNodeData">
                            <ref key="filterNode" refId="4040"/>
                            <s key="dim">VOC_KPI</s>
                            <i key="segmentLevel">0</i>
                            <ref key="segment" refId="22"/>
                            <be key="dictionaryHeader" refId="4044" clsId="MultiDesc">
                              <a key="desc" refId="4045" ln="4" eid="SYS_STR">
                                <s>Acqua derivata per la produzione idroelettrica (Mm3)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265</cust>
                          <s key="cod">PH</s>
                          <s key="desc"/>
                          <i key="index">0</i>
                          <ref key="parent" refId="4004"/>
                        </be>
                        <be refId="4047" clsId="FilterNode">
                          <l key="dimensionOids" refId="4048" ln="1" eid="DimensionOid">
                            <cust clsId="DimensionOid">564F435F4B5049-45-434E5F303237---</cust>
                          </l>
                          <l key="AdHocParamDimensionOids" refId="4049" ln="0" eid="DimensionOid"/>
                          <be key="data" refId="4050" clsId="FilterNodeData">
                            <ref key="filterNode" refId="4047"/>
                            <s key="dim">VOC_KPI</s>
                            <i key="segmentLevel">0</i>
                            <ref key="segment" refId="22"/>
                            <be key="dictionaryHeader" refId="4051" clsId="MultiDesc">
                              <a key="desc" refId="4052" ln="4" eid="SYS_STR">
                                <s>Acqua rilasciata per il Deflusso Minimo Vitale (Mm3)**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0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6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004"/>
                        </be>
                      </l>
                    </be>
                    <be key="columns" refId="4054" clsId="FilterNode">
                      <l key="dimensionOids" refId="4055" ln="0" eid="DimensionOid"/>
                      <l key="AdHocParamDimensionOids" refId="4056" ln="0" eid="DimensionOid"/>
                      <be key="data" refId="4057" clsId="FilterNodeData">
                        <ref key="filterNode" refId="405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05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059" ln="1" eid="Framework.com.tagetik.trees.INode,framework">
                        <be refId="4060" clsId="FilterNode">
                          <l key="dimensionOids" refId="4061" ln="1" eid="DimensionOid">
                            <cust clsId="DimensionOid">544950-45-5449505F4F---</cust>
                          </l>
                          <l key="AdHocParamDimensionOids" refId="4062" ln="0" eid="DimensionOid"/>
                          <be key="data" refId="4063" clsId="FilterNodeData">
                            <ref key="filterNode" refId="406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06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066" ln="3" eid="Framework.com.tagetik.trees.INode,framework">
                            <be refId="4067" clsId="FilterNode">
                              <l key="dimensionOids" refId="4068" ln="1" eid="DimensionOid">
                                <cust clsId="DimensionOid">5343455F24-45-5343454E4152494F5F4254--50-</cust>
                              </l>
                              <l key="AdHocParamDimensionOids" refId="4069" ln="0" eid="DimensionOid"/>
                              <be key="data" refId="4070" clsId="FilterNodeData">
                                <ref key="filterNode" refId="406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7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7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074" ln="1" eid="Framework.com.tagetik.trees.INode,framework">
                                <be refId="4075" clsId="FilterNode">
                                  <l key="dimensionOids" refId="4076" ln="1" eid="DimensionOid">
                                    <cust clsId="DimensionOid">4341545F24-4E-413241---</cust>
                                  </l>
                                  <l key="AdHocParamDimensionOids" refId="4077" ln="0" eid="DimensionOid"/>
                                  <be key="data" refId="4078" clsId="FilterNodeData">
                                    <ref key="filterNode" refId="4075"/>
                                    <s key="dim">CAT_$</s>
                                    <i key="segmentLevel">0</i>
                                    <ref key="segment" refId="22"/>
                                    <be key="dictionaryHeader" refId="4079" clsId="MultiDesc">
                                      <a key="desc" refId="408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8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083" ln="0" eid="Framework.com.tagetik.trees.INode,framework"/>
                                  <ref key="parent" refId="4067"/>
                                </be>
                              </l>
                              <ref key="parent" refId="4060"/>
                            </be>
                            <be refId="4084" clsId="FilterNode">
                              <l key="dimensionOids" refId="4085" ln="1" eid="DimensionOid">
                                <cust clsId="DimensionOid">5343455F24-45-5343454E4152494F5F4254--50-</cust>
                              </l>
                              <l key="AdHocParamDimensionOids" refId="4086" ln="0" eid="DimensionOid"/>
                              <be key="data" refId="4087" clsId="FilterNodeData">
                                <ref key="filterNode" refId="408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0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08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09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091" ln="1" eid="Framework.com.tagetik.trees.INode,framework">
                                <be refId="4092" clsId="FilterNode">
                                  <l key="dimensionOids" refId="4093" ln="1" eid="DimensionOid">
                                    <cust clsId="DimensionOid">4341545F24-4E-413241---</cust>
                                  </l>
                                  <l key="AdHocParamDimensionOids" refId="4094" ln="0" eid="DimensionOid"/>
                                  <be key="data" refId="4095" clsId="FilterNodeData">
                                    <ref key="filterNode" refId="4092"/>
                                    <s key="dim">CAT_$</s>
                                    <i key="segmentLevel">0</i>
                                    <ref key="segment" refId="22"/>
                                    <be key="dictionaryHeader" refId="4096" clsId="MultiDesc">
                                      <ref key="desc" refId="4080"/>
                                    </be>
                                    <b key="placeHolder">N</b>
                                    <ref key="weight" refId="23"/>
                                    <be key="textMatchingCondition" refId="40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09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099" ln="0" eid="Framework.com.tagetik.trees.INode,framework"/>
                                  <ref key="parent" refId="4084"/>
                                </be>
                              </l>
                              <ref key="parent" refId="4060"/>
                            </be>
                            <be refId="4100" clsId="FilterNode">
                              <l key="dimensionOids" refId="4101" ln="1" eid="DimensionOid">
                                <cust clsId="DimensionOid">5343455F24-45-5343454E4152494F5F4254--50-</cust>
                              </l>
                              <l key="AdHocParamDimensionOids" refId="4102" ln="0" eid="DimensionOid"/>
                              <be key="data" refId="4103" clsId="FilterNodeData">
                                <ref key="filterNode" refId="410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1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106" ln="1" eid="Framework.com.tagetik.trees.INode,framework">
                                <be refId="4107" clsId="FilterNode">
                                  <l key="dimensionOids" refId="4108" ln="1" eid="DimensionOid">
                                    <cust clsId="DimensionOid">4341545F24-4E-413241---</cust>
                                  </l>
                                  <l key="AdHocParamDimensionOids" refId="4109" ln="0" eid="DimensionOid"/>
                                  <be key="data" refId="4110" clsId="FilterNodeData">
                                    <ref key="filterNode" refId="4107"/>
                                    <s key="dim">CAT_$</s>
                                    <i key="segmentLevel">0</i>
                                    <ref key="segment" refId="22"/>
                                    <be key="dictionaryHeader" refId="4111" clsId="MultiDesc">
                                      <a key="desc" refId="411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1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</cust>
                                  <i key="index">0</i>
                                  <ref key="parent" refId="4100"/>
                                </be>
                              </l>
                              <ref key="parent" refId="4060"/>
                            </be>
                          </l>
                          <ref key="parent" refId="4054"/>
                        </be>
                      </l>
                    </be>
                    <be key="matrixFilters" refId="4114" clsId="FilterNode">
                      <l key="dimensionOids" refId="4115" ln="0" eid="DimensionOid"/>
                      <l key="AdHocParamDimensionOids" refId="4116" ln="0" eid="DimensionOid"/>
                      <be key="data" refId="4117" clsId="FilterNodeData">
                        <ref key="filterNode" refId="41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1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119" ln="1" eid="Framework.com.tagetik.trees.INode,framework">
                        <be refId="4120" clsId="FilterNode">
                          <l key="dimensionOids" refId="4121" ln="1" eid="DimensionOid">
                            <cust clsId="DimensionOid">504552-45-245045525F50--50-</cust>
                          </l>
                          <l key="AdHocParamDimensionOids" refId="4122" ln="0" eid="DimensionOid"/>
                          <be key="data" refId="4123" clsId="FilterNodeData">
                            <ref key="filterNode" refId="41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1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125" ln="1" eid="Framework.com.tagetik.trees.INode,framework">
                            <be refId="4126" clsId="FilterNode">
                              <l key="dimensionOids" refId="4127" ln="1" eid="DimensionOid">
                                <cust clsId="DimensionOid">4445535434-45-4E44---</cust>
                              </l>
                              <l key="AdHocParamDimensionOids" refId="4128" ln="0" eid="DimensionOid"/>
                              <be key="data" refId="4129" clsId="FilterNodeData">
                                <ref key="filterNode" refId="412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1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131" ln="1" eid="Framework.com.tagetik.trees.INode,framework">
                                <be refId="4132" clsId="FilterNode">
                                  <l key="dimensionOids" refId="4133" ln="1" eid="DimensionOid">
                                    <cust clsId="DimensionOid">56414C-45-455552---</cust>
                                  </l>
                                  <l key="AdHocParamDimensionOids" refId="4134" ln="0" eid="DimensionOid"/>
                                  <be key="data" refId="4135" clsId="FilterNodeData">
                                    <ref key="filterNode" refId="413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1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137" ln="1" eid="Framework.com.tagetik.trees.INode,framework">
                                    <be refId="4138" clsId="FilterNode">
                                      <l key="dimensionOids" refId="4139" ln="1" eid="DimensionOid">
                                        <cust clsId="DimensionOid">44455354315F4255-45-4E44---</cust>
                                      </l>
                                      <l key="AdHocParamDimensionOids" refId="4140" ln="0" eid="DimensionOid"/>
                                      <be key="data" refId="4141" clsId="FilterNodeData">
                                        <ref key="filterNode" refId="413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1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143" ln="1" eid="Framework.com.tagetik.trees.INode,framework">
                                        <be refId="4144" clsId="FilterNode">
                                          <l key="dimensionOids" refId="4145" ln="1" eid="DimensionOid">
                                            <cust clsId="DimensionOid">415A495F413241-45-534747---</cust>
                                          </l>
                                          <l key="AdHocParamDimensionOids" refId="4146" ln="0" eid="DimensionOid"/>
                                          <be key="data" refId="4147" clsId="FilterNodeData">
                                            <ref key="filterNode" refId="41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1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</cust>
                                          <i key="index">0</i>
                                          <l key="children" refId="4149" ln="1" eid="Framework.com.tagetik.trees.INode,framework">
                                            <be refId="4150" clsId="FilterNode">
                                              <l key="dimensionOids" refId="41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152" ln="0" eid="DimensionOid"/>
                                              <be key="data" refId="4153" clsId="FilterNodeData">
                                                <ref key="filterNode" refId="41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1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39</cust>
                                              <i key="index">0</i>
                                              <l key="children" refId="4155" ln="1" eid="Framework.com.tagetik.trees.INode,framework">
                                                <be refId="4156" clsId="FilterNode">
                                                  <l key="dimensionOids" refId="4157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158" ln="0" eid="DimensionOid"/>
                                                  <be key="data" refId="4159" clsId="FilterNodeData">
                                                    <ref key="filterNode" refId="4156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16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41</cust>
                                                  <i key="index">0</i>
                                                  <ref key="parent" refId="4150"/>
                                                </be>
                                              </l>
                                              <ref key="parent" refId="4144"/>
                                            </be>
                                          </l>
                                          <ref key="parent" refId="4138"/>
                                        </be>
                                      </l>
                                      <ref key="parent" refId="4132"/>
                                    </be>
                                  </l>
                                  <ref key="parent" refId="4126"/>
                                </be>
                              </l>
                              <ref key="parent" refId="4120"/>
                            </be>
                          </l>
                          <ref key="parent" refId="4114"/>
                        </be>
                      </l>
                    </be>
                    <be key="rowHeaders" refId="4161" clsId="ReportingHeaders">
                      <m key="headers" refId="4162" keid="SYS_PR_I" veid="System.Collections.IList">
                        <key>
                          <i>-1</i>
                        </key>
                        <val>
                          <l refId="4163" ln="1">
                            <s>$Account(HIERARCHY("KPI")).desc</s>
                          </l>
                        </val>
                      </m>
                      <m key="headersDims" refId="416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165" clsId="ReportingHeaders">
                      <m key="headers" refId="4166" keid="SYS_PR_I" veid="System.Collections.IList">
                        <key>
                          <i>-1</i>
                        </key>
                        <val>
                          <l refId="4167" ln="1">
                            <s>$Scenario.code</s>
                          </l>
                        </val>
                      </m>
                      <m key="headersDims" refId="416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4169" keid="SYS_STR" veid="StyleSheet">
                      <key>
                        <s>6</s>
                      </key>
                      <val>
                        <be refId="4170" clsId="StyleSheet">
                          <be key="version" refId="417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e key="applyFirst" refId="4172" id="MultiplePosBlockType">ROWS</e>
                          <m key="rules" refId="4173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4174" ln="1">
                                <be refId="4175" clsId="StyleRule">
                                  <be key="ruleCondition" refId="4176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4177" ln="2">
                                <be refId="4178" clsId="StyleRule">
                                  <be key="ruleCondition" refId="417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0" clsId="StyleRule">
                                  <be key="ruleCondition" refId="418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7</s>
                      </key>
                      <val>
                        <be refId="4182" clsId="StyleSheet">
                          <be key="version" refId="418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184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185" ln="2">
                                <be refId="4186" clsId="StyleRule">
                                  <be key="ruleCondition" refId="418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188" clsId="StyleRule">
                                  <be key="ruleCondition" refId="418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190" ln="0" eid="Reporting.com.tagetik.tables.IMatixCellLeafPositions,Reporting"/>
                    <m key="forcedEditModes" refId="4191" keid="Reporting.com.tagetik.tables.IMatixCellLeafPositions,Reporting" veid="SYS_STR"/>
                    <b key="UseTxlDeFormEditor">N</b>
                    <be key="TxDeFormsEditorDescriptor" refId="4192" clsId="TxDeFormsEditorDescriptor">
                      <l key="Tabs" refId="419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194" clsId="matrixWSInfo">
                      <b key="isT">N</b>
                      <s key="wsCode">$CPM</s>
                    </be>
                    <be key="customFilters" refId="4195" clsId="ExpCustomFiltersProspetto"/>
                  </be>
                </val>
                <key>
                  <s>Matrix Rifiuti</s>
                </key>
                <val>
                  <be refId="4196" clsId="MatrixPositionBlockVO">
                    <s key="positionID">Matrix Rifiuti</s>
                    <be key="rows" refId="4197" clsId="FilterNode">
                      <l key="dimensionOids" refId="4198" ln="0" eid="DimensionOid"/>
                      <l key="AdHocParamDimensionOids" refId="4199" ln="0" eid="DimensionOid"/>
                      <be key="data" refId="4200" clsId="FilterNodeData">
                        <ref key="filterNode" refId="419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0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202" ln="12" eid="Framework.com.tagetik.trees.INode,framework">
                        <be refId="4203" clsId="FilterNode">
                          <l key="dimensionOids" refId="4204" ln="1" eid="DimensionOid">
                            <cust clsId="DimensionOid">4445535434-45-5249465F3031---</cust>
                          </l>
                          <l key="AdHocParamDimensionOids" refId="4205" ln="0" eid="DimensionOid"/>
                          <be key="data" refId="4206" clsId="FilterNodeData">
                            <ref key="filterNode" refId="4203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08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206</cust>
                          <i key="index">0</i>
                          <ref key="parent" refId="4197"/>
                        </be>
                        <be refId="4209" clsId="FilterNode">
                          <l key="dimensionOids" refId="4210" ln="1" eid="DimensionOid">
                            <cust clsId="DimensionOid">4445535434-45-5249465F3032---</cust>
                          </l>
                          <l key="AdHocParamDimensionOids" refId="4211" ln="0" eid="DimensionOid"/>
                          <be key="data" refId="4212" clsId="FilterNodeData">
                            <ref key="filterNode" refId="4209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1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207</cust>
                          <i key="index">0</i>
                          <ref key="parent" refId="4197"/>
                        </be>
                        <be refId="4215" clsId="FilterNode">
                          <l key="dimensionOids" refId="4216" ln="1" eid="DimensionOid">
                            <cust clsId="DimensionOid">4445535434-45-5249465F3033---</cust>
                          </l>
                          <l key="AdHocParamDimensionOids" refId="4217" ln="0" eid="DimensionOid"/>
                          <be key="data" refId="4218" clsId="FilterNodeData">
                            <ref key="filterNode" refId="4215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1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208</cust>
                          <i key="index">0</i>
                          <ref key="parent" refId="4197"/>
                        </be>
                        <be refId="4221" clsId="FilterNode">
                          <l key="dimensionOids" refId="4222" ln="1" eid="DimensionOid">
                            <cust clsId="DimensionOid">4445535434-45-5249465F3034---</cust>
                          </l>
                          <l key="AdHocParamDimensionOids" refId="4223" ln="0" eid="DimensionOid"/>
                          <be key="data" refId="4224" clsId="FilterNodeData">
                            <ref key="filterNode" refId="422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2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2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4197"/>
                        </be>
                        <be refId="4227" clsId="FilterNode">
                          <l key="dimensionOids" refId="4228" ln="1" eid="DimensionOid">
                            <cust clsId="DimensionOid">4445535434-45-5249465F3035---</cust>
                          </l>
                          <l key="AdHocParamDimensionOids" refId="4229" ln="0" eid="DimensionOid"/>
                          <be key="data" refId="4230" clsId="FilterNodeData">
                            <ref key="filterNode" refId="422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3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4197"/>
                        </be>
                        <be refId="4233" clsId="FilterNode">
                          <l key="dimensionOids" refId="4234" ln="1" eid="DimensionOid">
                            <cust clsId="DimensionOid">4445535434-45-5249465F3036---</cust>
                          </l>
                          <l key="AdHocParamDimensionOids" refId="4235" ln="0" eid="DimensionOid"/>
                          <be key="data" refId="4236" clsId="FilterNodeData">
                            <ref key="filterNode" refId="4233"/>
                            <s key="dim">DEST4</s>
                            <i key="segmentLevel">0</i>
                            <ref key="segment" refId="22"/>
                            <be key="dictionaryHeader" refId="4237" clsId="MultiDesc">
                              <a key="desc" refId="4238" ln="4" eid="SYS_STR">
                                <s>Metalli*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211</cust>
                          <i key="index">0</i>
                          <ref key="parent" refId="4197"/>
                        </be>
                        <be refId="4241" clsId="FilterNode">
                          <l key="dimensionOids" refId="4242" ln="1" eid="DimensionOid">
                            <cust clsId="DimensionOid">4445535434-45-5249465F3037---</cust>
                          </l>
                          <l key="AdHocParamDimensionOids" refId="4243" ln="0" eid="DimensionOid"/>
                          <be key="data" refId="4244" clsId="FilterNodeData">
                            <ref key="filterNode" refId="424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46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4197"/>
                        </be>
                        <be refId="4247" clsId="FilterNode">
                          <l key="dimensionOids" refId="4248" ln="1" eid="DimensionOid">
                            <cust clsId="DimensionOid">4445535434-45-5249465F3038---</cust>
                          </l>
                          <l key="AdHocParamDimensionOids" refId="4249" ln="0" eid="DimensionOid"/>
                          <be key="data" refId="4250" clsId="FilterNodeData">
                            <ref key="filterNode" refId="4247"/>
                            <s key="dim">DEST4</s>
                            <i key="segmentLevel">0</i>
                            <ref key="segment" refId="22"/>
                            <be key="dictionaryHeader" refId="4251" clsId="MultiDesc">
                              <a key="desc" refId="4252" ln="4" eid="SYS_STR">
                                <s>RAEE (pericolosi e non pericolosi)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2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54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4197"/>
                        </be>
                        <be refId="4255" clsId="FilterNode">
                          <l key="dimensionOids" refId="4256" ln="1" eid="DimensionOid">
                            <cust clsId="DimensionOid">4445535434-45-5249465F3039---</cust>
                          </l>
                          <l key="AdHocParamDimensionOids" refId="4257" ln="0" eid="DimensionOid"/>
                          <be key="data" refId="4258" clsId="FilterNodeData">
                            <ref key="filterNode" refId="4255"/>
                            <s key="dim">DEST4</s>
                            <i key="segmentLevel">0</i>
                            <ref key="segment" refId="22"/>
                            <be key="dictionaryHeader" refId="4259" clsId="MultiDesc">
                              <a key="desc" refId="4260" ln="4" eid="SYS_STR">
                                <s>Altri rifiuti urbani pericolosi***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62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4197"/>
                        </be>
                        <be refId="4263" clsId="FilterNode">
                          <l key="dimensionOids" refId="4264" ln="1" eid="DimensionOid">
                            <cust clsId="DimensionOid">4445535434-45-5249465F3130---</cust>
                          </l>
                          <l key="AdHocParamDimensionOids" refId="4265" ln="0" eid="DimensionOid"/>
                          <be key="data" refId="4266" clsId="FilterNodeData">
                            <ref key="filterNode" refId="4263"/>
                            <s key="dim">DEST4</s>
                            <i key="segmentLevel">0</i>
                            <ref key="segment" refId="22"/>
                            <be key="dictionaryHeader" refId="4267" clsId="MultiDesc">
                              <a key="desc" refId="4268" ln="4" eid="SYS_STR">
                                <s>Altra RD**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26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70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215</cust>
                          <i key="index">0</i>
                          <ref key="parent" refId="4197"/>
                        </be>
                        <be refId="4271" clsId="FilterNode">
                          <l key="dimensionOids" refId="4272" ln="0" eid="DimensionOid"/>
                          <l key="AdHocParamDimensionOids" refId="4273" ln="0" eid="DimensionOid"/>
                          <be key="data" refId="4274" clsId="FilterNodeData">
                            <ref key="filterNode" refId="4271"/>
                            <s key="dim">DEST4</s>
                            <i key="segmentLevel">0</i>
                            <ref key="segment" refId="22"/>
                            <be key="reportingFormula" refId="4275" clsId="ReportingFormula">
                              <b key="serverFormula">N</b>
                              <b key="formulaRule">N</b>
                              <s key="formula">SUM({206}:{215})</s>
                            </be>
                            <be key="dictionaryHeader" refId="4276" clsId="MultiDesc">
                              <a key="desc" refId="4277" ln="4" eid="SYS_STR">
                                <s>Raccolta differenziata totale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2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279" keid="SYS_STR" veid="EFReportingNodeType">
                              <key>
                                <s>215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4197"/>
                        </be>
                        <be refId="4280" clsId="FilterNode">
                          <l key="dimensionOids" refId="4281" ln="1" eid="DimensionOid">
                            <cust clsId="DimensionOid">4445535434-45-5249465F3131---</cust>
                          </l>
                          <l key="AdHocParamDimensionOids" refId="4282" ln="0" eid="DimensionOid"/>
                          <be key="data" refId="4283" clsId="FilterNodeData">
                            <ref key="filterNode" refId="428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85" keid="SYS_STR" veid="EFReportingNodeType">
                              <key>
                                <s>4445535434-45-5249465F3035---</s>
                              </key>
                              <val>
                                <ref refId="38"/>
                              </val>
                              <key>
                                <s>4445535434-45-5249465F3130---</s>
                              </key>
                              <val>
                                <ref refId="38"/>
                              </val>
                              <key>
                                <s>4445535434-45-5249465F3039---</s>
                              </key>
                              <val>
                                <ref refId="38"/>
                              </val>
                              <key>
                                <s>4445535434-45-5249465F3033---</s>
                              </key>
                              <val>
                                <ref refId="38"/>
                              </val>
                              <key>
                                <s>4445535434-45-5249465F3034---</s>
                              </key>
                              <val>
                                <ref refId="38"/>
                              </val>
                              <key>
                                <s>4445535434-45-5249465F3131---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  <key>
                                <s>4445535434-45-5249465F3038---</s>
                              </key>
                              <val>
                                <ref refId="38"/>
                              </val>
                              <key>
                                <s>4445535434-45-5249465F3032---</s>
                              </key>
                              <val>
                                <ref refId="38"/>
                              </val>
                              <key>
                                <s>4445535434-45-5249465F3031---</s>
                              </key>
                              <val>
                                <ref refId="38"/>
                              </val>
                              <key>
                                <s>4445535434-45-5249465F3037---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307</cust>
                          <i key="index">0</i>
                          <ref key="parent" refId="4197"/>
                        </be>
                      </l>
                    </be>
                    <be key="columns" refId="4286" clsId="FilterNode">
                      <l key="dimensionOids" refId="4287" ln="0" eid="DimensionOid"/>
                      <l key="AdHocParamDimensionOids" refId="4288" ln="0" eid="DimensionOid"/>
                      <be key="data" refId="4289" clsId="FilterNodeData">
                        <ref key="filterNode" refId="42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2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291" ln="3" eid="Framework.com.tagetik.trees.INode,framework">
                        <be refId="4292" clsId="FilterNode">
                          <l key="dimensionOids" refId="4293" ln="1" eid="DimensionOid">
                            <cust clsId="DimensionOid">544950-45-5449505F4F---</cust>
                          </l>
                          <l key="AdHocParamDimensionOids" refId="4294" ln="0" eid="DimensionOid"/>
                          <be key="data" refId="4295" clsId="FilterNodeData">
                            <ref key="filterNode" refId="429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2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2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113</cust>
                          <i key="index">0</i>
                          <l key="children" refId="4298" ln="1" eid="Framework.com.tagetik.trees.INode,framework">
                            <be refId="4299" clsId="FilterNode">
                              <l key="dimensionOids" refId="4300" ln="1" eid="DimensionOid">
                                <cust clsId="DimensionOid">5343455F24-45-5343454E4152494F5F4254--50-</cust>
                              </l>
                              <l key="AdHocParamDimensionOids" refId="4301" ln="0" eid="DimensionOid"/>
                              <be key="data" refId="4302" clsId="FilterNodeData">
                                <ref key="filterNode" refId="42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0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0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i key="index">0</i>
                              <l key="children" refId="4306" ln="1" eid="Framework.com.tagetik.trees.INode,framework">
                                <be refId="4307" clsId="FilterNode">
                                  <l key="dimensionOids" refId="4308" ln="1" eid="DimensionOid">
                                    <cust clsId="DimensionOid">4341545F24-4E-413241---</cust>
                                  </l>
                                  <l key="AdHocParamDimensionOids" refId="4309" ln="0" eid="DimensionOid"/>
                                  <be key="data" refId="4310" clsId="FilterNodeData">
                                    <ref key="filterNode" refId="430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115</cust>
                                  <i key="index">0</i>
                                  <l key="children" refId="4313" ln="1" eid="Framework.com.tagetik.trees.INode,framework">
                                    <be refId="4314" clsId="FilterNode">
                                      <l key="dimensionOids" refId="4315" ln="1" eid="DimensionOid">
                                        <cust clsId="DimensionOid">44455354325F414749-4E-414749---</cust>
                                      </l>
                                      <l key="AdHocParamDimensionOids" refId="4316" ln="0" eid="DimensionOid"/>
                                      <be key="data" refId="4317" clsId="FilterNodeData">
                                        <ref key="filterNode" refId="431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18" clsId="ReportingDinamicita">
                                          <e key="dynamicType" refId="4319" id="DynamicEnum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21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e refId="4322" id="EFReportingNodeType">DR</e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i key="index">0</i>
                                      <l key="children" refId="4323" ln="2" eid="Framework.com.tagetik.trees.INode,framework">
                                        <be refId="4324" clsId="FilterNode">
                                          <l key="dimensionOids" refId="4325" ln="1" eid="DimensionOid">
                                            <cust clsId="DimensionOid">564F435F4B5049-45-434E5F303832---</cust>
                                          </l>
                                          <l key="AdHocParamDimensionOids" refId="4326" ln="0" eid="DimensionOid"/>
                                          <be key="data" refId="4327" clsId="FilterNodeData">
                                            <ref key="filterNode" refId="4324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28" clsId="MultiDesc">
                                              <a key="desc" refId="4329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31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117</cust>
                                          <i key="index">0</i>
                                          <ref key="parent" refId="4314"/>
                                        </be>
                                        <be refId="4332" clsId="FilterNode">
                                          <l key="dimensionOids" refId="4333" ln="1" eid="DimensionOid">
                                            <cust clsId="DimensionOid">564F435F4B5049-45-434E5F303833---</cust>
                                          </l>
                                          <l key="AdHocParamDimensionOids" refId="4334" ln="0" eid="DimensionOid"/>
                                          <be key="data" refId="4335" clsId="FilterNodeData">
                                            <ref key="filterNode" refId="4332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36" clsId="MultiDesc">
                                              <a key="desc" refId="4337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3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118</cust>
                                          <i key="index">0</i>
                                          <ref key="parent" refId="4314"/>
                                        </be>
                                      </l>
                                      <ref key="parent" refId="4307"/>
                                    </be>
                                  </l>
                                  <ref key="parent" refId="4299"/>
                                </be>
                              </l>
                              <ref key="parent" refId="4292"/>
                            </be>
                          </l>
                          <ref key="parent" refId="4286"/>
                        </be>
                        <be refId="4339" clsId="FilterNode">
                          <l key="dimensionOids" refId="4340" ln="1" eid="DimensionOid">
                            <cust clsId="DimensionOid">544950-45-5449505F4F---</cust>
                          </l>
                          <l key="AdHocParamDimensionOids" refId="4341" ln="0" eid="DimensionOid"/>
                          <be key="data" refId="4342" clsId="FilterNodeData">
                            <ref key="filterNode" refId="433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34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119</cust>
                          <i key="index">0</i>
                          <l key="children" refId="4345" ln="1" eid="Framework.com.tagetik.trees.INode,framework">
                            <be refId="4346" clsId="FilterNode">
                              <l key="dimensionOids" refId="4347" ln="1" eid="DimensionOid">
                                <cust clsId="DimensionOid">5343455F24-45-5343454E4152494F5F4254--50-</cust>
                              </l>
                              <l key="AdHocParamDimensionOids" refId="4348" ln="0" eid="DimensionOid"/>
                              <be key="data" refId="4349" clsId="FilterNodeData">
                                <ref key="filterNode" refId="434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35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35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120</cust>
                              <i key="index">0</i>
                              <l key="children" refId="4353" ln="1" eid="Framework.com.tagetik.trees.INode,framework">
                                <be refId="4354" clsId="FilterNode">
                                  <l key="dimensionOids" refId="4355" ln="1" eid="DimensionOid">
                                    <cust clsId="DimensionOid">4341545F24-4E-413241---</cust>
                                  </l>
                                  <l key="AdHocParamDimensionOids" refId="4356" ln="0" eid="DimensionOid"/>
                                  <be key="data" refId="4357" clsId="FilterNodeData">
                                    <ref key="filterNode" refId="4354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35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i key="index">0</i>
                                  <l key="children" refId="4360" ln="1" eid="Framework.com.tagetik.trees.INode,framework">
                                    <be refId="4361" clsId="FilterNode">
                                      <l key="dimensionOids" refId="4362" ln="1" eid="DimensionOid">
                                        <cust clsId="DimensionOid">44455354325F414749-4E-414749---</cust>
                                      </l>
                                      <l key="AdHocParamDimensionOids" refId="4363" ln="0" eid="DimensionOid"/>
                                      <be key="data" refId="4364" clsId="FilterNodeData">
                                        <ref key="filterNode" refId="436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365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3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4367" keid="SYS_STR" veid="EFReportingNodeType">
                                          <key>
                                            <s>44455354325F414749-4E-414749---</s>
                                          </key>
                                          <val>
                                            <ref refId="4322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i key="index">0</i>
                                      <l key="children" refId="4368" ln="2" eid="Framework.com.tagetik.trees.INode,framework">
                                        <be refId="4369" clsId="FilterNode">
                                          <l key="dimensionOids" refId="4370" ln="1" eid="DimensionOid">
                                            <cust clsId="DimensionOid">564F435F4B5049-45-434E5F303832---</cust>
                                          </l>
                                          <l key="AdHocParamDimensionOids" refId="4371" ln="0" eid="DimensionOid"/>
                                          <be key="data" refId="4372" clsId="FilterNodeData">
                                            <ref key="filterNode" refId="436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73" clsId="MultiDesc">
                                              <a key="desc" refId="4374" ln="4" eid="SYS_STR">
                                                <s>Raccolta Rifiuti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7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4376" keid="SYS_STR" veid="EFReportingNodeType">
                                              <key>
                                                <s>564F435F4B5049-45-434E5F303832---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123</cust>
                                          <i key="index">0</i>
                                          <ref key="parent" refId="4361"/>
                                        </be>
                                        <be refId="4377" clsId="FilterNode">
                                          <l key="dimensionOids" refId="4378" ln="1" eid="DimensionOid">
                                            <cust clsId="DimensionOid">564F435F4B5049-45-434E5F323530---</cust>
                                          </l>
                                          <l key="AdHocParamDimensionOids" refId="4379" ln="0" eid="DimensionOid"/>
                                          <be key="data" refId="4380" clsId="FilterNodeData">
                                            <ref key="filterNode" refId="4377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381" clsId="MultiDesc">
                                              <a key="desc" refId="4382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38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124</cust>
                                          <i key="index">0</i>
                                          <ref key="parent" refId="4361"/>
                                        </be>
                                      </l>
                                      <ref key="parent" refId="4354"/>
                                    </be>
                                  </l>
                                  <ref key="parent" refId="4346"/>
                                </be>
                              </l>
                              <ref key="parent" refId="4339"/>
                            </be>
                          </l>
                          <ref key="parent" refId="4286"/>
                        </be>
                        <be refId="4384" clsId="FilterNode">
                          <l key="dimensionOids" refId="4385" ln="1" eid="DimensionOid">
                            <cust clsId="DimensionOid">544950-45-5449505F4F---</cust>
                          </l>
                          <l key="AdHocParamDimensionOids" refId="4386" ln="0" eid="DimensionOid"/>
                          <be key="data" refId="4387" clsId="FilterNodeData">
                            <ref key="filterNode" refId="4384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127</cust>
                          <s key="cod">PH</s>
                          <s key="desc"/>
                          <i key="index">0</i>
                          <l key="children" refId="4389" ln="1" eid="Framework.com.tagetik.trees.INode,framework">
                            <be refId="4390" clsId="FilterNode">
                              <l key="dimensionOids" refId="4391" ln="1" eid="DimensionOid">
                                <cust clsId="DimensionOid">5343455F24-45-5343454E4152494F5F4254--50-</cust>
                              </l>
                              <l key="AdHocParamDimensionOids" refId="4392" ln="0" eid="DimensionOid"/>
                              <be key="data" refId="4393" clsId="FilterNodeData">
                                <ref key="filterNode" refId="4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128</cust>
                              <s key="cod">PH</s>
                              <s key="desc"/>
                              <i key="index">0</i>
                              <l key="children" refId="4395" ln="1" eid="Framework.com.tagetik.trees.INode,framework">
                                <be refId="4396" clsId="FilterNode">
                                  <l key="dimensionOids" refId="4397" ln="1" eid="DimensionOid">
                                    <cust clsId="DimensionOid">4341545F24-4E-413241---</cust>
                                  </l>
                                  <l key="AdHocParamDimensionOids" refId="4398" ln="0" eid="DimensionOid"/>
                                  <be key="data" refId="4399" clsId="FilterNodeData">
                                    <ref key="filterNode" refId="439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0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129</cust>
                                  <s key="cod">PH</s>
                                  <s key="desc"/>
                                  <i key="index">0</i>
                                  <l key="children" refId="4401" ln="1" eid="Framework.com.tagetik.trees.INode,framework">
                                    <be refId="4402" clsId="FilterNode">
                                      <l key="dimensionOids" refId="4403" ln="1" eid="DimensionOid">
                                        <cust clsId="DimensionOid">44455354325F414749-4E-414749---</cust>
                                      </l>
                                      <l key="AdHocParamDimensionOids" refId="4404" ln="0" eid="DimensionOid"/>
                                      <be key="data" refId="4405" clsId="FilterNodeData">
                                        <ref key="filterNode" refId="440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dinamico" refId="4406" clsId="ReportingDinamicita">
                                          <ref key="dynamicType" refId="4319"/>
                                          <b key="withSubtotal">N</b>
                                          <b key="isPartecipatedCompany">N</b>
                                          <b key="withSubtotalUntilStartingNode">N</b>
                                          <b key="detailSubtotal">S</b>
                                          <ref key="pruning" refId="58"/>
                                          <i key="addictionalRowsToOpen">100</i>
                                          <b key="allowOpenNewElements">N</b>
                                        </be>
                                        <be key="textMatchingCondition" refId="44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130</cust>
                                      <s key="cod">PH</s>
                                      <s key="desc"/>
                                      <i key="index">0</i>
                                      <l key="children" refId="4408" ln="2" eid="Framework.com.tagetik.trees.INode,framework">
                                        <be refId="4409" clsId="FilterNode">
                                          <l key="dimensionOids" refId="4410" ln="1" eid="DimensionOid">
                                            <cust clsId="DimensionOid">564F435F4B5049-45-434E5F303832---</cust>
                                          </l>
                                          <l key="AdHocParamDimensionOids" refId="4411" ln="0" eid="DimensionOid"/>
                                          <be key="data" refId="4412" clsId="FilterNodeData">
                                            <ref key="filterNode" refId="4409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13" clsId="MultiDesc">
                                              <a key="desc" refId="4414" ln="4" eid="SYS_STR">
                                                <s>Raccolta Rifiuti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1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131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  <be refId="4416" clsId="FilterNode">
                                          <l key="dimensionOids" refId="4417" ln="1" eid="DimensionOid">
                                            <cust clsId="DimensionOid">564F435F4B5049-45-434E5F323530---</cust>
                                          </l>
                                          <l key="AdHocParamDimensionOids" refId="4418" ln="0" eid="DimensionOid"/>
                                          <be key="data" refId="4419" clsId="FilterNodeData">
                                            <ref key="filterNode" refId="4416"/>
                                            <s key="dim">VOC_KPI</s>
                                            <i key="segmentLevel">0</i>
                                            <ref key="segment" refId="22"/>
                                            <be key="dictionaryHeader" refId="4420" clsId="MultiDesc">
                                              <a key="desc" refId="4421" ln="4" eid="SYS_STR">
                                                <s>%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442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132</cust>
                                          <s key="cod">PH</s>
                                          <s key="desc"/>
                                          <i key="index">0</i>
                                          <ref key="parent" refId="4402"/>
                                        </be>
                                      </l>
                                      <ref key="parent" refId="4396"/>
                                    </be>
                                  </l>
                                  <ref key="parent" refId="4390"/>
                                </be>
                              </l>
                              <ref key="parent" refId="4384"/>
                            </be>
                          </l>
                          <ref key="parent" refId="4286"/>
                        </be>
                      </l>
                    </be>
                    <be key="matrixFilters" refId="4423" clsId="FilterNode">
                      <l key="dimensionOids" refId="4424" ln="0" eid="DimensionOid"/>
                      <l key="AdHocParamDimensionOids" refId="4425" ln="0" eid="DimensionOid"/>
                      <be key="data" refId="4426" clsId="FilterNodeData">
                        <ref key="filterNode" refId="442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42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428" ln="1" eid="Framework.com.tagetik.trees.INode,framework">
                        <be refId="4429" clsId="FilterNode">
                          <l key="dimensionOids" refId="4430" ln="1" eid="DimensionOid">
                            <cust clsId="DimensionOid">504552-45-245045525F50--50-</cust>
                          </l>
                          <l key="AdHocParamDimensionOids" refId="4431" ln="0" eid="DimensionOid"/>
                          <be key="data" refId="4432" clsId="FilterNodeData">
                            <ref key="filterNode" refId="442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434" ln="1" eid="Framework.com.tagetik.trees.INode,framework">
                            <be refId="4435" clsId="FilterNode">
                              <l key="dimensionOids" refId="4436" ln="1" eid="DimensionOid">
                                <cust clsId="DimensionOid">56414C-45-455552---</cust>
                              </l>
                              <l key="AdHocParamDimensionOids" refId="4437" ln="0" eid="DimensionOid"/>
                              <be key="data" refId="4438" clsId="FilterNodeData">
                                <ref key="filterNode" refId="4435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4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440" ln="1" eid="Framework.com.tagetik.trees.INode,framework">
                                <be refId="4441" clsId="FilterNode">
                                  <l key="dimensionOids" refId="4442" ln="1" eid="DimensionOid">
                                    <cust clsId="DimensionOid">44455354315F4255-45-4E44---</cust>
                                  </l>
                                  <l key="AdHocParamDimensionOids" refId="4443" ln="0" eid="DimensionOid"/>
                                  <be key="data" refId="4444" clsId="FilterNodeData">
                                    <ref key="filterNode" refId="444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4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446" ln="1" eid="Framework.com.tagetik.trees.INode,framework">
                                    <be refId="4447" clsId="FilterNode">
                                      <l key="dimensionOids" refId="4448" ln="1" eid="DimensionOid">
                                        <cust clsId="DimensionOid">415A495F413241-45-415A49454E44415F32--50-</cust>
                                      </l>
                                      <l key="AdHocParamDimensionOids" refId="4449" ln="0" eid="DimensionOid"/>
                                      <be key="data" refId="4450" clsId="FilterNodeData">
                                        <ref key="filterNode" refId="4447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4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</cust>
                                      <i key="index">0</i>
                                      <l key="children" refId="4452" ln="1" eid="Framework.com.tagetik.trees.INode,framework">
                                        <be refId="4453" clsId="FilterNode">
                                          <l key="dimensionOids" refId="4454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4455" ln="0" eid="DimensionOid"/>
                                          <be key="data" refId="4456" clsId="FilterNodeData">
                                            <ref key="filterNode" refId="4453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27</cust>
                                          <i key="index">0</i>
                                          <ref key="parent" refId="4447"/>
                                        </be>
                                      </l>
                                      <ref key="parent" refId="4441"/>
                                    </be>
                                  </l>
                                  <ref key="parent" refId="4435"/>
                                </be>
                              </l>
                              <ref key="parent" refId="4429"/>
                            </be>
                          </l>
                          <ref key="parent" refId="4423"/>
                        </be>
                      </l>
                    </be>
                    <be key="rowHeaders" refId="4458" clsId="ReportingHeaders">
                      <m key="headers" refId="4459" keid="SYS_PR_I" veid="System.Collections.IList">
                        <key>
                          <i>-1</i>
                        </key>
                        <val>
                          <l refId="4460" ln="1">
                            <s>$Cust_Dim4.desc</s>
                          </l>
                        </val>
                      </m>
                      <m key="headersDims" refId="4461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4462" clsId="ReportingHeaders">
                      <m key="headers" refId="4463" keid="SYS_PR_I" veid="System.Collections.IList">
                        <key>
                          <i>-2</i>
                        </key>
                        <val>
                          <l refId="4464" ln="1">
                            <s>$Scenario(HIERARCHY("$")).desc</s>
                          </l>
                        </val>
                        <key>
                          <i>-1</i>
                        </key>
                        <val>
                          <l refId="4465" ln="1">
                            <s>$Account(HIERARCHY("KPI")).desc</s>
                          </l>
                        </val>
                      </m>
                      <m key="headersDims" refId="4466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VOC_KPI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4467" keid="SYS_STR" veid="StyleSheet">
                      <key>
                        <s>1</s>
                      </key>
                      <val>
                        <be refId="4468" clsId="StyleSheet">
                          <be key="version" refId="446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47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471" ln="2">
                                <be refId="4472" clsId="StyleRule">
                                  <be key="ruleCondition" refId="447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474" clsId="StyleRule">
                                  <be key="ruleCondition" refId="447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476" ln="3" eid="Reporting.com.tagetik.tables.IMatixCellLeafPositions,Reporting">
                      <be refId="4477" clsId="MatrixCellLeafOids">
                        <cust key="row" clsId="FilterOid">308</cust>
                        <cust key="col" clsId="FilterOid">132</cust>
                      </be>
                      <be refId="4478" clsId="MatrixCellLeafOids">
                        <cust key="row" clsId="FilterOid">308</cust>
                        <cust key="col" clsId="FilterOid">124</cust>
                      </be>
                      <be refId="4479" clsId="MatrixCellLeafOids">
                        <cust key="row" clsId="FilterOid">308</cust>
                        <cust key="col" clsId="FilterOid">118</cust>
                      </be>
                    </set>
                    <m key="forcedEditModes" refId="4480" keid="Reporting.com.tagetik.tables.IMatixCellLeafPositions,Reporting" veid="SYS_STR"/>
                    <b key="UseTxlDeFormEditor">N</b>
                    <be key="TxDeFormsEditorDescriptor" refId="4481" clsId="TxDeFormsEditorDescriptor">
                      <l key="Tabs" refId="448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483" clsId="matrixWSInfo">
                      <b key="isT">N</b>
                      <s key="wsCode">$CPM</s>
                    </be>
                    <be key="customFilters" refId="4484" clsId="ExpCustomFiltersProspetto"/>
                  </be>
                </val>
                <key>
                  <s>Matrix fonti di produzione</s>
                </key>
                <val>
                  <be refId="4485" clsId="MatrixPositionBlockVO">
                    <s key="positionID">Matrix fonti di produzione</s>
                    <be key="rows" refId="4486" clsId="FilterNode">
                      <l key="dimensionOids" refId="4487" ln="0" eid="DimensionOid"/>
                      <l key="AdHocParamDimensionOids" refId="4488" ln="0" eid="DimensionOid"/>
                      <be key="data" refId="4489" clsId="FilterNodeData">
                        <be key="filterNode" refId="4490" clsId="FilterNode">
                          <l key="dimensionOids" refId="4491" ln="0" eid="DimensionOid"/>
                          <l key="AdHocParamDimensionOids" refId="4492" ln="0" eid="DimensionOid"/>
                          <be key="data" refId="4493" clsId="FilterNodeData">
                            <ref key="filterNode" refId="449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4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4495" ln="2" eid="Framework.com.tagetik.trees.INode,framework">
                            <be refId="4496" clsId="FilterNode">
                              <l key="dimensionOids" refId="4497" ln="1" eid="DimensionOid">
                                <cust clsId="DimensionOid">44455354325F414749-45-41323339---</cust>
                              </l>
                              <l key="AdHocParamDimensionOids" refId="4498" ln="0" eid="DimensionOid"/>
                              <be key="data" refId="4499" clsId="FilterNodeData">
                                <ref key="filterNode" refId="449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01" keid="SYS_STR" veid="EFReportingNodeType">
                                  <key>
                                    <s>44455354325F414749-45-41323339---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i key="index">0</i>
                              <l key="children" refId="4502" ln="2" eid="Framework.com.tagetik.trees.INode,framework">
                                <be refId="4503" clsId="FilterNode">
                                  <l key="dimensionOids" refId="4504" ln="1" eid="DimensionOid">
                                    <cust clsId="DimensionOid">564F435F4B5049-45-434E5F303431---</cust>
                                  </l>
                                  <l key="AdHocParamDimensionOids" refId="4505" ln="0" eid="DimensionOid"/>
                                  <be key="data" refId="4506" clsId="FilterNodeData">
                                    <ref key="filterNode" refId="450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0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08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310</cust>
                                  <i key="index">0</i>
                                  <ref key="parent" refId="4496"/>
                                </be>
                                <be refId="4509" clsId="FilterNode">
                                  <l key="dimensionOids" refId="4510" ln="1" eid="DimensionOid">
                                    <cust clsId="DimensionOid">564F435F4B5049-45-434E5F303433---</cust>
                                  </l>
                                  <l key="AdHocParamDimensionOids" refId="4511" ln="0" eid="DimensionOid"/>
                                  <be key="data" refId="4512" clsId="FilterNodeData">
                                    <ref key="filterNode" refId="450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14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312</cust>
                                  <i key="index">0</i>
                                  <ref key="parent" refId="4496"/>
                                </be>
                              </l>
                              <ref key="parent" refId="4490"/>
                            </be>
                            <be refId="4515" clsId="FilterNode">
                              <l key="dimensionOids" refId="4516" ln="1" eid="DimensionOid">
                                <cust clsId="DimensionOid">44455354325F414749-45-413637---</cust>
                              </l>
                              <l key="AdHocParamDimensionOids" refId="4517" ln="0" eid="DimensionOid"/>
                              <be key="data" refId="4518" clsId="FilterNodeData">
                                <ref key="filterNode" refId="451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20" keid="SYS_STR" veid="EFReportingNodeType">
                                  <key>
                                    <s>44455354325F414749-45-413637---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309</cust>
                              <i key="index">0</i>
                              <l key="children" refId="4521" ln="2" eid="Framework.com.tagetik.trees.INode,framework">
                                <be refId="4522" clsId="FilterNode">
                                  <l key="dimensionOids" refId="4523" ln="1" eid="DimensionOid">
                                    <cust clsId="DimensionOid">564F435F4B5049-45-434E5F303431---</cust>
                                  </l>
                                  <l key="AdHocParamDimensionOids" refId="4524" ln="0" eid="DimensionOid"/>
                                  <be key="data" refId="4525" clsId="FilterNodeData">
                                    <ref key="filterNode" refId="452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27" keid="SYS_STR" veid="EFReportingNodeType">
                                      <key>
                                        <s>564F435F4B5049-45-434E5F303431---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311</cust>
                                  <i key="index">0</i>
                                  <ref key="parent" refId="4515"/>
                                </be>
                                <be refId="4528" clsId="FilterNode">
                                  <l key="dimensionOids" refId="4529" ln="1" eid="DimensionOid">
                                    <cust clsId="DimensionOid">564F435F4B5049-45-434E5F303433---</cust>
                                  </l>
                                  <l key="AdHocParamDimensionOids" refId="4530" ln="0" eid="DimensionOid"/>
                                  <be key="data" refId="4531" clsId="FilterNodeData">
                                    <ref key="filterNode" refId="45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5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533" keid="SYS_STR" veid="EFReportingNodeType">
                                      <key>
                                        <s>564F435F4B5049-45-434E5F303433---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313</cust>
                                  <i key="index">0</i>
                                  <ref key="parent" refId="4515"/>
                                </be>
                              </l>
                              <ref key="parent" refId="449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3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329</cust>
                      <s key="cod">ROOT</s>
                      <s key="desc">Righe</s>
                      <i key="index">0</i>
                      <l key="children" refId="4535" ln="5" eid="Framework.com.tagetik.trees.INode,framework">
                        <be refId="4536" clsId="FilterNode">
                          <l key="dimensionOids" refId="4537" ln="0" eid="DimensionOid"/>
                          <l key="AdHocParamDimensionOids" refId="4538" ln="0" eid="DimensionOid"/>
                          <be key="data" refId="4539" clsId="FilterNodeData">
                            <ref key="filterNode" refId="4536"/>
                            <s key="dim">VOC_KPI</s>
                            <i key="segmentLevel">0</i>
                            <ref key="segment" refId="22"/>
                            <be key="dictionaryHeader" refId="4540" clsId="MultiDesc">
                              <a key="desc" refId="4541" ln="4" eid="SYS_STR">
                                <s>Fonti di produzione del calore prodotto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45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4543" keid="SYS_STR" veid="EFReportingNodeType">
                              <key>
                                <s>330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345</cust>
                          <s key="cod">PH</s>
                          <s key="desc"/>
                          <i key="index">0</i>
                          <ref key="parent" refId="4486"/>
                        </be>
                        <be refId="4544" clsId="FilterNode">
                          <l key="dimensionOids" refId="4545" ln="1" eid="DimensionOid">
                            <cust clsId="DimensionOid">564F435F4B5049-45-434E5F323632---</cust>
                          </l>
                          <l key="AdHocParamDimensionOids" refId="4546" ln="0" eid="DimensionOid"/>
                          <be key="data" refId="4547" clsId="FilterNodeData">
                            <ref key="filterNode" refId="4544"/>
                            <s key="dim">VOC_KPI</s>
                            <i key="segmentLevel">0</i>
                            <ref key="segment" refId="22"/>
                            <be key="dictionaryHeader" refId="4548" clsId="MultiDesc">
                              <a key="desc" refId="4549" ln="4" eid="SYS_STR">
                                <s>Calore da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1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352</cust>
                          <i key="index">0</i>
                          <ref key="parent" refId="4486"/>
                        </be>
                        <be refId="4552" clsId="FilterNode">
                          <l key="dimensionOids" refId="4553" ln="1" eid="DimensionOid">
                            <cust clsId="DimensionOid">564F435F4B5049-45-434E5F323633---</cust>
                          </l>
                          <l key="AdHocParamDimensionOids" refId="4554" ln="0" eid="DimensionOid"/>
                          <be key="data" refId="4555" clsId="FilterNodeData">
                            <ref key="filterNode" refId="4552"/>
                            <s key="dim">VOC_KPI</s>
                            <i key="segmentLevel">0</i>
                            <ref key="segment" refId="22"/>
                            <be key="dictionaryHeader" refId="4556" clsId="MultiDesc">
                              <a key="desc" refId="4557" ln="4" eid="SYS_STR">
                                <s>Calore da fonti rinnovabili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59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353</cust>
                          <i key="index">0</i>
                          <ref key="parent" refId="4486"/>
                        </be>
                        <be refId="4560" clsId="FilterNode">
                          <l key="dimensionOids" refId="4561" ln="1" eid="DimensionOid">
                            <cust clsId="DimensionOid">564F435F4B5049-45-434E5F323634---</cust>
                          </l>
                          <l key="AdHocParamDimensionOids" refId="4562" ln="0" eid="DimensionOid"/>
                          <be key="data" refId="4563" clsId="FilterNodeData">
                            <ref key="filterNode" refId="4560"/>
                            <s key="dim">VOC_KPI</s>
                            <i key="segmentLevel">0</i>
                            <ref key="segment" refId="22"/>
                            <be key="dictionaryHeader" refId="4564" clsId="MultiDesc">
                              <a key="desc" refId="4565" ln="4" eid="SYS_STR">
                                <s>Calore di scarto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67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354</cust>
                          <i key="index">0</i>
                          <ref key="parent" refId="4486"/>
                        </be>
                        <be refId="4568" clsId="FilterNode">
                          <l key="dimensionOids" refId="4569" ln="1" eid="DimensionOid">
                            <cust clsId="DimensionOid">564F435F4B5049-45-434E5F323635---</cust>
                          </l>
                          <l key="AdHocParamDimensionOids" refId="4570" ln="0" eid="DimensionOid"/>
                          <be key="data" refId="4571" clsId="FilterNodeData">
                            <ref key="filterNode" refId="4568"/>
                            <s key="dim">VOC_KPI</s>
                            <i key="segmentLevel">0</i>
                            <ref key="segment" refId="22"/>
                            <be key="dictionaryHeader" refId="4572" clsId="MultiDesc">
                              <a key="desc" refId="4573" ln="4" eid="SYS_STR">
                                <s>Calore da produzione semplice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5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75" keid="SYS_STR" veid="EFReportingNodeType">
                              <key>
                                <s>564F435F4B5049-45-434E5F323632---</s>
                              </key>
                              <val>
                                <ref refId="38"/>
                              </val>
                              <key>
                                <s>564F435F4B5049-45-434E5F323635---</s>
                              </key>
                              <val>
                                <ref refId="38"/>
                              </val>
                              <key>
                                <s>564F435F4B5049-45-434E5F323634---</s>
                              </key>
                              <val>
                                <ref refId="38"/>
                              </val>
                              <key>
                                <s>564F435F4B5049-45-434E5F323633---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355</cust>
                          <i key="index">0</i>
                          <ref key="parent" refId="4486"/>
                        </be>
                      </l>
                    </be>
                    <be key="columns" refId="4576" clsId="FilterNode">
                      <l key="dimensionOids" refId="4577" ln="0" eid="DimensionOid"/>
                      <l key="AdHocParamDimensionOids" refId="4578" ln="0" eid="DimensionOid"/>
                      <be key="data" refId="4579" clsId="FilterNodeData">
                        <ref key="filterNode" refId="457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5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581" ln="1" eid="Framework.com.tagetik.trees.INode,framework">
                        <be refId="4582" clsId="FilterNode">
                          <l key="dimensionOids" refId="4583" ln="1" eid="DimensionOid">
                            <cust clsId="DimensionOid">544950-45-5449505F4F---</cust>
                          </l>
                          <l key="AdHocParamDimensionOids" refId="4584" ln="0" eid="DimensionOid"/>
                          <be key="data" refId="4585" clsId="FilterNodeData">
                            <ref key="filterNode" refId="45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5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58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588" ln="2" eid="Framework.com.tagetik.trees.INode,framework">
                            <be refId="4589" clsId="FilterNode">
                              <l key="dimensionOids" refId="4590" ln="1" eid="DimensionOid">
                                <cust clsId="DimensionOid">5343455F24-45-5343454E4152494F5F4254--50-</cust>
                              </l>
                              <l key="AdHocParamDimensionOids" refId="4591" ln="0" eid="DimensionOid"/>
                              <be key="data" refId="4592" clsId="FilterNodeData">
                                <ref key="filterNode" refId="458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5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59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5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l key="children" refId="4596" ln="1" eid="Framework.com.tagetik.trees.INode,framework">
                                <be refId="4597" clsId="FilterNode">
                                  <l key="dimensionOids" refId="4598" ln="1" eid="DimensionOid">
                                    <cust clsId="DimensionOid">4341545F24-4E-413241---</cust>
                                  </l>
                                  <l key="AdHocParamDimensionOids" refId="4599" ln="0" eid="DimensionOid"/>
                                  <be key="data" refId="4600" clsId="FilterNodeData">
                                    <ref key="filterNode" refId="4597"/>
                                    <s key="dim">CAT_$</s>
                                    <i key="segmentLevel">0</i>
                                    <ref key="segment" refId="22"/>
                                    <be key="dictionaryHeader" refId="4601" clsId="MultiDesc">
                                      <a key="desc" refId="46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60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</cust>
                                  <i key="index">0</i>
                                  <l key="children" refId="4605" ln="0" eid="Framework.com.tagetik.trees.INode,framework"/>
                                  <ref key="parent" refId="4589"/>
                                </be>
                              </l>
                              <ref key="parent" refId="4582"/>
                            </be>
                            <be refId="4606" clsId="FilterNode">
                              <l key="dimensionOids" refId="4607" ln="1" eid="DimensionOid">
                                <cust clsId="DimensionOid">5343455F24-45-5343454E4152494F5F4254--50-</cust>
                              </l>
                              <l key="AdHocParamDimensionOids" refId="4608" ln="0" eid="DimensionOid"/>
                              <be key="data" refId="4609" clsId="FilterNodeData">
                                <ref key="filterNode" refId="460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6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l key="children" refId="4612" ln="1" eid="Framework.com.tagetik.trees.INode,framework">
                                <be refId="4613" clsId="FilterNode">
                                  <l key="dimensionOids" refId="4614" ln="1" eid="DimensionOid">
                                    <cust clsId="DimensionOid">4341545F24-4E-413241---</cust>
                                  </l>
                                  <l key="AdHocParamDimensionOids" refId="4615" ln="0" eid="DimensionOid"/>
                                  <be key="data" refId="4616" clsId="FilterNodeData">
                                    <ref key="filterNode" refId="4613"/>
                                    <s key="dim">CAT_$</s>
                                    <i key="segmentLevel">0</i>
                                    <ref key="segment" refId="22"/>
                                    <be key="dictionaryHeader" refId="4617" clsId="MultiDesc">
                                      <a key="desc" refId="46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6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</cust>
                                  <i key="index">0</i>
                                  <l key="children" refId="4620" ln="0" eid="Framework.com.tagetik.trees.INode,framework"/>
                                  <ref key="parent" refId="4606"/>
                                </be>
                              </l>
                              <ref key="parent" refId="4582"/>
                            </be>
                          </l>
                          <ref key="parent" refId="4576"/>
                        </be>
                      </l>
                    </be>
                    <be key="matrixFilters" refId="4621" clsId="FilterNode">
                      <l key="dimensionOids" refId="4622" ln="0" eid="DimensionOid"/>
                      <l key="AdHocParamDimensionOids" refId="4623" ln="0" eid="DimensionOid"/>
                      <be key="data" refId="4624" clsId="FilterNodeData">
                        <ref key="filterNode" refId="462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62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626" ln="1" eid="Framework.com.tagetik.trees.INode,framework">
                        <be refId="4627" clsId="FilterNode">
                          <l key="dimensionOids" refId="4628" ln="1" eid="DimensionOid">
                            <cust clsId="DimensionOid">504552-45-245045525F50--50-</cust>
                          </l>
                          <l key="AdHocParamDimensionOids" refId="4629" ln="0" eid="DimensionOid"/>
                          <be key="data" refId="4630" clsId="FilterNodeData">
                            <ref key="filterNode" refId="462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6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632" ln="1" eid="Framework.com.tagetik.trees.INode,framework">
                            <be refId="4633" clsId="FilterNode">
                              <l key="dimensionOids" refId="4634" ln="1" eid="DimensionOid">
                                <cust clsId="DimensionOid">56414C-45-455552---</cust>
                              </l>
                              <l key="AdHocParamDimensionOids" refId="4635" ln="0" eid="DimensionOid"/>
                              <be key="data" refId="4636" clsId="FilterNodeData">
                                <ref key="filterNode" refId="4633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6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638" ln="1" eid="Framework.com.tagetik.trees.INode,framework">
                                <be refId="4639" clsId="FilterNode">
                                  <l key="dimensionOids" refId="4640" ln="1" eid="DimensionOid">
                                    <cust clsId="DimensionOid">44455354315F4255-45-4E44---</cust>
                                  </l>
                                  <l key="AdHocParamDimensionOids" refId="4641" ln="0" eid="DimensionOid"/>
                                  <be key="data" refId="4642" clsId="FilterNodeData">
                                    <ref key="filterNode" refId="46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6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</cust>
                                  <i key="index">0</i>
                                  <l key="children" refId="4644" ln="1" eid="Framework.com.tagetik.trees.INode,framework">
                                    <be refId="4645" clsId="FilterNode">
                                      <l key="dimensionOids" refId="4646" ln="1" eid="DimensionOid">
                                        <cust clsId="DimensionOid">4445535434-45-4E44---</cust>
                                      </l>
                                      <l key="AdHocParamDimensionOids" refId="4647" ln="0" eid="DimensionOid"/>
                                      <be key="data" refId="4648" clsId="FilterNodeData">
                                        <ref key="filterNode" refId="464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6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25</cust>
                                      <i key="index">0</i>
                                      <l key="children" refId="4650" ln="1" eid="Framework.com.tagetik.trees.INode,framework">
                                        <be refId="4651" clsId="FilterNode">
                                          <l key="dimensionOids" refId="4652" ln="1" eid="DimensionOid">
                                            <cust clsId="DimensionOid">415A495F413241-45-415A49454E44415F32--50-</cust>
                                          </l>
                                          <l key="AdHocParamDimensionOids" refId="4653" ln="0" eid="DimensionOid"/>
                                          <be key="data" refId="4654" clsId="FilterNodeData">
                                            <ref key="filterNode" refId="4651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6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29</cust>
                                          <i key="index">0</i>
                                          <l key="children" refId="4656" ln="1" eid="Framework.com.tagetik.trees.INode,framework">
                                            <be refId="4657" clsId="FilterNode">
                                              <l key="dimensionOids" refId="4658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659" ln="0" eid="DimensionOid"/>
                                              <be key="data" refId="4660" clsId="FilterNodeData">
                                                <ref key="filterNode" refId="4657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66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32</cust>
                                              <i key="index">0</i>
                                              <l key="children" refId="4662" ln="1" eid="Framework.com.tagetik.trees.INode,framework">
                                                <be refId="4663" clsId="FilterNode">
                                                  <l key="dimensionOids" refId="4664" ln="1" eid="DimensionOid">
                                                    <cust clsId="DimensionOid">4445535432-45-4E44---</cust>
                                                  </l>
                                                  <l key="AdHocParamDimensionOids" refId="4665" ln="0" eid="DimensionOid"/>
                                                  <be key="data" refId="4666" clsId="FilterNodeData">
                                                    <ref key="filterNode" refId="4663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66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33</cust>
                                                  <i key="index">0</i>
                                                  <ref key="parent" refId="4657"/>
                                                </be>
                                              </l>
                                              <ref key="parent" refId="4651"/>
                                            </be>
                                          </l>
                                          <ref key="parent" refId="4645"/>
                                        </be>
                                      </l>
                                      <ref key="parent" refId="4639"/>
                                    </be>
                                  </l>
                                  <ref key="parent" refId="4633"/>
                                </be>
                              </l>
                              <ref key="parent" refId="4627"/>
                            </be>
                          </l>
                          <ref key="parent" refId="4621"/>
                        </be>
                      </l>
                    </be>
                    <be key="rowHeaders" refId="4668" clsId="ReportingHeaders">
                      <m key="headers" refId="4669" keid="SYS_PR_I" veid="System.Collections.IList">
                        <key>
                          <i>-1</i>
                        </key>
                        <val>
                          <l refId="4670" ln="1">
                            <s>$Account(HIERARCHY("KPI")).desc</s>
                          </l>
                        </val>
                      </m>
                      <m key="headersDims" refId="467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672" clsId="ReportingHeaders">
                      <m key="headers" refId="4673" keid="SYS_PR_I" veid="System.Collections.IList">
                        <key>
                          <i>-1</i>
                        </key>
                        <val>
                          <l refId="4674" ln="1">
                            <s>$Scenario(HIERARCHY("$")).desc</s>
                          </l>
                        </val>
                      </m>
                      <m key="headersDims" refId="467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4676" keid="SYS_STR" veid="StyleSheet">
                      <key>
                        <s>3</s>
                      </key>
                      <val>
                        <be refId="4677" clsId="StyleSheet">
                          <be key="version" refId="467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7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680" ln="2">
                                <be refId="4681" clsId="StyleRule">
                                  <be key="ruleCondition" refId="468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83" clsId="StyleRule">
                                  <be key="ruleCondition" refId="468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</s>
                      </key>
                      <val>
                        <be refId="4685" clsId="StyleSheet">
                          <be key="version" refId="468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68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688" ln="2">
                                <be refId="4689" clsId="StyleRule">
                                  <be key="ruleCondition" refId="469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691" clsId="StyleRule">
                                  <be key="ruleCondition" refId="469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693" ln="0" eid="Reporting.com.tagetik.tables.IMatixCellLeafPositions,Reporting"/>
                    <m key="forcedEditModes" refId="4694" keid="Reporting.com.tagetik.tables.IMatixCellLeafPositions,Reporting" veid="SYS_STR"/>
                    <b key="UseTxlDeFormEditor">N</b>
                    <be key="TxDeFormsEditorDescriptor" refId="4695" clsId="TxDeFormsEditorDescriptor">
                      <l key="Tabs" refId="469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697" clsId="matrixWSInfo">
                      <b key="isT">N</b>
                      <s key="wsCode">$CPM</s>
                    </be>
                    <be key="customFilters" refId="4698" clsId="ExpCustomFiltersProspetto"/>
                  </be>
                </val>
                <key>
                  <s>
                    Matrix Biodiversit
                    <ch cod="e0"/>
                  </s>
                </key>
                <val>
                  <be refId="4699" clsId="MatrixPositionBlockVO">
                    <s key="positionID">
                      Matrix Biodiversit
                      <ch cod="e0"/>
                    </s>
                    <be key="rows" refId="4700" clsId="FilterNode">
                      <l key="dimensionOids" refId="4701" ln="0" eid="DimensionOid"/>
                      <l key="AdHocParamDimensionOids" refId="4702" ln="0" eid="DimensionOid"/>
                      <be key="data" refId="4703" clsId="FilterNodeData">
                        <ref key="filterNode" refId="470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0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705" ln="5" eid="Framework.com.tagetik.trees.INode,framework">
                        <be refId="4706" clsId="FilterNode">
                          <l key="dimensionOids" refId="4707" ln="1" eid="DimensionOid">
                            <cust clsId="DimensionOid">564F435F4B5049-45-434E5F323736---</cust>
                          </l>
                          <l key="AdHocParamDimensionOids" refId="4708" ln="0" eid="DimensionOid"/>
                          <be key="data" refId="4709" clsId="FilterNodeData">
                            <ref key="filterNode" refId="470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1" keid="SYS_STR" veid="EFReportingNodeType">
                              <key>
                                <s>564F435F4B5049-45-434E5F323736---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268</cust>
                          <i key="index">0</i>
                          <ref key="parent" refId="4700"/>
                        </be>
                        <be refId="4712" clsId="FilterNode">
                          <l key="dimensionOids" refId="4713" ln="1" eid="DimensionOid">
                            <cust clsId="DimensionOid">564F435F4B5049-45-434E5F323636---</cust>
                          </l>
                          <l key="AdHocParamDimensionOids" refId="4714" ln="0" eid="DimensionOid"/>
                          <be key="data" refId="4715" clsId="FilterNodeData">
                            <ref key="filterNode" refId="471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17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</cust>
                          <i key="index">0</i>
                          <ref key="parent" refId="4700"/>
                        </be>
                        <be refId="4718" clsId="FilterNode">
                          <l key="dimensionOids" refId="4719" ln="1" eid="DimensionOid">
                            <cust clsId="DimensionOid">564F435F4B5049-45-434E5F323637---</cust>
                          </l>
                          <l key="AdHocParamDimensionOids" refId="4720" ln="0" eid="DimensionOid"/>
                          <be key="data" refId="4721" clsId="FilterNodeData">
                            <ref key="filterNode" refId="471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23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</cust>
                          <i key="index">0</i>
                          <ref key="parent" refId="4700"/>
                        </be>
                        <be refId="4724" clsId="FilterNode">
                          <l key="dimensionOids" refId="4725" ln="1" eid="DimensionOid">
                            <cust clsId="DimensionOid">564F435F4B5049-45-434E5F323638---</cust>
                          </l>
                          <l key="AdHocParamDimensionOids" refId="4726" ln="0" eid="DimensionOid"/>
                          <be key="data" refId="4727" clsId="FilterNodeData">
                            <ref key="filterNode" refId="4724"/>
                            <s key="dim">VOC_KPI</s>
                            <i key="segmentLevel">0</i>
                            <ref key="segment" refId="22"/>
                            <be key="dictionaryHeader" refId="4728" clsId="MultiDesc">
                              <a key="desc" refId="4729" ln="4" eid="SYS_STR">
                                <s>di cui impianti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7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1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</cust>
                          <i key="index">0</i>
                          <ref key="parent" refId="4700"/>
                        </be>
                        <be refId="4732" clsId="FilterNode">
                          <l key="dimensionOids" refId="4733" ln="1" eid="DimensionOid">
                            <cust clsId="DimensionOid">564F435F4B5049-45-434E5F323639---</cust>
                          </l>
                          <l key="AdHocParamDimensionOids" refId="4734" ln="0" eid="DimensionOid"/>
                          <be key="data" refId="4735" clsId="FilterNodeData">
                            <ref key="filterNode" refId="4732"/>
                            <s key="dim">VOC_KPI</s>
                            <i key="segmentLevel">0</i>
                            <ref key="segment" refId="22"/>
                            <be key="dictionaryHeader" refId="4736" clsId="MultiDesc">
                              <a key="desc" refId="4737" ln="4" eid="SYS_STR">
                                <s>di cui reti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47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39" keid="SYS_STR" veid="EFReportingNodeType">
                              <key>
                                <s>564F435F4B5049-45-434E5F323639---</s>
                              </key>
                              <val>
                                <ref refId="38"/>
                              </val>
                              <key>
                                <s>564F435F4B5049-45-434E5F323638---</s>
                              </key>
                              <val>
                                <ref refId="38"/>
                              </val>
                              <key>
                                <s>564F435F4B5049-45-434E5F323637---</s>
                              </key>
                              <val>
                                <ref refId="38"/>
                              </val>
                              <key>
                                <s>564F435F4B5049-45-434E5F323636---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</cust>
                          <i key="index">0</i>
                          <ref key="parent" refId="4700"/>
                        </be>
                      </l>
                    </be>
                    <be key="columns" refId="4740" clsId="FilterNode">
                      <l key="dimensionOids" refId="4741" ln="0" eid="DimensionOid"/>
                      <l key="AdHocParamDimensionOids" refId="4742" ln="0" eid="DimensionOid"/>
                      <be key="data" refId="4743" clsId="FilterNodeData">
                        <ref key="filterNode" refId="47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745" ln="1" eid="Framework.com.tagetik.trees.INode,framework">
                        <be refId="4746" clsId="FilterNode">
                          <l key="dimensionOids" refId="4747" ln="1" eid="DimensionOid">
                            <cust clsId="DimensionOid">544950-45-5449505F4F---</cust>
                          </l>
                          <l key="AdHocParamDimensionOids" refId="4748" ln="0" eid="DimensionOid"/>
                          <be key="data" refId="4749" clsId="FilterNodeData">
                            <ref key="filterNode" refId="4746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751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51</cust>
                          <i key="index">0</i>
                          <l key="children" refId="4752" ln="2" eid="Framework.com.tagetik.trees.INode,framework">
                            <be refId="4753" clsId="FilterNode">
                              <l key="dimensionOids" refId="4754" ln="1" eid="DimensionOid">
                                <cust clsId="DimensionOid">5343455F24-45-5343454E4152494F5F4254--50-</cust>
                              </l>
                              <l key="AdHocParamDimensionOids" refId="4755" ln="0" eid="DimensionOid"/>
                              <be key="data" refId="4756" clsId="FilterNodeData">
                                <ref key="filterNode" refId="47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75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55</cust>
                              <i key="index">0</i>
                              <l key="children" refId="4760" ln="1" eid="Framework.com.tagetik.trees.INode,framework">
                                <be refId="4761" clsId="FilterNode">
                                  <l key="dimensionOids" refId="4762" ln="1" eid="DimensionOid">
                                    <cust clsId="DimensionOid">4341545F24-45-24414D4F554E54-413241--</cust>
                                  </l>
                                  <l key="AdHocParamDimensionOids" refId="4763" ln="0" eid="DimensionOid"/>
                                  <be key="data" refId="4764" clsId="FilterNodeData">
                                    <ref key="filterNode" refId="4761"/>
                                    <s key="dim">CAT_$</s>
                                    <i key="segmentLevel">0</i>
                                    <ref key="segment" refId="22"/>
                                    <be key="dictionaryHeader" refId="4765" clsId="MultiDesc">
                                      <a key="desc" refId="4766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68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i key="index">0</i>
                                  <ref key="parent" refId="4753"/>
                                </be>
                              </l>
                              <ref key="parent" refId="4746"/>
                            </be>
                            <be refId="4769" clsId="FilterNode">
                              <l key="dimensionOids" refId="4770" ln="1" eid="DimensionOid">
                                <cust clsId="DimensionOid">5343455F24-45-5343454E4152494F5F4254--50-</cust>
                              </l>
                              <l key="AdHocParamDimensionOids" refId="4771" ln="0" eid="DimensionOid"/>
                              <be key="data" refId="4772" clsId="FilterNodeData">
                                <ref key="filterNode" refId="476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7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77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57</cust>
                              <i key="index">0</i>
                              <l key="children" refId="4775" ln="1" eid="Framework.com.tagetik.trees.INode,framework">
                                <be refId="4776" clsId="FilterNode">
                                  <l key="dimensionOids" refId="4777" ln="1" eid="DimensionOid">
                                    <cust clsId="DimensionOid">4341545F24-45-24414D4F554E54-413241--</cust>
                                  </l>
                                  <l key="AdHocParamDimensionOids" refId="4778" ln="0" eid="DimensionOid"/>
                                  <be key="data" refId="4779" clsId="FilterNodeData">
                                    <ref key="filterNode" refId="4776"/>
                                    <s key="dim">CAT_$</s>
                                    <i key="segmentLevel">0</i>
                                    <ref key="segment" refId="22"/>
                                    <be key="dictionaryHeader" refId="4780" clsId="MultiDesc">
                                      <a key="desc" refId="4781" ln="4" eid="SYS_STR">
                                        <s>Siti e superfici ACT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7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783" keid="SYS_STR" veid="EFReportingNodeType">
                                      <key>
                                        <s>4341545F24-45-24414D4F554E54-413241--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58</cust>
                                  <i key="index">0</i>
                                  <ref key="parent" refId="4769"/>
                                </be>
                              </l>
                              <ref key="parent" refId="4746"/>
                            </be>
                          </l>
                          <ref key="parent" refId="4740"/>
                        </be>
                      </l>
                    </be>
                    <be key="matrixFilters" refId="4784" clsId="FilterNode">
                      <l key="dimensionOids" refId="4785" ln="0" eid="DimensionOid"/>
                      <l key="AdHocParamDimensionOids" refId="4786" ln="0" eid="DimensionOid"/>
                      <be key="data" refId="4787" clsId="FilterNodeData">
                        <ref key="filterNode" refId="47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7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789" ln="1" eid="Framework.com.tagetik.trees.INode,framework">
                        <be refId="4790" clsId="FilterNode">
                          <l key="dimensionOids" refId="4791" ln="1" eid="DimensionOid">
                            <cust clsId="DimensionOid">4445535434-45-4E44---</cust>
                          </l>
                          <l key="AdHocParamDimensionOids" refId="4792" ln="0" eid="DimensionOid"/>
                          <be key="data" refId="4793" clsId="FilterNodeData">
                            <ref key="filterNode" refId="4790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6</cust>
                          <i key="index">0</i>
                          <l key="children" refId="4795" ln="1" eid="Framework.com.tagetik.trees.INode,framework">
                            <be refId="4796" clsId="FilterNode">
                              <l key="dimensionOids" refId="4797" ln="1" eid="DimensionOid">
                                <cust clsId="DimensionOid">56414C-45-455552---</cust>
                              </l>
                              <l key="AdHocParamDimensionOids" refId="4798" ln="0" eid="DimensionOid"/>
                              <be key="data" refId="4799" clsId="FilterNodeData">
                                <ref key="filterNode" refId="4796"/>
                                <s key="dim">VAL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8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l key="children" refId="4801" ln="1" eid="Framework.com.tagetik.trees.INode,framework">
                                <be refId="4802" clsId="FilterNode">
                                  <l key="dimensionOids" refId="4803" ln="1" eid="DimensionOid">
                                    <cust clsId="DimensionOid">44455354315F4255-45-4E44---</cust>
                                  </l>
                                  <l key="AdHocParamDimensionOids" refId="4804" ln="0" eid="DimensionOid"/>
                                  <be key="data" refId="4805" clsId="FilterNodeData">
                                    <ref key="filterNode" refId="4802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8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35</cust>
                                  <i key="index">0</i>
                                  <l key="children" refId="4807" ln="1" eid="Framework.com.tagetik.trees.INode,framework">
                                    <be refId="4808" clsId="FilterNode">
                                      <l key="dimensionOids" refId="4809" ln="1" eid="DimensionOid">
                                        <cust clsId="DimensionOid">44455354325F414749-45-4E44---</cust>
                                      </l>
                                      <l key="AdHocParamDimensionOids" refId="4810" ln="0" eid="DimensionOid"/>
                                      <be key="data" refId="4811" clsId="FilterNodeData">
                                        <ref key="filterNode" refId="480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8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36</cust>
                                      <i key="index">0</i>
                                      <l key="children" refId="4813" ln="1" eid="Framework.com.tagetik.trees.INode,framework">
                                        <be refId="4814" clsId="FilterNode">
                                          <l key="dimensionOids" refId="4815" ln="1" eid="DimensionOid">
                                            <cust clsId="DimensionOid">415A495F413241-45-415A49454E44415F32--50-</cust>
                                          </l>
                                          <l key="AdHocParamDimensionOids" refId="4816" ln="0" eid="DimensionOid"/>
                                          <be key="data" refId="4817" clsId="FilterNodeData">
                                            <ref key="filterNode" refId="481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481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37</cust>
                                          <i key="index">0</i>
                                          <l key="children" refId="4819" ln="1" eid="Framework.com.tagetik.trees.INode,framework">
                                            <be refId="4820" clsId="FilterNode">
                                              <l key="dimensionOids" refId="482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4822" ln="0" eid="DimensionOid"/>
                                              <be key="data" refId="4823" clsId="FilterNodeData">
                                                <ref key="filterNode" refId="482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48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i key="index">0</i>
                                              <l key="children" refId="4825" ln="1" eid="Framework.com.tagetik.trees.INode,framework">
                                                <be refId="4826" clsId="FilterNode">
                                                  <l key="dimensionOids" refId="4827" ln="1" eid="DimensionOid">
                                                    <cust clsId="DimensionOid">504552-45-245045525F50--50-</cust>
                                                  </l>
                                                  <l key="AdHocParamDimensionOids" refId="4828" ln="0" eid="DimensionOid"/>
                                                  <be key="data" refId="4829" clsId="FilterNodeData">
                                                    <ref key="filterNode" refId="4826"/>
                                                    <s key="dim">PER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483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i key="index">0</i>
                                                  <ref key="parent" refId="4820"/>
                                                </be>
                                              </l>
                                              <ref key="parent" refId="4814"/>
                                            </be>
                                          </l>
                                          <ref key="parent" refId="4808"/>
                                        </be>
                                      </l>
                                      <ref key="parent" refId="4802"/>
                                    </be>
                                  </l>
                                  <ref key="parent" refId="4796"/>
                                </be>
                              </l>
                              <ref key="parent" refId="4790"/>
                            </be>
                          </l>
                          <ref key="parent" refId="4784"/>
                        </be>
                      </l>
                    </be>
                    <be key="rowHeaders" refId="4831" clsId="ReportingHeaders">
                      <m key="headers" refId="4832" keid="SYS_PR_I" veid="System.Collections.IList">
                        <key>
                          <i>-1</i>
                        </key>
                        <val>
                          <l refId="4833" ln="1">
                            <s>$Account(HIERARCHY("KPI")).desc</s>
                          </l>
                        </val>
                      </m>
                      <m key="headersDims" refId="483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4835" clsId="ReportingHeaders">
                      <m key="headers" refId="4836" keid="SYS_PR_I" veid="System.Collections.IList">
                        <key>
                          <i>-1</i>
                        </key>
                        <val>
                          <l refId="4837" ln="1">
                            <s>$Scenario(HIERARCHY("$")).code</s>
                          </l>
                        </val>
                      </m>
                      <m key="headersDims" refId="483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4839" keid="SYS_STR" veid="StyleSheet">
                      <key>
                        <s>2</s>
                      </key>
                      <val>
                        <be refId="4840" clsId="StyleSheet">
                          <be key="version" refId="484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42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43" ln="2">
                                <be refId="4844" clsId="StyleRule">
                                  <be key="ruleCondition" refId="484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46" clsId="StyleRule">
                                  <be key="ruleCondition" refId="484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4848" clsId="StyleSheet">
                          <be key="version" refId="484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5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4851" ln="3">
                                <be refId="4852" clsId="StyleRule">
                                  <be key="ruleCondition" refId="48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54" clsId="StyleRule">
                                  <be key="ruleCondition" refId="485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4856" clsId="StyleRule">
                                  <be key="ruleCondition" refId="4857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4858" clsId="StyleSheet">
                          <be key="version" refId="485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4860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4861" ln="2">
                                <be refId="4862" clsId="StyleRule">
                                  <be key="ruleCondition" refId="486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4864" clsId="StyleRule">
                                  <be key="ruleCondition" refId="486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4866" ln="0" eid="Reporting.com.tagetik.tables.IMatixCellLeafPositions,Reporting"/>
                    <m key="forcedEditModes" refId="4867" keid="Reporting.com.tagetik.tables.IMatixCellLeafPositions,Reporting" veid="SYS_STR"/>
                    <b key="UseTxlDeFormEditor">N</b>
                    <be key="TxDeFormsEditorDescriptor" refId="4868" clsId="TxDeFormsEditorDescriptor">
                      <l key="Tabs" refId="486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4870" clsId="matrixWSInfo">
                      <b key="isT">N</b>
                      <s key="wsCode">$CPM</s>
                    </be>
                    <be key="customFilters" refId="4871" clsId="ExpCustomFiltersProspetto"/>
                  </be>
                </val>
                <key>
                  <s>Destino</s>
                </key>
                <val>
                  <be refId="4872" clsId="MatrixPositionBlockVO">
                    <s key="positionID">Destino</s>
                    <be key="rows" refId="4873" clsId="FilterNode">
                      <l key="dimensionOids" refId="4874" ln="0" eid="DimensionOid"/>
                      <l key="AdHocParamDimensionOids" refId="4875" ln="0" eid="DimensionOid"/>
                      <be key="data" refId="4876" clsId="FilterNodeData">
                        <ref key="filterNode" refId="487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87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4878" ln="4" eid="Framework.com.tagetik.trees.INode,framework">
                        <be refId="4879" clsId="FilterNode">
                          <l key="dimensionOids" refId="4880" ln="1" eid="DimensionOid">
                            <cust clsId="DimensionOid">564F435F4B5049-45-434D5F303437---</cust>
                          </l>
                          <l key="AdHocParamDimensionOids" refId="4881" ln="0" eid="DimensionOid"/>
                          <be key="data" refId="4882" clsId="FilterNodeData">
                            <ref key="filterNode" refId="4879"/>
                            <s key="dim">VOC_KPI</s>
                            <i key="segmentLevel">0</i>
                            <ref key="segment" refId="22"/>
                            <be key="dictionaryHeader" refId="4883" clsId="MultiDesc">
                              <a key="desc" refId="4884" ln="4" eid="SYS_STR">
                                <s>Rifiuti urbani raccolti (Tonnellate)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8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264</cust>
                          <s key="cod">PH</s>
                          <s key="desc"/>
                          <i key="index">0</i>
                          <ref key="parent" refId="4873"/>
                        </be>
                        <be refId="4886" clsId="FilterNode">
                          <l key="dimensionOids" refId="4887" ln="1" eid="DimensionOid">
                            <cust clsId="DimensionOid">564F435F4B5049-45-434E5F323535---</cust>
                          </l>
                          <l key="AdHocParamDimensionOids" refId="4888" ln="0" eid="DimensionOid"/>
                          <be key="data" refId="4889" clsId="FilterNodeData">
                            <ref key="filterNode" refId="4886"/>
                            <s key="dim">VOC_KPI</s>
                            <i key="segmentLevel">0</i>
                            <ref key="segment" refId="22"/>
                            <be key="dictionaryHeader" refId="4890" clsId="MultiDesc">
                              <a key="desc" refId="4891" ln="4" eid="SYS_STR">
                                <s>% raccolta differenziata/recupero di materia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218</cust>
                          <i key="index">0</i>
                          <ref key="parent" refId="4873"/>
                        </be>
                        <be refId="4893" clsId="FilterNode">
                          <l key="dimensionOids" refId="4894" ln="1" eid="DimensionOid">
                            <cust clsId="DimensionOid">564F435F4B5049-45-434E5F323534---</cust>
                          </l>
                          <l key="AdHocParamDimensionOids" refId="4895" ln="0" eid="DimensionOid"/>
                          <be key="data" refId="4896" clsId="FilterNodeData">
                            <ref key="filterNode" refId="4893"/>
                            <s key="dim">VOC_KPI</s>
                            <i key="segmentLevel">0</i>
                            <ref key="segment" refId="22"/>
                            <be key="dictionaryHeader" refId="4897" clsId="MultiDesc">
                              <a key="desc" refId="4898" ln="4" eid="SYS_STR">
                                <s>% termovalorizzatore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8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217</cust>
                          <i key="index">0</i>
                          <ref key="parent" refId="4873"/>
                        </be>
                        <be refId="4900" clsId="FilterNode">
                          <l key="dimensionOids" refId="4901" ln="1" eid="DimensionOid">
                            <cust clsId="DimensionOid">564F435F4B5049-45-434E5F323536---</cust>
                          </l>
                          <l key="AdHocParamDimensionOids" refId="4902" ln="0" eid="DimensionOid"/>
                          <be key="data" refId="4903" clsId="FilterNodeData">
                            <ref key="filterNode" refId="4900"/>
                            <s key="dim">VOC_KPI</s>
                            <i key="segmentLevel">0</i>
                            <ref key="segment" refId="22"/>
                            <be key="dictionaryHeader" refId="4904" clsId="MultiDesc">
                              <a key="desc" refId="4905" ln="4" eid="SYS_STR">
                                <s>% smaltimento (discarica/inceneritori)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49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29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216</cust>
                          <i key="index">0</i>
                          <ref key="parent" refId="4873"/>
                        </be>
                      </l>
                    </be>
                    <be key="columns" refId="4907" clsId="FilterNode">
                      <l key="dimensionOids" refId="4908" ln="0" eid="DimensionOid"/>
                      <l key="AdHocParamDimensionOids" refId="4909" ln="0" eid="DimensionOid"/>
                      <be key="data" refId="4910" clsId="FilterNodeData">
                        <ref key="filterNode" refId="490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1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4912" ln="1" eid="Framework.com.tagetik.trees.INode,framework">
                        <be refId="4913" clsId="FilterNode">
                          <l key="dimensionOids" refId="4914" ln="1" eid="DimensionOid">
                            <cust clsId="DimensionOid">544950-45-5449505F4F---</cust>
                          </l>
                          <l key="AdHocParamDimensionOids" refId="4915" ln="0" eid="DimensionOid"/>
                          <be key="data" refId="4916" clsId="FilterNodeData">
                            <ref key="filterNode" refId="4913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491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4919" ln="3" eid="Framework.com.tagetik.trees.INode,framework">
                            <be refId="4920" clsId="FilterNode">
                              <l key="dimensionOids" refId="4921" ln="1" eid="DimensionOid">
                                <cust clsId="DimensionOid">5343455F24-45-5343454E4152494F5F4254--50-</cust>
                              </l>
                              <l key="AdHocParamDimensionOids" refId="4922" ln="0" eid="DimensionOid"/>
                              <be key="data" refId="4923" clsId="FilterNodeData">
                                <ref key="filterNode" refId="492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25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2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4927" ln="1" eid="Framework.com.tagetik.trees.INode,framework">
                                <be refId="4928" clsId="FilterNode">
                                  <l key="dimensionOids" refId="4929" ln="1" eid="DimensionOid">
                                    <cust clsId="DimensionOid">4341545F24-4E-413241---</cust>
                                  </l>
                                  <l key="AdHocParamDimensionOids" refId="4930" ln="0" eid="DimensionOid"/>
                                  <be key="data" refId="4931" clsId="FilterNodeData">
                                    <ref key="filterNode" refId="4928"/>
                                    <s key="dim">CAT_$</s>
                                    <i key="segmentLevel">0</i>
                                    <ref key="segment" refId="22"/>
                                    <be key="dictionaryHeader" refId="4932" clsId="MultiDesc">
                                      <a key="desc" refId="493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3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4936" ln="0" eid="Framework.com.tagetik.trees.INode,framework"/>
                                  <ref key="parent" refId="4920"/>
                                </be>
                              </l>
                              <ref key="parent" refId="4913"/>
                            </be>
                            <be refId="4937" clsId="FilterNode">
                              <l key="dimensionOids" refId="4938" ln="1" eid="DimensionOid">
                                <cust clsId="DimensionOid">5343455F24-45-5343454E4152494F5F4254--50-</cust>
                              </l>
                              <l key="AdHocParamDimensionOids" refId="4939" ln="0" eid="DimensionOid"/>
                              <be key="data" refId="4940" clsId="FilterNodeData">
                                <ref key="filterNode" refId="493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4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4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4944" ln="1" eid="Framework.com.tagetik.trees.INode,framework">
                                <be refId="4945" clsId="FilterNode">
                                  <l key="dimensionOids" refId="4946" ln="1" eid="DimensionOid">
                                    <cust clsId="DimensionOid">4341545F24-4E-413241---</cust>
                                  </l>
                                  <l key="AdHocParamDimensionOids" refId="4947" ln="0" eid="DimensionOid"/>
                                  <be key="data" refId="4948" clsId="FilterNodeData">
                                    <ref key="filterNode" refId="4945"/>
                                    <s key="dim">CAT_$</s>
                                    <i key="segmentLevel">0</i>
                                    <ref key="segment" refId="22"/>
                                    <be key="dictionaryHeader" refId="4949" clsId="MultiDesc">
                                      <a key="desc" refId="495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49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495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4937"/>
                                </be>
                              </l>
                              <ref key="parent" refId="4913"/>
                            </be>
                            <be refId="4953" clsId="FilterNode">
                              <l key="dimensionOids" refId="4954" ln="1" eid="DimensionOid">
                                <cust clsId="DimensionOid">5343455F24-45-5343454E4152494F5F4254--50-</cust>
                              </l>
                              <l key="AdHocParamDimensionOids" refId="4955" ln="0" eid="DimensionOid"/>
                              <be key="data" refId="4956" clsId="FilterNodeData">
                                <ref key="filterNode" refId="495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495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49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4960" ln="1" eid="Framework.com.tagetik.trees.INode,framework">
                                <be refId="4961" clsId="FilterNode">
                                  <l key="dimensionOids" refId="4962" ln="1" eid="DimensionOid">
                                    <cust clsId="DimensionOid">4341545F24-4E-413241---</cust>
                                  </l>
                                  <l key="AdHocParamDimensionOids" refId="4963" ln="0" eid="DimensionOid"/>
                                  <be key="data" refId="4964" clsId="FilterNodeData">
                                    <ref key="filterNode" refId="496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4953"/>
                                </be>
                              </l>
                              <ref key="parent" refId="4913"/>
                            </be>
                          </l>
                          <ref key="parent" refId="4907"/>
                        </be>
                      </l>
                    </be>
                    <be key="matrixFilters" refId="4966" clsId="FilterNode">
                      <l key="dimensionOids" refId="4967" ln="0" eid="DimensionOid"/>
                      <l key="AdHocParamDimensionOids" refId="4968" ln="0" eid="DimensionOid"/>
                      <be key="data" refId="4969" clsId="FilterNodeData">
                        <ref key="filterNode" refId="496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497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4971" ln="1" eid="Framework.com.tagetik.trees.INode,framework">
                        <be refId="4972" clsId="FilterNode">
                          <l key="dimensionOids" refId="4973" ln="1" eid="DimensionOid">
                            <cust clsId="DimensionOid">504552-45-245045525F50--50-</cust>
                          </l>
                          <l key="AdHocParamDimensionOids" refId="4974" ln="0" eid="DimensionOid"/>
                          <be key="data" refId="4975" clsId="FilterNodeData">
                            <ref key="filterNode" refId="4972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49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4977" ln="1" eid="Framework.com.tagetik.trees.INode,framework">
                            <be refId="4978" clsId="FilterNode">
                              <l key="dimensionOids" refId="4979" ln="1" eid="DimensionOid">
                                <cust clsId="DimensionOid">4445535434-45-4E44---</cust>
                              </l>
                              <l key="AdHocParamDimensionOids" refId="4980" ln="0" eid="DimensionOid"/>
                              <be key="data" refId="4981" clsId="FilterNodeData">
                                <ref key="filterNode" refId="497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4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4983" ln="1" eid="Framework.com.tagetik.trees.INode,framework">
                                <be refId="4984" clsId="FilterNode">
                                  <l key="dimensionOids" refId="4985" ln="1" eid="DimensionOid">
                                    <cust clsId="DimensionOid">56414C-45-455552---</cust>
                                  </l>
                                  <l key="AdHocParamDimensionOids" refId="4986" ln="0" eid="DimensionOid"/>
                                  <be key="data" refId="4987" clsId="FilterNodeData">
                                    <ref key="filterNode" refId="4984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49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4989" ln="1" eid="Framework.com.tagetik.trees.INode,framework">
                                    <be refId="4990" clsId="FilterNode">
                                      <l key="dimensionOids" refId="4991" ln="1" eid="DimensionOid">
                                        <cust clsId="DimensionOid">44455354315F4255-45-4E44---</cust>
                                      </l>
                                      <l key="AdHocParamDimensionOids" refId="4992" ln="0" eid="DimensionOid"/>
                                      <be key="data" refId="4993" clsId="FilterNodeData">
                                        <ref key="filterNode" refId="4990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49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4995" ln="1" eid="Framework.com.tagetik.trees.INode,framework">
                                        <be refId="4996" clsId="FilterNode">
                                          <l key="dimensionOids" refId="4997" ln="1" eid="DimensionOid">
                                            <cust clsId="DimensionOid">44455354325F414749-45-4E44---</cust>
                                          </l>
                                          <l key="AdHocParamDimensionOids" refId="4998" ln="0" eid="DimensionOid"/>
                                          <be key="data" refId="4999" clsId="FilterNodeData">
                                            <ref key="filterNode" refId="4996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00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001" ln="1" eid="Framework.com.tagetik.trees.INode,framework">
                                            <be refId="5002" clsId="FilterNode">
                                              <l key="dimensionOids" refId="5003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004" ln="0" eid="DimensionOid"/>
                                              <be key="data" refId="5005" clsId="FilterNodeData">
                                                <ref key="filterNode" refId="5002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00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007" ln="1" eid="Framework.com.tagetik.trees.INode,framework">
                                                <be refId="5008" clsId="FilterNode">
                                                  <l key="dimensionOids" refId="5009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010" ln="0" eid="DimensionOid"/>
                                                  <be key="data" refId="5011" clsId="FilterNodeData">
                                                    <ref key="filterNode" refId="5008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0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002"/>
                                                </be>
                                              </l>
                                              <ref key="parent" refId="4996"/>
                                            </be>
                                          </l>
                                          <ref key="parent" refId="4990"/>
                                        </be>
                                      </l>
                                      <ref key="parent" refId="4984"/>
                                    </be>
                                  </l>
                                  <ref key="parent" refId="4978"/>
                                </be>
                              </l>
                              <ref key="parent" refId="4972"/>
                            </be>
                          </l>
                          <ref key="parent" refId="4966"/>
                        </be>
                      </l>
                    </be>
                    <be key="rowHeaders" refId="5013" clsId="ReportingHeaders">
                      <m key="headers" refId="5014" keid="SYS_PR_I" veid="System.Collections.IList">
                        <key>
                          <i>-1</i>
                        </key>
                        <val>
                          <l refId="5015" ln="1">
                            <s>$Account(HIERARCHY("KPI")).desc</s>
                          </l>
                        </val>
                      </m>
                      <m key="headersDims" refId="501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017" clsId="ReportingHeaders">
                      <m key="headers" refId="5018" keid="SYS_PR_I" veid="System.Collections.IList">
                        <key>
                          <i>-1</i>
                        </key>
                        <val>
                          <l refId="5019" ln="1">
                            <s>$Scenario.code</s>
                          </l>
                        </val>
                      </m>
                      <m key="headersDims" refId="5020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5021" keid="SYS_STR" veid="StyleSheet">
                      <key>
                        <s>30</s>
                      </key>
                      <val>
                        <be refId="5022" clsId="StyleSheet">
                          <be key="version" refId="502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2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025" ln="2">
                                <be refId="5026" clsId="StyleRule">
                                  <be key="ruleCondition" refId="502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28" clsId="StyleRule">
                                  <be key="ruleCondition" refId="502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29</s>
                      </key>
                      <val>
                        <be refId="5030" clsId="StyleSheet">
                          <be key="version" refId="5031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32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5033" ln="1">
                                <be refId="5034" clsId="StyleRule">
                                  <be key="ruleCondition" refId="5035" clsId="StyleRuleCondition">
                                    <b key="trailing">N</b>
                                    <b key="leading">N</b>
                                  </be>
                                  <s key="codStile">1%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5036" ln="3">
                                <be refId="5037" clsId="StyleRule">
                                  <be key="ruleCondition" refId="503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39" clsId="StyleRule">
                                  <be key="ruleCondition" refId="504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041" clsId="StyleRule">
                                  <be key="ruleCondition" refId="504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5043" clsId="StyleSheet">
                          <be key="version" refId="504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045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046" ln="2">
                                <be refId="5047" clsId="StyleRule">
                                  <be key="ruleCondition" refId="504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049" clsId="StyleRule">
                                  <be key="ruleCondition" refId="505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051" ln="0" eid="Reporting.com.tagetik.tables.IMatixCellLeafPositions,Reporting"/>
                    <m key="forcedEditModes" refId="5052" keid="Reporting.com.tagetik.tables.IMatixCellLeafPositions,Reporting" veid="SYS_STR"/>
                    <b key="UseTxlDeFormEditor">N</b>
                    <be key="TxDeFormsEditorDescriptor" refId="5053" clsId="TxDeFormsEditorDescriptor">
                      <l key="Tabs" refId="505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055" clsId="matrixWSInfo">
                      <b key="isT">N</b>
                      <s key="wsCode">$CPM</s>
                    </be>
                    <be key="customFilters" refId="5056" clsId="ExpCustomFiltersProspetto"/>
                  </be>
                </val>
                <key>
                  <s>Rifiuti Trattati</s>
                </key>
                <val>
                  <be refId="5057" clsId="MatrixPositionBlockVO">
                    <s key="positionID">Rifiuti Trattati</s>
                    <be key="rows" refId="5058" clsId="FilterNode">
                      <l key="dimensionOids" refId="5059" ln="0" eid="DimensionOid"/>
                      <l key="AdHocParamDimensionOids" refId="5060" ln="0" eid="DimensionOid"/>
                      <be key="data" refId="5061" clsId="FilterNodeData">
                        <ref key="filterNode" refId="50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0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063" ln="18" eid="Framework.com.tagetik.trees.INode,framework">
                        <be refId="5064" clsId="FilterNode">
                          <l key="dimensionOids" refId="5065" ln="0" eid="DimensionOid"/>
                          <l key="AdHocParamDimensionOids" refId="5066" ln="0" eid="DimensionOid"/>
                          <be key="data" refId="5067" clsId="FilterNodeData">
                            <ref key="filterNode" refId="5064"/>
                            <s key="dim">VOC_KPI</s>
                            <i key="segmentLevel">0</i>
                            <ref key="segment" refId="22"/>
                            <be key="dictionaryHeader" refId="5068" clsId="MultiDesc">
                              <a key="desc" refId="5069" ln="4" eid="SYS_STR">
                                <s>Rifiuti trattati (tonnellate)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71" keid="SYS_STR" veid="EFReportingNodeType">
                              <key>
                                <s>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305</cust>
                          <s key="cod">PH</s>
                          <s key="desc"/>
                          <i key="index">0</i>
                          <ref key="parent" refId="5058"/>
                        </be>
                        <be refId="5072" clsId="FilterNode">
                          <l key="dimensionOids" refId="5073" ln="1" eid="DimensionOid">
                            <cust clsId="DimensionOid">564F435F4B5049-45-434D5F303438---</cust>
                          </l>
                          <l key="AdHocParamDimensionOids" refId="5074" ln="0" eid="DimensionOid"/>
                          <be key="data" refId="5075" clsId="FilterNodeData">
                            <ref key="filterNode" refId="5072"/>
                            <s key="dim">VOC_KPI</s>
                            <i key="segmentLevel">0</i>
                            <ref key="segment" refId="22"/>
                            <be key="dictionaryHeader" refId="5076" clsId="MultiDesc">
                              <a key="desc" refId="5077" ln="4" eid="SYS_STR">
                                <s>Termovalorizzatori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0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79" keid="SYS_STR" veid="EFReportingNodeType">
                              <key>
                                <s>564F435F4B5049-45-434D5F303438---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209</cust>
                          <i key="index">0</i>
                          <ref key="parent" refId="5058"/>
                        </be>
                        <be refId="5080" clsId="FilterNode">
                          <l key="dimensionOids" refId="5081" ln="1" eid="DimensionOid">
                            <cust clsId="DimensionOid">564F435F4B5049-45-434D5F303531---</cust>
                          </l>
                          <l key="AdHocParamDimensionOids" refId="5082" ln="0" eid="DimensionOid"/>
                          <be key="data" refId="5083" clsId="FilterNodeData">
                            <ref key="filterNode" refId="5080"/>
                            <s key="dim">VOC_KPI</s>
                            <i key="segmentLevel">0</i>
                            <ref key="segment" refId="22"/>
                            <be key="dictionaryHeader" refId="5084" clsId="MultiDesc">
                              <a key="desc" refId="5085" ln="4" eid="SYS_STR">
                                <s>Piattaforme di recupero/trattamento/speciali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508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088" keid="SYS_STR" veid="EFReportingNodeType">
                              <key>
                                <s>564F435F4B5049-45-434D5F303531---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210</cust>
                          <i key="index">0</i>
                          <ref key="parent" refId="5058"/>
                        </be>
                        <be refId="5089" clsId="FilterNode">
                          <l key="dimensionOids" refId="5090" ln="1" eid="DimensionOid">
                            <cust clsId="DimensionOid">564F435F4B5049-45-434D5F313831---</cust>
                          </l>
                          <l key="AdHocParamDimensionOids" refId="5091" ln="0" eid="DimensionOid"/>
                          <be key="data" refId="5092" clsId="FilterNodeData">
                            <ref key="filterNode" refId="5089"/>
                            <s key="dim">VOC_KPI</s>
                            <i key="segmentLevel">0</i>
                            <ref key="segment" refId="22"/>
                            <be key="dictionaryHeader" refId="5093" clsId="MultiDesc">
                              <a key="desc" refId="5094" ln="4" eid="SYS_STR">
                                <s>Trattamento FORSU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09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097" keid="SYS_STR" veid="EFReportingNodeType">
                              <key>
                                <s>564F435F4B5049-45-434D5F313831---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</cust>
                          <s key="cod">PH</s>
                          <s key="desc"/>
                          <i key="index">0</i>
                          <ref key="parent" refId="5058"/>
                        </be>
                        <be refId="5098" clsId="FilterNode">
                          <l key="dimensionOids" refId="5099" ln="1" eid="DimensionOid">
                            <cust clsId="DimensionOid">564F435F4B5049-45-434D5F313832---</cust>
                          </l>
                          <l key="AdHocParamDimensionOids" refId="5100" ln="0" eid="DimensionOid"/>
                          <be key="data" refId="5101" clsId="FilterNodeData">
                            <ref key="filterNode" refId="5098"/>
                            <s key="dim">VOC_KPI</s>
                            <i key="segmentLevel">0</i>
                            <ref key="segment" refId="22"/>
                            <be key="dictionaryHeader" refId="5102" clsId="MultiDesc">
                              <a key="desc" refId="5103" ln="4" eid="SYS_STR">
                                <s>Trattamento chimico-fisico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0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306</cust>
                          <s key="cod">PH</s>
                          <s key="desc"/>
                          <i key="index">0</i>
                          <ref key="parent" refId="5058"/>
                        </be>
                        <be refId="5106" clsId="FilterNode">
                          <l key="dimensionOids" refId="5107" ln="1" eid="DimensionOid">
                            <cust clsId="DimensionOid">564F435F4B5049-45-434D5F313834---</cust>
                          </l>
                          <l key="AdHocParamDimensionOids" refId="5108" ln="0" eid="DimensionOid"/>
                          <be key="data" refId="5109" clsId="FilterNodeData">
                            <ref key="filterNode" refId="5106"/>
                            <s key="dim">VOC_KPI</s>
                            <i key="segmentLevel">0</i>
                            <ref key="segment" refId="22"/>
                            <be key="dictionaryHeader" refId="5110" clsId="MultiDesc">
                              <a key="desc" refId="5111" ln="4" eid="SYS_STR">
                                <s>Bioessiccazione/CDR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12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272</cust>
                          <s key="cod">PH</s>
                          <s key="desc"/>
                          <i key="index">0</i>
                          <ref key="parent" refId="5058"/>
                        </be>
                        <be refId="5114" clsId="FilterNode">
                          <l key="dimensionOids" refId="5115" ln="1" eid="DimensionOid">
                            <cust clsId="DimensionOid">564F435F4B5049-45-434D5F303836---</cust>
                          </l>
                          <l key="AdHocParamDimensionOids" refId="5116" ln="0" eid="DimensionOid"/>
                          <be key="data" refId="5117" clsId="FilterNodeData">
                            <ref key="filterNode" refId="5114"/>
                            <s key="dim">VOC_KPI</s>
                            <i key="segmentLevel">0</i>
                            <ref key="segment" refId="22"/>
                            <be key="dictionaryHeader" refId="5118" clsId="MultiDesc">
                              <a key="desc" refId="5119" ln="4" eid="SYS_STR">
                                <s>Impianto di Compostaggio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271</cust>
                          <s key="cod">PH</s>
                          <s key="desc"/>
                          <i key="index">0</i>
                          <ref key="parent" refId="5058"/>
                        </be>
                        <be refId="5122" clsId="FilterNode">
                          <l key="dimensionOids" refId="5123" ln="1" eid="DimensionOid">
                            <cust clsId="DimensionOid">564F435F4B5049-45-434D5F313836---</cust>
                          </l>
                          <l key="AdHocParamDimensionOids" refId="5124" ln="0" eid="DimensionOid"/>
                          <be key="data" refId="5125" clsId="FilterNodeData">
                            <ref key="filterNode" refId="5122"/>
                            <s key="dim">VOC_KPI</s>
                            <i key="segmentLevel">0</i>
                            <ref key="segment" refId="22"/>
                            <be key="dictionaryHeader" refId="5126" clsId="MultiDesc">
                              <a key="desc" refId="5127" ln="4" eid="SYS_STR">
                                <s>Impianto fanghi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28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</cust>
                          <s key="cod">PH</s>
                          <s key="desc"/>
                          <i key="index">0</i>
                          <ref key="parent" refId="5058"/>
                        </be>
                        <be refId="5130" clsId="FilterNode">
                          <l key="dimensionOids" refId="5131" ln="1" eid="DimensionOid">
                            <cust clsId="DimensionOid">564F435F4B5049-45-434D5F313737---</cust>
                          </l>
                          <l key="AdHocParamDimensionOids" refId="5132" ln="0" eid="DimensionOid"/>
                          <be key="data" refId="5133" clsId="FilterNodeData">
                            <ref key="filterNode" refId="5130"/>
                            <s key="dim">VOC_KPI</s>
                            <i key="segmentLevel">0</i>
                            <ref key="segment" refId="22"/>
                            <be key="dictionaryHeader" refId="5134" clsId="MultiDesc">
                              <a key="desc" refId="5135" ln="4" eid="SYS_STR">
                                <s>Impianto inertizzazione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36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269</cust>
                          <s key="cod">PH</s>
                          <s key="desc"/>
                          <i key="index">0</i>
                          <ref key="parent" refId="5058"/>
                        </be>
                        <be refId="5138" clsId="FilterNode">
                          <l key="dimensionOids" refId="5139" ln="1" eid="DimensionOid">
                            <cust clsId="DimensionOid">564F435F4B5049-45-434D5F303439---</cust>
                          </l>
                          <l key="AdHocParamDimensionOids" refId="5140" ln="0" eid="DimensionOid"/>
                          <be key="data" refId="5141" clsId="FilterNodeData">
                            <ref key="filterNode" refId="5138"/>
                            <s key="dim">VOC_KPI</s>
                            <i key="segmentLevel">0</i>
                            <ref key="segment" refId="22"/>
                            <be key="dictionaryHeader" refId="5142" clsId="MultiDesc">
                              <a key="desc" refId="5143" ln="4" eid="SYS_STR">
                                <s>Discariche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144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</cust>
                          <s key="cod">PH</s>
                          <s key="desc"/>
                          <i key="index">0</i>
                          <ref key="parent" refId="5058"/>
                        </be>
                        <be refId="5146" clsId="FilterNode">
                          <l key="dimensionOids" refId="5147" ln="1" eid="DimensionOid">
                            <cust clsId="DimensionOid">564F435F4B5049-45-434D5F323134---</cust>
                          </l>
                          <l key="AdHocParamDimensionOids" refId="5148" ln="0" eid="DimensionOid"/>
                          <be key="data" refId="5149" clsId="FilterNodeData">
                            <ref key="filterNode" refId="514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</cust>
                          <s key="cod">PH</s>
                          <s key="desc"/>
                          <i key="index">0</i>
                          <ref key="parent" refId="5058"/>
                        </be>
                        <be refId="5151" clsId="FilterNode">
                          <l key="dimensionOids" refId="5152" ln="1" eid="DimensionOid">
                            <cust clsId="DimensionOid">564F435F4B5049-45-434D5F303834---</cust>
                          </l>
                          <l key="AdHocParamDimensionOids" refId="5153" ln="0" eid="DimensionOid"/>
                          <be key="data" refId="5154" clsId="FilterNodeData">
                            <ref key="filterNode" refId="515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5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5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058"/>
                        </be>
                        <be refId="5157" clsId="FilterNode">
                          <l key="dimensionOids" refId="5158" ln="1" eid="DimensionOid">
                            <cust clsId="DimensionOid">564F435F4B5049-45-434D5F323431---</cust>
                          </l>
                          <l key="AdHocParamDimensionOids" refId="5159" ln="0" eid="DimensionOid"/>
                          <be key="data" refId="5160" clsId="FilterNodeData">
                            <ref key="filterNode" refId="515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1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058"/>
                        </be>
                        <be refId="5163" clsId="FilterNode">
                          <l key="dimensionOids" refId="5164" ln="1" eid="DimensionOid">
                            <cust clsId="DimensionOid">564F435F4B5049-45-434D5F313935---</cust>
                          </l>
                          <l key="AdHocParamDimensionOids" refId="5165" ln="0" eid="DimensionOid"/>
                          <be key="data" refId="5166" clsId="FilterNodeData">
                            <ref key="filterNode" refId="516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67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058"/>
                        </be>
                        <be refId="5169" clsId="FilterNode">
                          <l key="dimensionOids" refId="5170" ln="1" eid="DimensionOid">
                            <cust clsId="DimensionOid">564F435F4B5049-45-434D5F313034---</cust>
                          </l>
                          <l key="AdHocParamDimensionOids" refId="5171" ln="0" eid="DimensionOid"/>
                          <be key="data" refId="5172" clsId="FilterNodeData">
                            <ref key="filterNode" refId="51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058"/>
                        </be>
                        <be refId="5175" clsId="FilterNode">
                          <l key="dimensionOids" refId="5176" ln="1" eid="DimensionOid">
                            <cust clsId="DimensionOid">564F435F4B5049-45-434D5F323432---</cust>
                          </l>
                          <l key="AdHocParamDimensionOids" refId="5177" ln="0" eid="DimensionOid"/>
                          <be key="data" refId="5178" clsId="FilterNodeData">
                            <ref key="filterNode" refId="517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79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058"/>
                        </be>
                        <be refId="5181" clsId="FilterNode">
                          <l key="dimensionOids" refId="5182" ln="1" eid="DimensionOid">
                            <cust clsId="DimensionOid">564F435F4B5049-45-434D5F313035---</cust>
                          </l>
                          <l key="AdHocParamDimensionOids" refId="5183" ln="0" eid="DimensionOid"/>
                          <be key="data" refId="5184" clsId="FilterNodeData">
                            <ref key="filterNode" refId="518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dinamico" refId="5185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1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058"/>
                        </be>
                        <be refId="5187" clsId="FilterNode">
                          <l key="dimensionOids" refId="5188" ln="1" eid="DimensionOid">
                            <cust clsId="DimensionOid">564F435F4B5049-45-434D5F323135---</cust>
                          </l>
                          <l key="AdHocParamDimensionOids" refId="5189" ln="0" eid="DimensionOid"/>
                          <be key="data" refId="5190" clsId="FilterNodeData">
                            <ref key="filterNode" refId="5187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1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266</cust>
                          <s key="cod">PH</s>
                          <s key="desc"/>
                          <i key="index">0</i>
                          <ref key="parent" refId="5058"/>
                        </be>
                      </l>
                    </be>
                    <be key="columns" refId="5192" clsId="FilterNode">
                      <l key="dimensionOids" refId="5193" ln="0" eid="DimensionOid"/>
                      <l key="AdHocParamDimensionOids" refId="5194" ln="0" eid="DimensionOid"/>
                      <be key="data" refId="5195" clsId="FilterNodeData">
                        <ref key="filterNode" refId="519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1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197" ln="1" eid="Framework.com.tagetik.trees.INode,framework">
                        <be refId="5198" clsId="FilterNode">
                          <l key="dimensionOids" refId="5199" ln="1" eid="DimensionOid">
                            <cust clsId="DimensionOid">544950-45-5449505F4F---</cust>
                          </l>
                          <l key="AdHocParamDimensionOids" refId="5200" ln="0" eid="DimensionOid"/>
                          <be key="data" refId="5201" clsId="FilterNodeData">
                            <ref key="filterNode" refId="5198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20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204" ln="3" eid="Framework.com.tagetik.trees.INode,framework">
                            <be refId="5205" clsId="FilterNode">
                              <l key="dimensionOids" refId="5206" ln="1" eid="DimensionOid">
                                <cust clsId="DimensionOid">5343455F24-45-5343454E4152494F5F4254--50-</cust>
                              </l>
                              <l key="AdHocParamDimensionOids" refId="5207" ln="0" eid="DimensionOid"/>
                              <be key="data" refId="5208" clsId="FilterNodeData">
                                <ref key="filterNode" refId="52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1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1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212" ln="1" eid="Framework.com.tagetik.trees.INode,framework">
                                <be refId="5213" clsId="FilterNode">
                                  <l key="dimensionOids" refId="5214" ln="1" eid="DimensionOid">
                                    <cust clsId="DimensionOid">4341545F24-4E-413241---</cust>
                                  </l>
                                  <l key="AdHocParamDimensionOids" refId="5215" ln="0" eid="DimensionOid"/>
                                  <be key="data" refId="5216" clsId="FilterNodeData">
                                    <ref key="filterNode" refId="5213"/>
                                    <s key="dim">CAT_$</s>
                                    <i key="segmentLevel">0</i>
                                    <ref key="segment" refId="22"/>
                                    <be key="dictionaryHeader" refId="5217" clsId="MultiDesc">
                                      <a key="desc" refId="521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221" ln="0" eid="Framework.com.tagetik.trees.INode,framework"/>
                                  <ref key="parent" refId="5205"/>
                                </be>
                              </l>
                              <ref key="parent" refId="5198"/>
                            </be>
                            <be refId="5222" clsId="FilterNode">
                              <l key="dimensionOids" refId="5223" ln="1" eid="DimensionOid">
                                <cust clsId="DimensionOid">5343455F24-45-5343454E4152494F5F4254--50-</cust>
                              </l>
                              <l key="AdHocParamDimensionOids" refId="5224" ln="0" eid="DimensionOid"/>
                              <be key="data" refId="5225" clsId="FilterNodeData">
                                <ref key="filterNode" refId="52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2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2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229" ln="1" eid="Framework.com.tagetik.trees.INode,framework">
                                <be refId="5230" clsId="FilterNode">
                                  <l key="dimensionOids" refId="5231" ln="1" eid="DimensionOid">
                                    <cust clsId="DimensionOid">4341545F24-4E-413241---</cust>
                                  </l>
                                  <l key="AdHocParamDimensionOids" refId="5232" ln="0" eid="DimensionOid"/>
                                  <be key="data" refId="5233" clsId="FilterNodeData">
                                    <ref key="filterNode" refId="5230"/>
                                    <s key="dim">CAT_$</s>
                                    <i key="segmentLevel">0</i>
                                    <ref key="segment" refId="22"/>
                                    <be key="dictionaryHeader" refId="5234" clsId="MultiDesc">
                                      <a key="desc" refId="523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2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23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222"/>
                                </be>
                              </l>
                              <ref key="parent" refId="5198"/>
                            </be>
                            <be refId="5238" clsId="FilterNode">
                              <l key="dimensionOids" refId="5239" ln="1" eid="DimensionOid">
                                <cust clsId="DimensionOid">5343455F24-45-5343454E4152494F5F4254--50-</cust>
                              </l>
                              <l key="AdHocParamDimensionOids" refId="5240" ln="0" eid="DimensionOid"/>
                              <be key="data" refId="5241" clsId="FilterNodeData">
                                <ref key="filterNode" refId="523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2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2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245" ln="1" eid="Framework.com.tagetik.trees.INode,framework">
                                <be refId="5246" clsId="FilterNode">
                                  <l key="dimensionOids" refId="5247" ln="1" eid="DimensionOid">
                                    <cust clsId="DimensionOid">4341545F24-4E-413241---</cust>
                                  </l>
                                  <l key="AdHocParamDimensionOids" refId="5248" ln="0" eid="DimensionOid"/>
                                  <be key="data" refId="5249" clsId="FilterNodeData">
                                    <ref key="filterNode" refId="5246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238"/>
                                </be>
                              </l>
                              <ref key="parent" refId="5198"/>
                            </be>
                          </l>
                          <ref key="parent" refId="5192"/>
                        </be>
                      </l>
                    </be>
                    <be key="matrixFilters" refId="5251" clsId="FilterNode">
                      <l key="dimensionOids" refId="5252" ln="0" eid="DimensionOid"/>
                      <l key="AdHocParamDimensionOids" refId="5253" ln="0" eid="DimensionOid"/>
                      <be key="data" refId="5254" clsId="FilterNodeData">
                        <ref key="filterNode" refId="525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2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256" ln="1" eid="Framework.com.tagetik.trees.INode,framework">
                        <be refId="5257" clsId="FilterNode">
                          <l key="dimensionOids" refId="5258" ln="1" eid="DimensionOid">
                            <cust clsId="DimensionOid">504552-45-245045525F50--50-</cust>
                          </l>
                          <l key="AdHocParamDimensionOids" refId="5259" ln="0" eid="DimensionOid"/>
                          <be key="data" refId="5260" clsId="FilterNodeData">
                            <ref key="filterNode" refId="5257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2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262" ln="1" eid="Framework.com.tagetik.trees.INode,framework">
                            <be refId="5263" clsId="FilterNode">
                              <l key="dimensionOids" refId="5264" ln="1" eid="DimensionOid">
                                <cust clsId="DimensionOid">4445535434-45-4E44---</cust>
                              </l>
                              <l key="AdHocParamDimensionOids" refId="5265" ln="0" eid="DimensionOid"/>
                              <be key="data" refId="5266" clsId="FilterNodeData">
                                <ref key="filterNode" refId="52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2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268" ln="1" eid="Framework.com.tagetik.trees.INode,framework">
                                <be refId="5269" clsId="FilterNode">
                                  <l key="dimensionOids" refId="5270" ln="1" eid="DimensionOid">
                                    <cust clsId="DimensionOid">56414C-45-455552---</cust>
                                  </l>
                                  <l key="AdHocParamDimensionOids" refId="5271" ln="0" eid="DimensionOid"/>
                                  <be key="data" refId="5272" clsId="FilterNodeData">
                                    <ref key="filterNode" refId="5269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2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274" ln="1" eid="Framework.com.tagetik.trees.INode,framework">
                                    <be refId="5275" clsId="FilterNode">
                                      <l key="dimensionOids" refId="5276" ln="1" eid="DimensionOid">
                                        <cust clsId="DimensionOid">44455354315F4255-45-4E44---</cust>
                                      </l>
                                      <l key="AdHocParamDimensionOids" refId="5277" ln="0" eid="DimensionOid"/>
                                      <be key="data" refId="5278" clsId="FilterNodeData">
                                        <ref key="filterNode" refId="5275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2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280" ln="1" eid="Framework.com.tagetik.trees.INode,framework">
                                        <be refId="5281" clsId="FilterNode">
                                          <l key="dimensionOids" refId="5282" ln="1" eid="DimensionOid">
                                            <cust clsId="DimensionOid">44455354325F414749-45-4E44---</cust>
                                          </l>
                                          <l key="AdHocParamDimensionOids" refId="5283" ln="0" eid="DimensionOid"/>
                                          <be key="data" refId="5284" clsId="FilterNodeData">
                                            <ref key="filterNode" refId="5281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28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286" ln="1" eid="Framework.com.tagetik.trees.INode,framework">
                                            <be refId="5287" clsId="FilterNode">
                                              <l key="dimensionOids" refId="5288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289" ln="0" eid="DimensionOid"/>
                                              <be key="data" refId="5290" clsId="FilterNodeData">
                                                <ref key="filterNode" refId="528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29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292" ln="1" eid="Framework.com.tagetik.trees.INode,framework">
                                                <be refId="5293" clsId="FilterNode">
                                                  <l key="dimensionOids" refId="5294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295" ln="0" eid="DimensionOid"/>
                                                  <be key="data" refId="5296" clsId="FilterNodeData">
                                                    <ref key="filterNode" refId="5293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29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287"/>
                                                </be>
                                              </l>
                                              <ref key="parent" refId="5281"/>
                                            </be>
                                          </l>
                                          <ref key="parent" refId="5275"/>
                                        </be>
                                      </l>
                                      <ref key="parent" refId="5269"/>
                                    </be>
                                  </l>
                                  <ref key="parent" refId="5263"/>
                                </be>
                              </l>
                              <ref key="parent" refId="5257"/>
                            </be>
                          </l>
                          <ref key="parent" refId="5251"/>
                        </be>
                      </l>
                    </be>
                    <be key="rowHeaders" refId="5298" clsId="ReportingHeaders">
                      <m key="headers" refId="5299" keid="SYS_PR_I" veid="System.Collections.IList">
                        <key>
                          <i>-1</i>
                        </key>
                        <val>
                          <l refId="5300" ln="1">
                            <s>$Account(HIERARCHY("KPI")).desc</s>
                          </l>
                        </val>
                      </m>
                      <m key="headersDims" refId="5301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302" clsId="ReportingHeaders">
                      <m key="headers" refId="5303" keid="SYS_PR_I" veid="System.Collections.IList">
                        <key>
                          <i>-1</i>
                        </key>
                        <val>
                          <l refId="5304" ln="1">
                            <s>$Scenario.code</s>
                          </l>
                        </val>
                      </m>
                      <m key="headersDims" refId="5305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5</i>
                    <b key="excludeValuatingSheetsWithZeroValues">N</b>
                    <m key="addictionalStyleSheets" refId="5306" keid="SYS_STR" veid="StyleSheet">
                      <key>
                        <s>2</s>
                      </key>
                      <val>
                        <be refId="5307" clsId="StyleSheet">
                          <be key="version" refId="53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10" ln="3">
                                <be refId="5311" clsId="StyleRule">
                                  <be key="ruleCondition" refId="53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13" clsId="StyleRule">
                                  <be key="ruleCondition" refId="53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5315" clsId="StyleRule">
                                  <be key="ruleCondition" refId="5316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5317" clsId="StyleSheet">
                          <be key="version" refId="531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19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320" ln="2">
                                <be refId="5321" clsId="StyleRule">
                                  <be key="ruleCondition" refId="532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23" clsId="StyleRule">
                                  <be key="ruleCondition" refId="532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5325" clsId="StyleSheet">
                          <be key="version" refId="5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32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328" ln="2">
                                <be refId="5329" clsId="StyleRule">
                                  <be key="ruleCondition" refId="533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331" clsId="StyleRule">
                                  <be key="ruleCondition" refId="533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333" ln="0" eid="Reporting.com.tagetik.tables.IMatixCellLeafPositions,Reporting"/>
                    <m key="forcedEditModes" refId="5334" keid="Reporting.com.tagetik.tables.IMatixCellLeafPositions,Reporting" veid="SYS_STR"/>
                    <b key="UseTxlDeFormEditor">N</b>
                    <be key="TxDeFormsEditorDescriptor" refId="5335" clsId="TxDeFormsEditorDescriptor">
                      <l key="Tabs" refId="533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337" clsId="matrixWSInfo">
                      <b key="isT">N</b>
                      <s key="wsCode">$CPM</s>
                    </be>
                    <be key="customFilters" refId="5338" clsId="ExpCustomFiltersProspetto"/>
                  </be>
                </val>
                <key>
                  <s>Recupero materie prime</s>
                </key>
                <val>
                  <be refId="5339" clsId="MatrixPositionBlockVO">
                    <s key="positionID">Recupero materie prime</s>
                    <be key="rows" refId="5340" clsId="FilterNode">
                      <l key="dimensionOids" refId="5341" ln="0" eid="DimensionOid"/>
                      <l key="AdHocParamDimensionOids" refId="5342" ln="0" eid="DimensionOid"/>
                      <be key="data" refId="5343" clsId="FilterNodeData">
                        <ref key="filterNode" refId="5340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344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345" ln="9" eid="Framework.com.tagetik.trees.INode,framework">
                        <be refId="5346" clsId="FilterNode">
                          <l key="dimensionOids" refId="5347" ln="0" eid="DimensionOid"/>
                          <l key="AdHocParamDimensionOids" refId="5348" ln="0" eid="DimensionOid"/>
                          <be key="data" refId="5349" clsId="FilterNodeData">
                            <ref key="filterNode" refId="5346"/>
                            <s key="dim">VOC_KPI</s>
                            <i key="segmentLevel">0</i>
                            <ref key="segment" refId="22"/>
                            <be key="dictionaryHeader" refId="5350" clsId="MultiDesc">
                              <a key="desc" refId="5351" ln="4" eid="SYS_STR">
                                <s>Recupero materie prime secondarie (t) - impianto trattamento vetro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53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315</cust>
                          <s key="cod">PH</s>
                          <s key="desc"/>
                          <i key="index">0</i>
                          <ref key="parent" refId="5340"/>
                        </be>
                        <be refId="5354" clsId="FilterNode">
                          <l key="dimensionOids" refId="5355" ln="1" eid="DimensionOid">
                            <cust clsId="DimensionOid">564F435F4B5049-45-434E5F313734---</cust>
                          </l>
                          <l key="AdHocParamDimensionOids" refId="5356" ln="0" eid="DimensionOid"/>
                          <be key="data" refId="5357" clsId="FilterNodeData">
                            <ref key="filterNode" refId="53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314</cust>
                          <s key="cod">PH</s>
                          <s key="desc"/>
                          <i key="index">0</i>
                          <ref key="parent" refId="5340"/>
                        </be>
                        <be refId="5359" clsId="FilterNode">
                          <l key="dimensionOids" refId="5360" ln="1" eid="DimensionOid">
                            <cust clsId="DimensionOid">564F435F4B5049-45-434E5F303837---</cust>
                          </l>
                          <l key="AdHocParamDimensionOids" refId="5361" ln="0" eid="DimensionOid"/>
                          <be key="data" refId="5362" clsId="FilterNodeData">
                            <ref key="filterNode" refId="53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313</cust>
                          <s key="cod">PH</s>
                          <s key="desc"/>
                          <i key="index">0</i>
                          <ref key="parent" refId="5340"/>
                        </be>
                        <be refId="5364" clsId="FilterNode">
                          <l key="dimensionOids" refId="5365" ln="1" eid="DimensionOid">
                            <cust clsId="DimensionOid">564F435F4B5049-45-434E5F313636---</cust>
                          </l>
                          <l key="AdHocParamDimensionOids" refId="5366" ln="0" eid="DimensionOid"/>
                          <be key="data" refId="5367" clsId="FilterNodeData">
                            <ref key="filterNode" refId="53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312</cust>
                          <s key="cod">PH</s>
                          <s key="desc"/>
                          <i key="index">0</i>
                          <ref key="parent" refId="5340"/>
                        </be>
                        <be refId="5369" clsId="FilterNode">
                          <l key="dimensionOids" refId="5370" ln="0" eid="DimensionOid"/>
                          <l key="AdHocParamDimensionOids" refId="5371" ln="0" eid="DimensionOid"/>
                          <be key="data" refId="5372" clsId="FilterNodeData">
                            <ref key="filterNode" refId="5369"/>
                            <s key="dim">VOC_KPI</s>
                            <i key="segmentLevel">0</i>
                            <ref key="segment" refId="22"/>
                            <be key="dictionaryHeader" refId="5373" clsId="MultiDesc">
                              <a key="desc" refId="5374" ln="4" eid="SYS_STR">
                                <s>
                                  Impianto plastica Cavagli
                                  <ch cod="e0"/>
                                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3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376" keid="SYS_STR" veid="EFReportingNodeType">
                              <key>
                                <s>276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311</cust>
                          <s key="cod">PH</s>
                          <s key="desc"/>
                          <i key="index">0</i>
                          <ref key="parent" refId="5340"/>
                        </be>
                        <be refId="5377" clsId="FilterNode">
                          <l key="dimensionOids" refId="5378" ln="1" eid="DimensionOid">
                            <cust clsId="DimensionOid">564F435F4B5049-45-434E5F303233---</cust>
                          </l>
                          <l key="AdHocParamDimensionOids" refId="5379" ln="0" eid="DimensionOid"/>
                          <be key="data" refId="5380" clsId="FilterNodeData">
                            <ref key="filterNode" refId="5377"/>
                            <s key="dim">VOC_KPI</s>
                            <i key="segmentLevel">0</i>
                            <ref key="segment" refId="22"/>
                            <be key="dictionaryHeader" refId="5381" clsId="MultiDesc">
                              <a key="desc" refId="5382" ln="4" eid="SYS_STR">
                                <s>Rifiuti in ingresso non pericolosi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310</cust>
                          <s key="cod">PH</s>
                          <s key="desc"/>
                          <i key="index">0</i>
                          <ref key="parent" refId="5340"/>
                        </be>
                        <be refId="5384" clsId="FilterNode">
                          <l key="dimensionOids" refId="5385" ln="1" eid="DimensionOid">
                            <cust clsId="DimensionOid">564F435F4B5049-45-434E5F313735---</cust>
                          </l>
                          <l key="AdHocParamDimensionOids" refId="5386" ln="0" eid="DimensionOid"/>
                          <be key="data" refId="5387" clsId="FilterNodeData">
                            <ref key="filterNode" refId="538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3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309</cust>
                          <s key="cod">PH</s>
                          <s key="desc"/>
                          <i key="index">0</i>
                          <ref key="parent" refId="5340"/>
                        </be>
                        <be refId="5389" clsId="FilterNode">
                          <l key="dimensionOids" refId="5390" ln="1" eid="DimensionOid">
                            <cust clsId="DimensionOid">564F435F4B5049-45-434E5F303836---</cust>
                          </l>
                          <l key="AdHocParamDimensionOids" refId="5391" ln="0" eid="DimensionOid"/>
                          <be key="data" refId="5392" clsId="FilterNodeData">
                            <ref key="filterNode" refId="5389"/>
                            <s key="dim">VOC_KPI</s>
                            <i key="segmentLevel">0</i>
                            <ref key="segment" refId="22"/>
                            <be key="dictionaryHeader" refId="5393" clsId="MultiDesc">
                              <a key="desc" refId="5394" ln="4" eid="SYS_STR">
                                <s>Rifiuti in uscita verso altri impianti di recupero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3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308</cust>
                          <s key="cod">PH</s>
                          <s key="desc"/>
                          <i key="index">0</i>
                          <ref key="parent" refId="5340"/>
                        </be>
                        <be refId="5396" clsId="FilterNode">
                          <l key="dimensionOids" refId="5397" ln="1" eid="DimensionOid">
                            <cust clsId="DimensionOid">564F435F4B5049-45-434E5F303236---</cust>
                          </l>
                          <l key="AdHocParamDimensionOids" refId="5398" ln="0" eid="DimensionOid"/>
                          <be key="data" refId="5399" clsId="FilterNodeData">
                            <ref key="filterNode" refId="5396"/>
                            <s key="dim">VOC_KPI</s>
                            <i key="segmentLevel">0</i>
                            <ref key="segment" refId="22"/>
                            <be key="dictionaryHeader" refId="5400" clsId="MultiDesc">
                              <a key="desc" refId="5401" ln="4" eid="SYS_STR">
                                <s>Rifiuti avviati a smaltimento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4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307</cust>
                          <s key="cod">PH</s>
                          <s key="desc"/>
                          <i key="index">0</i>
                          <ref key="parent" refId="5340"/>
                        </be>
                      </l>
                    </be>
                    <be key="columns" refId="5403" clsId="FilterNode">
                      <l key="dimensionOids" refId="5404" ln="0" eid="DimensionOid"/>
                      <l key="AdHocParamDimensionOids" refId="5405" ln="0" eid="DimensionOid"/>
                      <be key="data" refId="5406" clsId="FilterNodeData">
                        <ref key="filterNode" refId="540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0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408" ln="1" eid="Framework.com.tagetik.trees.INode,framework">
                        <be refId="5409" clsId="FilterNode">
                          <l key="dimensionOids" refId="5410" ln="1" eid="DimensionOid">
                            <cust clsId="DimensionOid">544950-45-5449505F4F---</cust>
                          </l>
                          <l key="AdHocParamDimensionOids" refId="5411" ln="0" eid="DimensionOid"/>
                          <be key="data" refId="5412" clsId="FilterNodeData">
                            <ref key="filterNode" refId="5409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414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415" ln="3" eid="Framework.com.tagetik.trees.INode,framework">
                            <be refId="5416" clsId="FilterNode">
                              <l key="dimensionOids" refId="5417" ln="1" eid="DimensionOid">
                                <cust clsId="DimensionOid">5343455F24-45-5343454E4152494F5F4254--50-</cust>
                              </l>
                              <l key="AdHocParamDimensionOids" refId="5418" ln="0" eid="DimensionOid"/>
                              <be key="data" refId="5419" clsId="FilterNodeData">
                                <ref key="filterNode" refId="54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2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2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423" ln="1" eid="Framework.com.tagetik.trees.INode,framework">
                                <be refId="5424" clsId="FilterNode">
                                  <l key="dimensionOids" refId="5425" ln="1" eid="DimensionOid">
                                    <cust clsId="DimensionOid">4341545F24-4E-413241---</cust>
                                  </l>
                                  <l key="AdHocParamDimensionOids" refId="5426" ln="0" eid="DimensionOid"/>
                                  <be key="data" refId="5427" clsId="FilterNodeData">
                                    <ref key="filterNode" refId="5424"/>
                                    <s key="dim">CAT_$</s>
                                    <i key="segmentLevel">0</i>
                                    <ref key="segment" refId="22"/>
                                    <be key="dictionaryHeader" refId="5428" clsId="MultiDesc">
                                      <a key="desc" refId="542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432" ln="0" eid="Framework.com.tagetik.trees.INode,framework"/>
                                  <ref key="parent" refId="5416"/>
                                </be>
                              </l>
                              <ref key="parent" refId="5409"/>
                            </be>
                            <be refId="5433" clsId="FilterNode">
                              <l key="dimensionOids" refId="5434" ln="1" eid="DimensionOid">
                                <cust clsId="DimensionOid">5343455F24-45-5343454E4152494F5F4254--50-</cust>
                              </l>
                              <l key="AdHocParamDimensionOids" refId="5435" ln="0" eid="DimensionOid"/>
                              <be key="data" refId="5436" clsId="FilterNodeData">
                                <ref key="filterNode" refId="54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38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3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440" ln="1" eid="Framework.com.tagetik.trees.INode,framework">
                                <be refId="5441" clsId="FilterNode">
                                  <l key="dimensionOids" refId="5442" ln="1" eid="DimensionOid">
                                    <cust clsId="DimensionOid">4341545F24-4E-413241---</cust>
                                  </l>
                                  <l key="AdHocParamDimensionOids" refId="5443" ln="0" eid="DimensionOid"/>
                                  <be key="data" refId="5444" clsId="FilterNodeData">
                                    <ref key="filterNode" refId="5441"/>
                                    <s key="dim">CAT_$</s>
                                    <i key="segmentLevel">0</i>
                                    <ref key="segment" refId="22"/>
                                    <be key="dictionaryHeader" refId="5445" clsId="MultiDesc">
                                      <a key="desc" refId="544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4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44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433"/>
                                </be>
                              </l>
                              <ref key="parent" refId="5409"/>
                            </be>
                            <be refId="5449" clsId="FilterNode">
                              <l key="dimensionOids" refId="5450" ln="1" eid="DimensionOid">
                                <cust clsId="DimensionOid">5343455F24-45-5343454E4152494F5F4254--50-</cust>
                              </l>
                              <l key="AdHocParamDimensionOids" refId="5451" ln="0" eid="DimensionOid"/>
                              <be key="data" refId="5452" clsId="FilterNodeData">
                                <ref key="filterNode" refId="544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4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45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456" ln="1" eid="Framework.com.tagetik.trees.INode,framework">
                                <be refId="5457" clsId="FilterNode">
                                  <l key="dimensionOids" refId="5458" ln="1" eid="DimensionOid">
                                    <cust clsId="DimensionOid">4341545F24-4E-413241---</cust>
                                  </l>
                                  <l key="AdHocParamDimensionOids" refId="5459" ln="0" eid="DimensionOid"/>
                                  <be key="data" refId="5460" clsId="FilterNodeData">
                                    <ref key="filterNode" refId="545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449"/>
                                </be>
                              </l>
                              <ref key="parent" refId="5409"/>
                            </be>
                          </l>
                          <ref key="parent" refId="5403"/>
                        </be>
                      </l>
                    </be>
                    <be key="matrixFilters" refId="5462" clsId="FilterNode">
                      <l key="dimensionOids" refId="5463" ln="0" eid="DimensionOid"/>
                      <l key="AdHocParamDimensionOids" refId="5464" ln="0" eid="DimensionOid"/>
                      <be key="data" refId="5465" clsId="FilterNodeData">
                        <ref key="filterNode" refId="546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46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467" ln="1" eid="Framework.com.tagetik.trees.INode,framework">
                        <be refId="5468" clsId="FilterNode">
                          <l key="dimensionOids" refId="5469" ln="1" eid="DimensionOid">
                            <cust clsId="DimensionOid">504552-45-245045525F50--50-</cust>
                          </l>
                          <l key="AdHocParamDimensionOids" refId="5470" ln="0" eid="DimensionOid"/>
                          <be key="data" refId="5471" clsId="FilterNodeData">
                            <ref key="filterNode" refId="5468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4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473" ln="1" eid="Framework.com.tagetik.trees.INode,framework">
                            <be refId="5474" clsId="FilterNode">
                              <l key="dimensionOids" refId="5475" ln="1" eid="DimensionOid">
                                <cust clsId="DimensionOid">4445535434-45-4E44---</cust>
                              </l>
                              <l key="AdHocParamDimensionOids" refId="5476" ln="0" eid="DimensionOid"/>
                              <be key="data" refId="5477" clsId="FilterNodeData">
                                <ref key="filterNode" refId="547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47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479" ln="1" eid="Framework.com.tagetik.trees.INode,framework">
                                <be refId="5480" clsId="FilterNode">
                                  <l key="dimensionOids" refId="5481" ln="1" eid="DimensionOid">
                                    <cust clsId="DimensionOid">56414C-45-455552---</cust>
                                  </l>
                                  <l key="AdHocParamDimensionOids" refId="5482" ln="0" eid="DimensionOid"/>
                                  <be key="data" refId="5483" clsId="FilterNodeData">
                                    <ref key="filterNode" refId="54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4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485" ln="1" eid="Framework.com.tagetik.trees.INode,framework">
                                    <be refId="5486" clsId="FilterNode">
                                      <l key="dimensionOids" refId="5487" ln="1" eid="DimensionOid">
                                        <cust clsId="DimensionOid">44455354315F4255-45-4E44---</cust>
                                      </l>
                                      <l key="AdHocParamDimensionOids" refId="5488" ln="0" eid="DimensionOid"/>
                                      <be key="data" refId="5489" clsId="FilterNodeData">
                                        <ref key="filterNode" refId="5486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49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491" ln="1" eid="Framework.com.tagetik.trees.INode,framework">
                                        <be refId="5492" clsId="FilterNode">
                                          <l key="dimensionOids" refId="5493" ln="1" eid="DimensionOid">
                                            <cust clsId="DimensionOid">44455354325F414749-45-4E44---</cust>
                                          </l>
                                          <l key="AdHocParamDimensionOids" refId="5494" ln="0" eid="DimensionOid"/>
                                          <be key="data" refId="5495" clsId="FilterNodeData">
                                            <ref key="filterNode" refId="549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49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497" ln="1" eid="Framework.com.tagetik.trees.INode,framework">
                                            <be refId="5498" clsId="FilterNode">
                                              <l key="dimensionOids" refId="5499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500" ln="0" eid="DimensionOid"/>
                                              <be key="data" refId="5501" clsId="FilterNodeData">
                                                <ref key="filterNode" refId="5498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5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503" ln="1" eid="Framework.com.tagetik.trees.INode,framework">
                                                <be refId="5504" clsId="FilterNode">
                                                  <l key="dimensionOids" refId="5505" ln="1" eid="DimensionOid">
                                                    <cust clsId="DimensionOid">4445535433-45-543034---</cust>
                                                  </l>
                                                  <l key="AdHocParamDimensionOids" refId="5506" ln="0" eid="DimensionOid"/>
                                                  <be key="data" refId="5507" clsId="FilterNodeData">
                                                    <ref key="filterNode" refId="5504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50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498"/>
                                                </be>
                                              </l>
                                              <ref key="parent" refId="5492"/>
                                            </be>
                                          </l>
                                          <ref key="parent" refId="5486"/>
                                        </be>
                                      </l>
                                      <ref key="parent" refId="5480"/>
                                    </be>
                                  </l>
                                  <ref key="parent" refId="5474"/>
                                </be>
                              </l>
                              <ref key="parent" refId="5468"/>
                            </be>
                          </l>
                          <ref key="parent" refId="5462"/>
                        </be>
                      </l>
                    </be>
                    <be key="rowHeaders" refId="5509" clsId="ReportingHeaders">
                      <m key="headers" refId="5510" keid="SYS_PR_I" veid="System.Collections.IList">
                        <key>
                          <i>-1</i>
                        </key>
                        <val>
                          <l refId="5511" ln="1">
                            <s>$Account(HIERARCHY("KPI")).desc</s>
                          </l>
                        </val>
                      </m>
                      <m key="headersDims" refId="5512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513" clsId="ReportingHeaders">
                      <m key="headers" refId="5514" keid="SYS_PR_I" veid="System.Collections.IList">
                        <key>
                          <i>-1</i>
                        </key>
                        <val>
                          <l refId="5515" ln="1">
                            <s>$Scenario.code</s>
                          </l>
                        </val>
                      </m>
                      <m key="headersDims" refId="5516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6</i>
                    <b key="excludeValuatingSheetsWithZeroValues">N</b>
                    <m key="addictionalStyleSheets" refId="5517" keid="SYS_STR" veid="StyleSheet">
                      <key>
                        <s>21</s>
                      </key>
                      <val>
                        <be refId="5518" clsId="StyleSheet">
                          <be key="version" refId="551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552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1" ln="2">
                                <be refId="5522" clsId="StyleRule">
                                  <be key="ruleCondition" refId="552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24" clsId="StyleRule">
                                  <be key="ruleCondition" refId="552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5526" clsId="StyleSheet">
                          <be key="version" refId="55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5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529" ln="2">
                                <be refId="5530" clsId="StyleRule">
                                  <be key="ruleCondition" refId="55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532" clsId="StyleRule">
                                  <be key="ruleCondition" refId="55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534" ln="0" eid="Reporting.com.tagetik.tables.IMatixCellLeafPositions,Reporting"/>
                    <m key="forcedEditModes" refId="5535" keid="Reporting.com.tagetik.tables.IMatixCellLeafPositions,Reporting" veid="SYS_STR"/>
                    <b key="UseTxlDeFormEditor">N</b>
                    <be key="TxDeFormsEditorDescriptor" refId="5536" clsId="TxDeFormsEditorDescriptor">
                      <l key="Tabs" refId="5537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538" clsId="matrixWSInfo">
                      <b key="isT">N</b>
                      <s key="wsCode">$CPM</s>
                    </be>
                    <be key="customFilters" refId="5539" clsId="ExpCustomFiltersProspetto"/>
                  </be>
                </val>
                <key>
                  <s>Rifiuti recuperati</s>
                </key>
                <val>
                  <be refId="5540" clsId="MatrixPositionBlockVO">
                    <s key="positionID">Rifiuti recuperati</s>
                    <be key="rows" refId="5541" clsId="FilterNode">
                      <l key="dimensionOids" refId="5542" ln="0" eid="DimensionOid"/>
                      <l key="AdHocParamDimensionOids" refId="5543" ln="0" eid="DimensionOid"/>
                      <be key="data" refId="5544" clsId="FilterNodeData">
                        <ref key="filterNode" refId="5541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4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546" ln="7" eid="Framework.com.tagetik.trees.INode,framework">
                        <be refId="5547" clsId="FilterNode">
                          <l key="dimensionOids" refId="5548" ln="1" eid="DimensionOid">
                            <cust clsId="DimensionOid">564F435F4B5049-45-434E5F303837---</cust>
                          </l>
                          <l key="AdHocParamDimensionOids" refId="5549" ln="0" eid="DimensionOid"/>
                          <be key="data" refId="5550" clsId="FilterNodeData">
                            <ref key="filterNode" refId="5547"/>
                            <s key="dim">VOC_KPI</s>
                            <i key="segmentLevel">0</i>
                            <ref key="segment" refId="22"/>
                            <be key="dictionaryHeader" refId="5551" clsId="MultiDesc">
                              <a key="desc" refId="5552" ln="4" eid="SYS_STR">
                                <s>Rifiuto recuperato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5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278</cust>
                          <s key="cod">PH</s>
                          <s key="desc"/>
                          <i key="index">0</i>
                          <ref key="parent" refId="5541"/>
                        </be>
                        <be refId="5554" clsId="FilterNode">
                          <l key="dimensionOids" refId="5555" ln="1" eid="DimensionOid">
                            <cust clsId="DimensionOid">564F435F4B5049-45-434D5F323139---</cust>
                          </l>
                          <l key="AdHocParamDimensionOids" refId="5556" ln="0" eid="DimensionOid"/>
                          <be key="data" refId="5557" clsId="FilterNodeData">
                            <ref key="filterNode" refId="555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284</cust>
                          <s key="cod">PH</s>
                          <s key="desc"/>
                          <i key="index">0</i>
                          <ref key="parent" refId="5541"/>
                        </be>
                        <be refId="5559" clsId="FilterNode">
                          <l key="dimensionOids" refId="5560" ln="1" eid="DimensionOid">
                            <cust clsId="DimensionOid">564F435F4B5049-45-434D5F323230---</cust>
                          </l>
                          <l key="AdHocParamDimensionOids" refId="5561" ln="0" eid="DimensionOid"/>
                          <be key="data" refId="5562" clsId="FilterNodeData">
                            <ref key="filterNode" refId="555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283</cust>
                          <s key="cod">PH</s>
                          <s key="desc"/>
                          <i key="index">0</i>
                          <ref key="parent" refId="5541"/>
                        </be>
                        <be refId="5564" clsId="FilterNode">
                          <l key="dimensionOids" refId="5565" ln="1" eid="DimensionOid">
                            <cust clsId="DimensionOid">564F435F4B5049-45-434D5F323231---</cust>
                          </l>
                          <l key="AdHocParamDimensionOids" refId="5566" ln="0" eid="DimensionOid"/>
                          <be key="data" refId="5567" clsId="FilterNodeData">
                            <ref key="filterNode" refId="556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282</cust>
                          <s key="cod">PH</s>
                          <s key="desc"/>
                          <i key="index">0</i>
                          <ref key="parent" refId="5541"/>
                        </be>
                        <be refId="5569" clsId="FilterNode">
                          <l key="dimensionOids" refId="5570" ln="1" eid="DimensionOid">
                            <cust clsId="DimensionOid">564F435F4B5049-45-434D5F323232---</cust>
                          </l>
                          <l key="AdHocParamDimensionOids" refId="5571" ln="0" eid="DimensionOid"/>
                          <be key="data" refId="5572" clsId="FilterNodeData">
                            <ref key="filterNode" refId="556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281</cust>
                          <s key="cod">PH</s>
                          <s key="desc"/>
                          <i key="index">0</i>
                          <ref key="parent" refId="5541"/>
                        </be>
                        <be refId="5574" clsId="FilterNode">
                          <l key="dimensionOids" refId="5575" ln="1" eid="DimensionOid">
                            <cust clsId="DimensionOid">564F435F4B5049-45-434D5F323233---</cust>
                          </l>
                          <l key="AdHocParamDimensionOids" refId="5576" ln="0" eid="DimensionOid"/>
                          <be key="data" refId="5577" clsId="FilterNodeData">
                            <ref key="filterNode" refId="5574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280</cust>
                          <s key="cod">PH</s>
                          <s key="desc"/>
                          <i key="index">0</i>
                          <ref key="parent" refId="5541"/>
                        </be>
                        <be refId="5579" clsId="FilterNode">
                          <l key="dimensionOids" refId="5580" ln="1" eid="DimensionOid">
                            <cust clsId="DimensionOid">564F435F4B5049-45-434D5F323234---</cust>
                          </l>
                          <l key="AdHocParamDimensionOids" refId="5581" ln="0" eid="DimensionOid"/>
                          <be key="data" refId="5582" clsId="FilterNodeData">
                            <ref key="filterNode" refId="557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279</cust>
                          <s key="cod">PH</s>
                          <s key="desc"/>
                          <i key="index">0</i>
                          <ref key="parent" refId="5541"/>
                        </be>
                      </l>
                    </be>
                    <be key="columns" refId="5584" clsId="FilterNode">
                      <l key="dimensionOids" refId="5585" ln="0" eid="DimensionOid"/>
                      <l key="AdHocParamDimensionOids" refId="5586" ln="0" eid="DimensionOid"/>
                      <be key="data" refId="5587" clsId="FilterNodeData">
                        <ref key="filterNode" refId="558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58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589" ln="1" eid="Framework.com.tagetik.trees.INode,framework">
                        <be refId="5590" clsId="FilterNode">
                          <l key="dimensionOids" refId="5591" ln="1" eid="DimensionOid">
                            <cust clsId="DimensionOid">544950-45-5449505F4F---</cust>
                          </l>
                          <l key="AdHocParamDimensionOids" refId="5592" ln="0" eid="DimensionOid"/>
                          <be key="data" refId="5593" clsId="FilterNodeData">
                            <ref key="filterNode" refId="559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5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595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596" ln="3" eid="Framework.com.tagetik.trees.INode,framework">
                            <be refId="5597" clsId="FilterNode">
                              <l key="dimensionOids" refId="5598" ln="1" eid="DimensionOid">
                                <cust clsId="DimensionOid">5343455F24-45-5343454E4152494F5F4254--50-</cust>
                              </l>
                              <l key="AdHocParamDimensionOids" refId="5599" ln="0" eid="DimensionOid"/>
                              <be key="data" refId="5600" clsId="FilterNodeData">
                                <ref key="filterNode" refId="559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0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0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0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604" ln="1" eid="Framework.com.tagetik.trees.INode,framework">
                                <be refId="5605" clsId="FilterNode">
                                  <l key="dimensionOids" refId="5606" ln="1" eid="DimensionOid">
                                    <cust clsId="DimensionOid">4341545F24-4E-413241---</cust>
                                  </l>
                                  <l key="AdHocParamDimensionOids" refId="5607" ln="0" eid="DimensionOid"/>
                                  <be key="data" refId="5608" clsId="FilterNodeData">
                                    <ref key="filterNode" refId="5605"/>
                                    <s key="dim">CAT_$</s>
                                    <i key="segmentLevel">0</i>
                                    <ref key="segment" refId="22"/>
                                    <be key="dictionaryHeader" refId="5609" clsId="MultiDesc">
                                      <a key="desc" refId="561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1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613" ln="0" eid="Framework.com.tagetik.trees.INode,framework"/>
                                  <ref key="parent" refId="5597"/>
                                </be>
                              </l>
                              <ref key="parent" refId="5590"/>
                            </be>
                            <be refId="5614" clsId="FilterNode">
                              <l key="dimensionOids" refId="5615" ln="1" eid="DimensionOid">
                                <cust clsId="DimensionOid">5343455F24-45-5343454E4152494F5F4254--50-</cust>
                              </l>
                              <l key="AdHocParamDimensionOids" refId="5616" ln="0" eid="DimensionOid"/>
                              <be key="data" refId="5617" clsId="FilterNodeData">
                                <ref key="filterNode" refId="56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1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2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621" ln="1" eid="Framework.com.tagetik.trees.INode,framework">
                                <be refId="5622" clsId="FilterNode">
                                  <l key="dimensionOids" refId="5623" ln="1" eid="DimensionOid">
                                    <cust clsId="DimensionOid">4341545F24-4E-413241---</cust>
                                  </l>
                                  <l key="AdHocParamDimensionOids" refId="5624" ln="0" eid="DimensionOid"/>
                                  <be key="data" refId="5625" clsId="FilterNodeData">
                                    <ref key="filterNode" refId="5622"/>
                                    <s key="dim">CAT_$</s>
                                    <i key="segmentLevel">0</i>
                                    <ref key="segment" refId="22"/>
                                    <be key="dictionaryHeader" refId="5626" clsId="MultiDesc">
                                      <a key="desc" refId="562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6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62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614"/>
                                </be>
                              </l>
                              <ref key="parent" refId="5590"/>
                            </be>
                            <be refId="5630" clsId="FilterNode">
                              <l key="dimensionOids" refId="5631" ln="1" eid="DimensionOid">
                                <cust clsId="DimensionOid">5343455F24-45-5343454E4152494F5F4254--50-</cust>
                              </l>
                              <l key="AdHocParamDimensionOids" refId="5632" ln="0" eid="DimensionOid"/>
                              <be key="data" refId="5633" clsId="FilterNodeData">
                                <ref key="filterNode" refId="563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6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63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637" ln="1" eid="Framework.com.tagetik.trees.INode,framework">
                                <be refId="5638" clsId="FilterNode">
                                  <l key="dimensionOids" refId="5639" ln="1" eid="DimensionOid">
                                    <cust clsId="DimensionOid">4341545F24-4E-413241---</cust>
                                  </l>
                                  <l key="AdHocParamDimensionOids" refId="5640" ln="0" eid="DimensionOid"/>
                                  <be key="data" refId="5641" clsId="FilterNodeData">
                                    <ref key="filterNode" refId="563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630"/>
                                </be>
                              </l>
                              <ref key="parent" refId="5590"/>
                            </be>
                          </l>
                          <ref key="parent" refId="5584"/>
                        </be>
                      </l>
                    </be>
                    <be key="matrixFilters" refId="5643" clsId="FilterNode">
                      <l key="dimensionOids" refId="5644" ln="0" eid="DimensionOid"/>
                      <l key="AdHocParamDimensionOids" refId="5645" ln="0" eid="DimensionOid"/>
                      <be key="data" refId="5646" clsId="FilterNodeData">
                        <ref key="filterNode" refId="5643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647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648" ln="1" eid="Framework.com.tagetik.trees.INode,framework">
                        <be refId="5649" clsId="FilterNode">
                          <l key="dimensionOids" refId="5650" ln="1" eid="DimensionOid">
                            <cust clsId="DimensionOid">504552-45-245045525F50--50-</cust>
                          </l>
                          <l key="AdHocParamDimensionOids" refId="5651" ln="0" eid="DimensionOid"/>
                          <be key="data" refId="5652" clsId="FilterNodeData">
                            <ref key="filterNode" refId="5649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654" ln="1" eid="Framework.com.tagetik.trees.INode,framework">
                            <be refId="5655" clsId="FilterNode">
                              <l key="dimensionOids" refId="5656" ln="1" eid="DimensionOid">
                                <cust clsId="DimensionOid">4445535434-45-4E44---</cust>
                              </l>
                              <l key="AdHocParamDimensionOids" refId="5657" ln="0" eid="DimensionOid"/>
                              <be key="data" refId="5658" clsId="FilterNodeData">
                                <ref key="filterNode" refId="565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660" ln="1" eid="Framework.com.tagetik.trees.INode,framework">
                                <be refId="5661" clsId="FilterNode">
                                  <l key="dimensionOids" refId="5662" ln="1" eid="DimensionOid">
                                    <cust clsId="DimensionOid">56414C-45-455552---</cust>
                                  </l>
                                  <l key="AdHocParamDimensionOids" refId="5663" ln="0" eid="DimensionOid"/>
                                  <be key="data" refId="5664" clsId="FilterNodeData">
                                    <ref key="filterNode" refId="5661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6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666" ln="1" eid="Framework.com.tagetik.trees.INode,framework">
                                    <be refId="5667" clsId="FilterNode">
                                      <l key="dimensionOids" refId="5668" ln="1" eid="DimensionOid">
                                        <cust clsId="DimensionOid">44455354315F4255-45-4E44---</cust>
                                      </l>
                                      <l key="AdHocParamDimensionOids" refId="5669" ln="0" eid="DimensionOid"/>
                                      <be key="data" refId="5670" clsId="FilterNodeData">
                                        <ref key="filterNode" refId="5667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6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672" ln="1" eid="Framework.com.tagetik.trees.INode,framework">
                                        <be refId="5673" clsId="FilterNode">
                                          <l key="dimensionOids" refId="5674" ln="1" eid="DimensionOid">
                                            <cust clsId="DimensionOid">44455354325F414749-45-4E44---</cust>
                                          </l>
                                          <l key="AdHocParamDimensionOids" refId="5675" ln="0" eid="DimensionOid"/>
                                          <be key="data" refId="5676" clsId="FilterNodeData">
                                            <ref key="filterNode" refId="5673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67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678" ln="1" eid="Framework.com.tagetik.trees.INode,framework">
                                            <be refId="5679" clsId="FilterNode">
                                              <l key="dimensionOids" refId="5680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681" ln="0" eid="DimensionOid"/>
                                              <be key="data" refId="5682" clsId="FilterNodeData">
                                                <ref key="filterNode" refId="5679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68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684" ln="1" eid="Framework.com.tagetik.trees.INode,framework">
                                                <be refId="5685" clsId="FilterNode">
                                                  <l key="dimensionOids" refId="5686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687" ln="0" eid="DimensionOid"/>
                                                  <be key="data" refId="5688" clsId="FilterNodeData">
                                                    <ref key="filterNode" refId="5685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68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679"/>
                                                </be>
                                              </l>
                                              <ref key="parent" refId="5673"/>
                                            </be>
                                          </l>
                                          <ref key="parent" refId="5667"/>
                                        </be>
                                      </l>
                                      <ref key="parent" refId="5661"/>
                                    </be>
                                  </l>
                                  <ref key="parent" refId="5655"/>
                                </be>
                              </l>
                              <ref key="parent" refId="5649"/>
                            </be>
                          </l>
                          <ref key="parent" refId="5643"/>
                        </be>
                      </l>
                    </be>
                    <be key="rowHeaders" refId="5690" clsId="ReportingHeaders">
                      <m key="headers" refId="5691" keid="SYS_PR_I" veid="System.Collections.IList">
                        <key>
                          <i>-1</i>
                        </key>
                        <val>
                          <l refId="5692" ln="1">
                            <s>$Account(HIERARCHY("KPI")).desc</s>
                          </l>
                        </val>
                      </m>
                      <m key="headersDims" refId="569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694" clsId="ReportingHeaders">
                      <m key="headers" refId="5695" keid="SYS_PR_I" veid="System.Collections.IList">
                        <key>
                          <i>-1</i>
                        </key>
                        <val>
                          <l refId="5696" ln="1">
                            <s>$Scenario.code</s>
                          </l>
                        </val>
                      </m>
                      <m key="headersDims" refId="5697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7</i>
                    <b key="excludeValuatingSheetsWithZeroValues">N</b>
                    <m key="addictionalStyleSheets" refId="5698" keid="SYS_STR" veid="StyleSheet">
                      <key>
                        <s>21</s>
                      </key>
                      <val>
                        <be refId="5699" clsId="StyleSheet">
                          <be key="version" refId="570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1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5702" ln="2">
                                <be refId="5703" clsId="StyleRule">
                                  <be key="ruleCondition" refId="570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05" clsId="StyleRule">
                                  <be key="ruleCondition" refId="570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5707" clsId="StyleSheet">
                          <be key="version" refId="570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570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5710" ln="2">
                                <be refId="5711" clsId="StyleRule">
                                  <be key="ruleCondition" refId="571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5713" clsId="StyleRule">
                                  <be key="ruleCondition" refId="571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5715" ln="0" eid="Reporting.com.tagetik.tables.IMatixCellLeafPositions,Reporting"/>
                    <m key="forcedEditModes" refId="5716" keid="Reporting.com.tagetik.tables.IMatixCellLeafPositions,Reporting" veid="SYS_STR"/>
                    <b key="UseTxlDeFormEditor">N</b>
                    <be key="TxDeFormsEditorDescriptor" refId="5717" clsId="TxDeFormsEditorDescriptor">
                      <l key="Tabs" refId="5718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5719" clsId="matrixWSInfo">
                      <b key="isT">N</b>
                      <s key="wsCode">$CPM</s>
                    </be>
                    <be key="customFilters" refId="5720" clsId="ExpCustomFiltersProspetto"/>
                  </be>
                </val>
                <key>
                  <s>Energia</s>
                </key>
                <val>
                  <be refId="5721" clsId="MatrixPositionBlockVO">
                    <s key="positionID">Energia</s>
                    <be key="rows" refId="5722" clsId="FilterNode">
                      <l key="dimensionOids" refId="5723" ln="0" eid="DimensionOid"/>
                      <l key="AdHocParamDimensionOids" refId="5724" ln="0" eid="DimensionOid"/>
                      <be key="data" refId="5725" clsId="FilterNodeData">
                        <ref key="filterNode" refId="5722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72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5727" ln="21" eid="Framework.com.tagetik.trees.INode,framework">
                        <be refId="5728" clsId="FilterNode">
                          <l key="dimensionOids" refId="5729" ln="0" eid="DimensionOid"/>
                          <l key="AdHocParamDimensionOids" refId="5730" ln="0" eid="DimensionOid"/>
                          <be key="data" refId="5731" clsId="FilterNodeData">
                            <ref key="filterNode" refId="5728"/>
                            <s key="dim">VOC_KPI</s>
                            <i key="segmentLevel">0</i>
                            <ref key="segment" refId="22"/>
                            <be key="dictionaryHeader" refId="5732" clsId="MultiDesc">
                              <a key="desc" refId="5733" ln="4" eid="SYS_STR">
                                <s>Energia prodotta (GWh)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73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735" keid="SYS_STR" veid="EFReportingNodeType">
                              <key>
                                <s>222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223</cust>
                          <s key="cod">PH</s>
                          <s key="desc"/>
                          <i key="index">0</i>
                          <ref key="parent" refId="5722"/>
                        </be>
                        <be refId="5736" clsId="FilterNode">
                          <l key="dimensionOids" refId="5737" ln="1" eid="DimensionOid">
                            <cust clsId="DimensionOid">564F435F4B5049-45-434D5F303735---</cust>
                          </l>
                          <l key="AdHocParamDimensionOids" refId="5738" ln="0" eid="DimensionOid"/>
                          <be key="data" refId="5739" clsId="FilterNodeData">
                            <ref key="filterNode" refId="5736"/>
                            <s key="dim">VOC_KPI</s>
                            <i key="segmentLevel">0</i>
                            <ref key="segment" refId="22"/>
                            <be key="dictionaryHeader" refId="5740" clsId="MultiDesc">
                              <a key="desc" refId="5741" ln="4" eid="SYS_STR">
                                <s>energia elettrica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43" keid="SYS_STR" veid="EFReportingNodeType">
                              <key>
                                <s>564F435F4B5049-45-434D5F303735---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222</cust>
                          <i key="index">0</i>
                          <ref key="parent" refId="5722"/>
                        </be>
                        <be refId="5744" clsId="FilterNode">
                          <l key="dimensionOids" refId="5745" ln="1" eid="DimensionOid">
                            <cust clsId="DimensionOid">564F435F4B5049-45-434D5F303236---</cust>
                          </l>
                          <l key="AdHocParamDimensionOids" refId="5746" ln="0" eid="DimensionOid"/>
                          <be key="data" refId="5747" clsId="FilterNodeData">
                            <ref key="filterNode" refId="5744"/>
                            <s key="dim">VOC_KPI</s>
                            <i key="segmentLevel">0</i>
                            <ref key="segment" refId="22"/>
                            <be key="dictionaryHeader" refId="5748" clsId="MultiDesc">
                              <a key="desc" refId="5749" ln="4" eid="SYS_STR">
                                <s>da energia fotovoltaica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751" keid="SYS_STR" veid="EFReportingNodeType">
                              <key>
                                <s>564F435F4B5049-45-434D5F303236---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244</cust>
                          <i key="index">0</i>
                          <ref key="parent" refId="5722"/>
                        </be>
                        <be refId="5752" clsId="FilterNode">
                          <l key="dimensionOids" refId="5753" ln="1" eid="DimensionOid">
                            <cust clsId="DimensionOid">564F435F4B5049-45-434D5F313734---</cust>
                          </l>
                          <l key="AdHocParamDimensionOids" refId="5754" ln="0" eid="DimensionOid"/>
                          <be key="data" refId="5755" clsId="FilterNodeData">
                            <ref key="filterNode" refId="5752"/>
                            <s key="dim">VOC_KPI</s>
                            <i key="segmentLevel">0</i>
                            <ref key="segment" refId="22"/>
                            <be key="dictionaryHeader" refId="5756" clsId="MultiDesc">
                              <a key="desc" refId="5757" ln="4" eid="SYS_STR">
                                <s>da energia eolica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251</cust>
                          <s key="cod">PH</s>
                          <s key="desc"/>
                          <i key="index">0</i>
                          <ref key="parent" refId="5722"/>
                        </be>
                        <be refId="5759" clsId="FilterNode">
                          <l key="dimensionOids" refId="5760" ln="1" eid="DimensionOid">
                            <cust clsId="DimensionOid">564F435F4B5049-45-434D5F313936---</cust>
                          </l>
                          <l key="AdHocParamDimensionOids" refId="5761" ln="0" eid="DimensionOid"/>
                          <be key="data" refId="5762" clsId="FilterNodeData">
                            <ref key="filterNode" refId="5759"/>
                            <s key="dim">VOC_KPI</s>
                            <i key="segmentLevel">0</i>
                            <ref key="segment" refId="22"/>
                            <be key="dictionaryHeader" refId="5763" clsId="MultiDesc">
                              <a key="desc" refId="5764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6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250</cust>
                          <s key="cod">PH</s>
                          <s key="desc"/>
                          <i key="index">0</i>
                          <ref key="parent" refId="5722"/>
                        </be>
                        <be refId="5766" clsId="FilterNode">
                          <l key="dimensionOids" refId="5767" ln="1" eid="DimensionOid">
                            <cust clsId="DimensionOid">564F435F4B5049-45-434D5F313937---</cust>
                          </l>
                          <l key="AdHocParamDimensionOids" refId="5768" ln="0" eid="DimensionOid"/>
                          <be key="data" refId="5769" clsId="FilterNodeData">
                            <ref key="filterNode" refId="5766"/>
                            <s key="dim">VOC_KPI</s>
                            <i key="segmentLevel">0</i>
                            <ref key="segment" refId="22"/>
                            <be key="dictionaryHeader" refId="5770" clsId="MultiDesc">
                              <a key="desc" refId="5771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249</cust>
                          <s key="cod">PH</s>
                          <s key="desc"/>
                          <i key="index">0</i>
                          <ref key="parent" refId="5722"/>
                        </be>
                        <be refId="5773" clsId="FilterNode">
                          <l key="dimensionOids" refId="5774" ln="1" eid="DimensionOid">
                            <cust clsId="DimensionOid">564F435F4B5049-45-434E5F303536---</cust>
                          </l>
                          <l key="AdHocParamDimensionOids" refId="5775" ln="0" eid="DimensionOid"/>
                          <be key="data" refId="5776" clsId="FilterNodeData">
                            <ref key="filterNode" refId="5773"/>
                            <s key="dim">VOC_KPI</s>
                            <i key="segmentLevel">0</i>
                            <ref key="segment" refId="22"/>
                            <be key="dictionaryHeader" refId="5777" clsId="MultiDesc">
                              <a key="desc" refId="5778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248</cust>
                          <s key="cod">PH</s>
                          <s key="desc"/>
                          <i key="index">0</i>
                          <ref key="parent" refId="5722"/>
                        </be>
                        <be refId="5780" clsId="FilterNode">
                          <l key="dimensionOids" refId="5781" ln="1" eid="DimensionOid">
                            <cust clsId="DimensionOid">564F435F4B5049-45-434D5F313939---</cust>
                          </l>
                          <l key="AdHocParamDimensionOids" refId="5782" ln="0" eid="DimensionOid"/>
                          <be key="data" refId="5783" clsId="FilterNodeData">
                            <ref key="filterNode" refId="5780"/>
                            <s key="dim">VOC_KPI</s>
                            <i key="segmentLevel">0</i>
                            <ref key="segment" refId="22"/>
                            <be key="dictionaryHeader" refId="5784" clsId="MultiDesc">
                              <a key="desc" refId="5785" ln="4" eid="SYS_STR">
                                <s>da impianti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7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247</cust>
                          <s key="cod">PH</s>
                          <s key="desc"/>
                          <i key="index">0</i>
                          <ref key="parent" refId="5722"/>
                        </be>
                        <be refId="5787" clsId="FilterNode">
                          <l key="dimensionOids" refId="5788" ln="1" eid="DimensionOid">
                            <cust clsId="DimensionOid">564F435F4B5049-45-434D5F313938---</cust>
                          </l>
                          <l key="AdHocParamDimensionOids" refId="5789" ln="0" eid="DimensionOid"/>
                          <be key="data" refId="5790" clsId="FilterNodeData">
                            <ref key="filterNode" refId="5787"/>
                            <s key="dim">VOC_KPI</s>
                            <i key="segmentLevel">0</i>
                            <ref key="segment" refId="22"/>
                            <be key="dictionaryHeader" refId="5791" clsId="MultiDesc">
                              <a key="desc" refId="5792" ln="4" eid="SYS_STR">
                                <s>da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dinamico" refId="5793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57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246</cust>
                          <s key="cod">PH</s>
                          <s key="desc"/>
                          <i key="index">0</i>
                          <ref key="parent" refId="5722"/>
                        </be>
                        <be refId="5795" clsId="FilterNode">
                          <l key="dimensionOids" refId="5796" ln="1" eid="DimensionOid">
                            <cust clsId="DimensionOid">564F435F4B5049-45-434E5F313434---</cust>
                          </l>
                          <l key="AdHocParamDimensionOids" refId="5797" ln="0" eid="DimensionOid"/>
                          <be key="data" refId="5798" clsId="FilterNodeData">
                            <ref key="filterNode" refId="5795"/>
                            <s key="dim">VOC_KPI</s>
                            <i key="segmentLevel">0</i>
                            <ref key="segment" refId="22"/>
                            <be key="dictionaryHeader" refId="5799" clsId="MultiDesc">
                              <a key="desc" refId="5800" ln="4" eid="SYS_STR">
                                <s>da idroelettrico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245</cust>
                          <s key="cod">PH</s>
                          <s key="desc"/>
                          <i key="index">0</i>
                          <ref key="parent" refId="5722"/>
                        </be>
                        <be refId="5802" clsId="FilterNode">
                          <l key="dimensionOids" refId="5803" ln="1" eid="DimensionOid">
                            <cust clsId="DimensionOid">564F435F4B5049-45-434D5F303333---</cust>
                          </l>
                          <l key="AdHocParamDimensionOids" refId="5804" ln="0" eid="DimensionOid"/>
                          <be key="data" refId="5805" clsId="FilterNodeData">
                            <ref key="filterNode" refId="5802"/>
                            <s key="dim">VOC_KPI</s>
                            <i key="segmentLevel">0</i>
                            <ref key="segment" refId="22"/>
                            <be key="dictionaryHeader" refId="5806" clsId="MultiDesc">
                              <a key="desc" refId="5807" ln="4" eid="SYS_STR">
                                <s>energia termica (GWh) 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0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09" keid="SYS_STR" veid="EFReportingNodeType">
                              <key>
                                <s>564F435F4B5049-45-434D5F303333---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225</cust>
                          <i key="index">0</i>
                          <ref key="parent" refId="5722"/>
                        </be>
                        <be refId="5810" clsId="FilterNode">
                          <l key="dimensionOids" refId="5811" ln="1" eid="DimensionOid">
                            <cust clsId="DimensionOid">564F435F4B5049-45-434D5F303733---</cust>
                          </l>
                          <l key="AdHocParamDimensionOids" refId="5812" ln="0" eid="DimensionOid"/>
                          <be key="data" refId="5813" clsId="FilterNodeData">
                            <ref key="filterNode" refId="5810"/>
                            <s key="dim">VOC_KPI</s>
                            <i key="segmentLevel">0</i>
                            <ref key="segment" refId="22"/>
                            <be key="dictionaryHeader" refId="5814" clsId="MultiDesc">
                              <a key="desc" refId="5815" ln="4" eid="SYS_STR">
                                <s>energia frigorifera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1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17" keid="SYS_STR" veid="EFReportingNodeType">
                              <key>
                                <s>564F435F4B5049-45-434D5F303733---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226</cust>
                          <i key="index">0</i>
                          <ref key="parent" refId="5722"/>
                        </be>
                        <be refId="5818" clsId="FilterNode">
                          <l key="dimensionOids" refId="5819" ln="1" eid="DimensionOid">
                            <cust clsId="DimensionOid">564F435F4B5049-45-434D5F303330---</cust>
                          </l>
                          <l key="AdHocParamDimensionOids" refId="5820" ln="0" eid="DimensionOid"/>
                          <be key="data" refId="5821" clsId="FilterNodeData">
                            <ref key="filterNode" refId="5818"/>
                            <s key="dim">VOC_KPI</s>
                            <i key="segmentLevel">0</i>
                            <ref key="segment" refId="22"/>
                            <be key="dictionaryHeader" refId="5822" clsId="MultiDesc">
                              <a key="desc" refId="5823" ln="4" eid="SYS_STR">
                                <s>da cogenerazione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256</cust>
                          <s key="cod">PH</s>
                          <s key="desc"/>
                          <i key="index">0</i>
                          <ref key="parent" refId="5722"/>
                        </be>
                        <be refId="5825" clsId="FilterNode">
                          <l key="dimensionOids" refId="5826" ln="1" eid="DimensionOid">
                            <cust clsId="DimensionOid">564F435F4B5049-45-434D5F323030---</cust>
                          </l>
                          <l key="AdHocParamDimensionOids" refId="5827" ln="0" eid="DimensionOid"/>
                          <be key="data" refId="5828" clsId="FilterNodeData">
                            <ref key="filterNode" refId="5825"/>
                            <s key="dim">VOC_KPI</s>
                            <i key="segmentLevel">0</i>
                            <ref key="segment" refId="22"/>
                            <be key="dictionaryHeader" refId="5829" clsId="MultiDesc">
                              <a key="desc" refId="5830" ln="4" eid="SYS_STR">
                                <s>da centrali termiche/caldaie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255</cust>
                          <s key="cod">PH</s>
                          <s key="desc"/>
                          <i key="index">0</i>
                          <ref key="parent" refId="5722"/>
                        </be>
                        <be refId="5832" clsId="FilterNode">
                          <l key="dimensionOids" refId="5833" ln="1" eid="DimensionOid">
                            <cust clsId="DimensionOid">564F435F4B5049-45-434D5F323031---</cust>
                          </l>
                          <l key="AdHocParamDimensionOids" refId="5834" ln="0" eid="DimensionOid"/>
                          <be key="data" refId="5835" clsId="FilterNodeData">
                            <ref key="filterNode" refId="5832"/>
                            <s key="dim">VOC_KPI</s>
                            <i key="segmentLevel">0</i>
                            <ref key="segment" refId="22"/>
                            <be key="dictionaryHeader" refId="5836" clsId="MultiDesc">
                              <a key="desc" refId="5837" ln="4" eid="SYS_STR">
                                <s>da pompe di calore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254</cust>
                          <s key="cod">PH</s>
                          <s key="desc"/>
                          <i key="index">0</i>
                          <ref key="parent" refId="5722"/>
                        </be>
                        <be refId="5839" clsId="FilterNode">
                          <l key="dimensionOids" refId="5840" ln="1" eid="DimensionOid">
                            <cust clsId="DimensionOid">564F435F4B5049-45-434D5F313830---</cust>
                          </l>
                          <l key="AdHocParamDimensionOids" refId="5841" ln="0" eid="DimensionOid"/>
                          <be key="data" refId="5842" clsId="FilterNodeData">
                            <ref key="filterNode" refId="5839"/>
                            <s key="dim">VOC_KPI</s>
                            <i key="segmentLevel">0</i>
                            <ref key="segment" refId="22"/>
                            <be key="dictionaryHeader" refId="5843" clsId="MultiDesc">
                              <a key="desc" refId="5844" ln="4" eid="SYS_STR">
                                <s>da valorizzazione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253</cust>
                          <s key="cod">PH</s>
                          <s key="desc"/>
                          <i key="index">0</i>
                          <ref key="parent" refId="5722"/>
                        </be>
                        <be refId="5846" clsId="FilterNode">
                          <l key="dimensionOids" refId="5847" ln="1" eid="DimensionOid">
                            <cust clsId="DimensionOid">564F435F4B5049-45-434E5F303535---</cust>
                          </l>
                          <l key="AdHocParamDimensionOids" refId="5848" ln="0" eid="DimensionOid"/>
                          <be key="data" refId="5849" clsId="FilterNodeData">
                            <ref key="filterNode" refId="5846"/>
                            <s key="dim">VOC_KPI</s>
                            <i key="segmentLevel">0</i>
                            <ref key="segment" refId="22"/>
                            <be key="dictionaryHeader" refId="5850" clsId="MultiDesc">
                              <a key="desc" refId="5851" ln="4" eid="SYS_STR">
                                <s>da valorizzazione rifiuti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58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28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252</cust>
                          <s key="cod">PH</s>
                          <s key="desc"/>
                          <i key="index">0</i>
                          <ref key="parent" refId="5722"/>
                        </be>
                        <be refId="5853" clsId="FilterNode">
                          <l key="dimensionOids" refId="5854" ln="1" eid="DimensionOid">
                            <cust clsId="DimensionOid">564F435F4B5049-45-434E5F323532---</cust>
                          </l>
                          <l key="AdHocParamDimensionOids" refId="5855" ln="0" eid="DimensionOid"/>
                          <be key="data" refId="5856" clsId="FilterNodeData">
                            <ref key="filterNode" refId="5853"/>
                            <s key="dim">VOC_KPI</s>
                            <i key="segmentLevel">0</i>
                            <ref key="segment" refId="22"/>
                            <be key="dictionaryHeader" refId="5857" clsId="MultiDesc">
                              <a key="desc" refId="5858" ln="4" eid="SYS_STR">
                                <s>Energia elettrica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5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219</cust>
                          <i key="index">0</i>
                          <ref key="parent" refId="5722"/>
                        </be>
                        <be refId="5860" clsId="FilterNode">
                          <l key="dimensionOids" refId="5861" ln="0" eid="DimensionOid"/>
                          <l key="AdHocParamDimensionOids" refId="5862" ln="0" eid="DimensionOid"/>
                          <be key="data" refId="5863" clsId="FilterNodeData">
                            <ref key="filterNode" refId="5860"/>
                            <s key="dim">VOC_KPI</s>
                            <i key="segmentLevel">0</i>
                            <ref key="segment" refId="22"/>
                            <be key="reportingFormula" refId="5864" clsId="ReportingFormula">
                              <b key="serverFormula">N</b>
                              <b key="formulaRule">N</b>
                              <s key="formula">IFERROR({219}/{222},"")</s>
                            </be>
                            <be key="dictionaryHeader" refId="5865" clsId="MultiDesc">
                              <a key="desc" refId="5866" ln="4" eid="SYS_STR">
                                <s>% sul totale dell'energia elettrica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6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68" keid="SYS_STR" veid="EFReportingNodeType">
                              <key>
                                <s>219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232</cust>
                          <s key="cod">PH</s>
                          <s key="desc"/>
                          <i key="index">0</i>
                          <ref key="parent" refId="5722"/>
                        </be>
                        <be refId="5869" clsId="FilterNode">
                          <l key="dimensionOids" refId="5870" ln="1" eid="DimensionOid">
                            <cust clsId="DimensionOid">564F435F4B5049-45-434E5F323533---</cust>
                          </l>
                          <l key="AdHocParamDimensionOids" refId="5871" ln="0" eid="DimensionOid"/>
                          <be key="data" refId="5872" clsId="FilterNodeData">
                            <ref key="filterNode" refId="5869"/>
                            <s key="dim">VOC_KPI</s>
                            <i key="segmentLevel">0</i>
                            <ref key="segment" refId="22"/>
                            <be key="dictionaryHeader" refId="5873" clsId="MultiDesc">
                              <a key="desc" refId="5874" ln="4" eid="SYS_STR">
                                <s>Energia termica da rifiuto (GWh)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58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27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220</cust>
                          <i key="index">0</i>
                          <ref key="parent" refId="5722"/>
                        </be>
                        <be refId="5876" clsId="FilterNode">
                          <l key="dimensionOids" refId="5877" ln="0" eid="DimensionOid"/>
                          <l key="AdHocParamDimensionOids" refId="5878" ln="0" eid="DimensionOid"/>
                          <be key="data" refId="5879" clsId="FilterNodeData">
                            <ref key="filterNode" refId="5876"/>
                            <s key="dim">VOC_KPI</s>
                            <i key="segmentLevel">0</i>
                            <ref key="segment" refId="22"/>
                            <be key="reportingFormula" refId="5880" clsId="ReportingFormula">
                              <b key="serverFormula">N</b>
                              <b key="formulaRule">N</b>
                              <s key="formula">IFERROR({220}/{225},"")</s>
                            </be>
                            <be key="dictionaryHeader" refId="5881" clsId="MultiDesc">
                              <a key="desc" refId="5882" ln="4" eid="SYS_STR">
                                <s>% sul totale dell'energia termica prodotta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58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30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5884" keid="SYS_STR" veid="EFReportingNodeType">
                              <key>
                                <s>220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233</cust>
                          <s key="cod">PH</s>
                          <s key="desc"/>
                          <i key="index">0</i>
                          <ref key="parent" refId="5722"/>
                        </be>
                      </l>
                    </be>
                    <be key="columns" refId="5885" clsId="FilterNode">
                      <l key="dimensionOids" refId="5886" ln="0" eid="DimensionOid"/>
                      <l key="AdHocParamDimensionOids" refId="5887" ln="0" eid="DimensionOid"/>
                      <be key="data" refId="5888" clsId="FilterNodeData">
                        <ref key="filterNode" refId="588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8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5890" ln="1" eid="Framework.com.tagetik.trees.INode,framework">
                        <be refId="5891" clsId="FilterNode">
                          <l key="dimensionOids" refId="5892" ln="1" eid="DimensionOid">
                            <cust clsId="DimensionOid">544950-45-5449505F4F---</cust>
                          </l>
                          <l key="AdHocParamDimensionOids" refId="5893" ln="0" eid="DimensionOid"/>
                          <be key="data" refId="5894" clsId="FilterNodeData">
                            <ref key="filterNode" refId="58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8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589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5897" ln="3" eid="Framework.com.tagetik.trees.INode,framework">
                            <be refId="5898" clsId="FilterNode">
                              <l key="dimensionOids" refId="5899" ln="1" eid="DimensionOid">
                                <cust clsId="DimensionOid">5343455F24-45-5343454E4152494F5F4254--50-</cust>
                              </l>
                              <l key="AdHocParamDimensionOids" refId="5900" ln="0" eid="DimensionOid"/>
                              <be key="data" refId="5901" clsId="FilterNodeData">
                                <ref key="filterNode" refId="589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5905" ln="1" eid="Framework.com.tagetik.trees.INode,framework">
                                <be refId="5906" clsId="FilterNode">
                                  <l key="dimensionOids" refId="5907" ln="1" eid="DimensionOid">
                                    <cust clsId="DimensionOid">4341545F24-4E-413241---</cust>
                                  </l>
                                  <l key="AdHocParamDimensionOids" refId="5908" ln="0" eid="DimensionOid"/>
                                  <be key="data" refId="5909" clsId="FilterNodeData">
                                    <ref key="filterNode" refId="5906"/>
                                    <s key="dim">CAT_$</s>
                                    <i key="segmentLevel">0</i>
                                    <ref key="segment" refId="22"/>
                                    <be key="dictionaryHeader" refId="5910" clsId="MultiDesc">
                                      <a key="desc" refId="59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1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5914" ln="0" eid="Framework.com.tagetik.trees.INode,framework"/>
                                  <ref key="parent" refId="5898"/>
                                </be>
                              </l>
                              <ref key="parent" refId="5891"/>
                            </be>
                            <be refId="5915" clsId="FilterNode">
                              <l key="dimensionOids" refId="5916" ln="1" eid="DimensionOid">
                                <cust clsId="DimensionOid">5343455F24-45-5343454E4152494F5F4254--50-</cust>
                              </l>
                              <l key="AdHocParamDimensionOids" refId="5917" ln="0" eid="DimensionOid"/>
                              <be key="data" refId="5918" clsId="FilterNodeData">
                                <ref key="filterNode" refId="591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5922" ln="1" eid="Framework.com.tagetik.trees.INode,framework">
                                <be refId="5923" clsId="FilterNode">
                                  <l key="dimensionOids" refId="5924" ln="1" eid="DimensionOid">
                                    <cust clsId="DimensionOid">4341545F24-4E-413241---</cust>
                                  </l>
                                  <l key="AdHocParamDimensionOids" refId="5925" ln="0" eid="DimensionOid"/>
                                  <be key="data" refId="5926" clsId="FilterNodeData">
                                    <ref key="filterNode" refId="5923"/>
                                    <s key="dim">CAT_$</s>
                                    <i key="segmentLevel">0</i>
                                    <ref key="segment" refId="22"/>
                                    <be key="dictionaryHeader" refId="5927" clsId="MultiDesc">
                                      <a key="desc" refId="59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5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593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5915"/>
                                </be>
                              </l>
                              <ref key="parent" refId="5891"/>
                            </be>
                            <be refId="5931" clsId="FilterNode">
                              <l key="dimensionOids" refId="5932" ln="1" eid="DimensionOid">
                                <cust clsId="DimensionOid">5343455F24-45-5343454E4152494F5F4254--50-</cust>
                              </l>
                              <l key="AdHocParamDimensionOids" refId="5933" ln="0" eid="DimensionOid"/>
                              <be key="data" refId="5934" clsId="FilterNodeData">
                                <ref key="filterNode" refId="593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59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593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5938" ln="1" eid="Framework.com.tagetik.trees.INode,framework">
                                <be refId="5939" clsId="FilterNode">
                                  <l key="dimensionOids" refId="5940" ln="1" eid="DimensionOid">
                                    <cust clsId="DimensionOid">4341545F24-4E-413241---</cust>
                                  </l>
                                  <l key="AdHocParamDimensionOids" refId="5941" ln="0" eid="DimensionOid"/>
                                  <be key="data" refId="5942" clsId="FilterNodeData">
                                    <ref key="filterNode" refId="59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5931"/>
                                </be>
                              </l>
                              <ref key="parent" refId="5891"/>
                            </be>
                          </l>
                          <ref key="parent" refId="5885"/>
                        </be>
                      </l>
                    </be>
                    <be key="matrixFilters" refId="5944" clsId="FilterNode">
                      <l key="dimensionOids" refId="5945" ln="0" eid="DimensionOid"/>
                      <l key="AdHocParamDimensionOids" refId="5946" ln="0" eid="DimensionOid"/>
                      <be key="data" refId="5947" clsId="FilterNodeData">
                        <ref key="filterNode" refId="594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594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5949" ln="1" eid="Framework.com.tagetik.trees.INode,framework">
                        <be refId="5950" clsId="FilterNode">
                          <l key="dimensionOids" refId="5951" ln="1" eid="DimensionOid">
                            <cust clsId="DimensionOid">504552-45-245045525F50--50-</cust>
                          </l>
                          <l key="AdHocParamDimensionOids" refId="5952" ln="0" eid="DimensionOid"/>
                          <be key="data" refId="5953" clsId="FilterNodeData">
                            <ref key="filterNode" refId="595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59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5955" ln="1" eid="Framework.com.tagetik.trees.INode,framework">
                            <be refId="5956" clsId="FilterNode">
                              <l key="dimensionOids" refId="5957" ln="1" eid="DimensionOid">
                                <cust clsId="DimensionOid">4445535434-45-4E44---</cust>
                              </l>
                              <l key="AdHocParamDimensionOids" refId="5958" ln="0" eid="DimensionOid"/>
                              <be key="data" refId="5959" clsId="FilterNodeData">
                                <ref key="filterNode" refId="595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59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5961" ln="1" eid="Framework.com.tagetik.trees.INode,framework">
                                <be refId="5962" clsId="FilterNode">
                                  <l key="dimensionOids" refId="5963" ln="1" eid="DimensionOid">
                                    <cust clsId="DimensionOid">56414C-45-455552---</cust>
                                  </l>
                                  <l key="AdHocParamDimensionOids" refId="5964" ln="0" eid="DimensionOid"/>
                                  <be key="data" refId="5965" clsId="FilterNodeData">
                                    <ref key="filterNode" refId="5962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59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5967" ln="1" eid="Framework.com.tagetik.trees.INode,framework">
                                    <be refId="5968" clsId="FilterNode">
                                      <l key="dimensionOids" refId="5969" ln="1" eid="DimensionOid">
                                        <cust clsId="DimensionOid">44455354315F4255-45-4E44---</cust>
                                      </l>
                                      <l key="AdHocParamDimensionOids" refId="5970" ln="0" eid="DimensionOid"/>
                                      <be key="data" refId="5971" clsId="FilterNodeData">
                                        <ref key="filterNode" refId="5968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59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5973" ln="1" eid="Framework.com.tagetik.trees.INode,framework">
                                        <be refId="5974" clsId="FilterNode">
                                          <l key="dimensionOids" refId="5975" ln="1" eid="DimensionOid">
                                            <cust clsId="DimensionOid">44455354325F414749-45-4E44---</cust>
                                          </l>
                                          <l key="AdHocParamDimensionOids" refId="5976" ln="0" eid="DimensionOid"/>
                                          <be key="data" refId="5977" clsId="FilterNodeData">
                                            <ref key="filterNode" refId="5974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597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5979" ln="1" eid="Framework.com.tagetik.trees.INode,framework">
                                            <be refId="5980" clsId="FilterNode">
                                              <l key="dimensionOids" refId="5981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5982" ln="0" eid="DimensionOid"/>
                                              <be key="data" refId="5983" clsId="FilterNodeData">
                                                <ref key="filterNode" refId="5980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598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5985" ln="1" eid="Framework.com.tagetik.trees.INode,framework">
                                                <be refId="5986" clsId="FilterNode">
                                                  <l key="dimensionOids" refId="5987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5988" ln="0" eid="DimensionOid"/>
                                                  <be key="data" refId="5989" clsId="FilterNodeData">
                                                    <ref key="filterNode" refId="5986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599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5980"/>
                                                </be>
                                              </l>
                                              <ref key="parent" refId="5974"/>
                                            </be>
                                          </l>
                                          <ref key="parent" refId="5968"/>
                                        </be>
                                      </l>
                                      <ref key="parent" refId="5962"/>
                                    </be>
                                  </l>
                                  <ref key="parent" refId="5956"/>
                                </be>
                              </l>
                              <ref key="parent" refId="5950"/>
                            </be>
                          </l>
                          <ref key="parent" refId="5944"/>
                        </be>
                      </l>
                    </be>
                    <be key="rowHeaders" refId="5991" clsId="ReportingHeaders">
                      <m key="headers" refId="5992" keid="SYS_PR_I" veid="System.Collections.IList">
                        <key>
                          <i>-1</i>
                        </key>
                        <val>
                          <l refId="5993" ln="1">
                            <s>$Account(HIERARCHY("KPI")).desc</s>
                          </l>
                        </val>
                      </m>
                      <m key="headersDims" refId="5994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5995" clsId="ReportingHeaders">
                      <m key="headers" refId="5996" keid="SYS_PR_I" veid="System.Collections.IList">
                        <key>
                          <i>-1</i>
                        </key>
                        <val>
                          <l refId="5997" ln="1">
                            <s>$Scenario.code</s>
                          </l>
                        </val>
                      </m>
                      <m key="headersDims" refId="5998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8</i>
                    <b key="excludeValuatingSheetsWithZeroValues">N</b>
                    <m key="addictionalStyleSheets" refId="5999" keid="SYS_STR" veid="StyleSheet">
                      <key>
                        <s>29</s>
                      </key>
                      <val>
                        <be refId="6000" clsId="StyleSheet">
                          <be key="version" refId="600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0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003" ln="2">
                                <be refId="6004" clsId="StyleRule">
                                  <be key="ruleCondition" refId="600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06" clsId="StyleRule">
                                  <be key="ruleCondition" refId="600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27</s>
                      </key>
                      <val>
                        <be refId="6008" clsId="StyleSheet">
                          <be key="version" refId="600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1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1" ln="2">
                                <be refId="6012" clsId="StyleRule">
                                  <be key="ruleCondition" refId="601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14" clsId="StyleRule">
                                  <be key="ruleCondition" refId="601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28</s>
                      </key>
                      <val>
                        <be refId="6016" clsId="StyleSheet">
                          <be key="version" refId="601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01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19" ln="3">
                                <be refId="6020" clsId="StyleRule">
                                  <be key="ruleCondition" refId="602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22" clsId="StyleRule">
                                  <be key="ruleCondition" refId="602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24" clsId="StyleRule">
                                  <be key="ruleCondition" refId="602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30</s>
                      </key>
                      <val>
                        <be refId="6026" clsId="StyleSheet">
                          <be key="version" refId="602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02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029" ln="3">
                                <be refId="6030" clsId="StyleRule">
                                  <be key="ruleCondition" refId="603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032" clsId="StyleRule">
                                  <be key="ruleCondition" refId="603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6034" clsId="StyleRule">
                                  <be key="ruleCondition" refId="603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  <key>
                              <s>46524D4F424A-45-56414C554553----524F5753-234E2F41-56414C554553-234E2F41</s>
                            </key>
                            <val>
                              <l refId="6036" ln="1">
                                <be refId="6037" clsId="StyleRule">
                                  <be key="ruleCondition" refId="6038" clsId="StyleRuleCondition">
                                    <b key="trailing">N</b>
                                    <b key="leading">N</b>
                                  </be>
                                  <s key="codStile">% no decimal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039" ln="0" eid="Reporting.com.tagetik.tables.IMatixCellLeafPositions,Reporting"/>
                    <m key="forcedEditModes" refId="6040" keid="Reporting.com.tagetik.tables.IMatixCellLeafPositions,Reporting" veid="SYS_STR"/>
                    <b key="UseTxlDeFormEditor">N</b>
                    <be key="TxDeFormsEditorDescriptor" refId="6041" clsId="TxDeFormsEditorDescriptor">
                      <l key="Tabs" refId="6042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043" clsId="matrixWSInfo">
                      <b key="isT">N</b>
                      <s key="wsCode">$CPM</s>
                    </be>
                    <be key="customFilters" refId="6044" clsId="ExpCustomFiltersProspetto"/>
                  </be>
                </val>
                <key>
                  <s>Emissioni</s>
                </key>
                <val>
                  <be refId="6045" clsId="MatrixPositionBlockVO">
                    <s key="positionID">Emissioni</s>
                    <be key="rows" refId="6046" clsId="FilterNode">
                      <l key="dimensionOids" refId="6047" ln="0" eid="DimensionOid"/>
                      <l key="AdHocParamDimensionOids" refId="6048" ln="0" eid="DimensionOid"/>
                      <be key="data" refId="6049" clsId="FilterNodeData">
                        <ref key="filterNode" refId="604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0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051" ln="18" eid="Framework.com.tagetik.trees.INode,framework">
                        <be refId="6052" clsId="FilterNode">
                          <l key="dimensionOids" refId="6053" ln="0" eid="DimensionOid"/>
                          <l key="AdHocParamDimensionOids" refId="6054" ln="0" eid="DimensionOid"/>
                          <be key="data" refId="6055" clsId="FilterNodeData">
                            <ref key="filterNode" refId="6052"/>
                            <s key="dim">VOC_KPI</s>
                            <i key="segmentLevel">0</i>
                            <ref key="segment" refId="22"/>
                            <be key="dictionaryHeader" refId="6056" clsId="MultiDesc">
                              <a key="desc" refId="6057" ln="4" eid="SYS_STR">
                                <s>Emissioni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0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059" keid="SYS_STR" veid="EFReportingNodeType">
                              <key>
                                <s>233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241</cust>
                          <s key="cod">PH</s>
                          <s key="desc"/>
                          <i key="index">0</i>
                          <ref key="parent" refId="6046"/>
                        </be>
                        <be refId="6060" clsId="FilterNode">
                          <l key="dimensionOids" refId="6061" ln="1" eid="DimensionOid">
                            <cust clsId="DimensionOid">564F435F4B5049-45-434E5F313639---</cust>
                          </l>
                          <l key="AdHocParamDimensionOids" refId="6062" ln="0" eid="DimensionOid"/>
                          <be key="data" refId="6063" clsId="FilterNodeData">
                            <ref key="filterNode" refId="6060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65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234</cust>
                          <i key="index">0</i>
                          <ref key="parent" refId="6046"/>
                        </be>
                        <be refId="6066" clsId="FilterNode">
                          <l key="dimensionOids" refId="6067" ln="1" eid="DimensionOid">
                            <cust clsId="DimensionOid">564F435F4B5049-45-434E5F313730---</cust>
                          </l>
                          <l key="AdHocParamDimensionOids" refId="6068" ln="0" eid="DimensionOid"/>
                          <be key="data" refId="6069" clsId="FilterNodeData">
                            <ref key="filterNode" refId="6066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1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235</cust>
                          <i key="index">0</i>
                          <ref key="parent" refId="6046"/>
                        </be>
                        <be refId="6072" clsId="FilterNode">
                          <l key="dimensionOids" refId="6073" ln="1" eid="DimensionOid">
                            <cust clsId="DimensionOid">564F435F4B5049-45-434E5F313731---</cust>
                          </l>
                          <l key="AdHocParamDimensionOids" refId="6074" ln="0" eid="DimensionOid"/>
                          <be key="data" refId="6075" clsId="FilterNodeData">
                            <ref key="filterNode" refId="6072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77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236</cust>
                          <i key="index">0</i>
                          <ref key="parent" refId="6046"/>
                        </be>
                        <be refId="6078" clsId="FilterNode">
                          <l key="dimensionOids" refId="6079" ln="1" eid="DimensionOid">
                            <cust clsId="DimensionOid">564F435F4B5049-45-434E5F313732---</cust>
                          </l>
                          <l key="AdHocParamDimensionOids" refId="6080" ln="0" eid="DimensionOid"/>
                          <be key="data" refId="6081" clsId="FilterNodeData">
                            <ref key="filterNode" refId="6078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0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83" keid="SYS_STR" veid="EFReportingNodeType">
                              <key>
                                <s>564F435F4B5049-45-434E5F313731---</s>
                              </key>
                              <val>
                                <ref refId="38"/>
                              </val>
                              <key>
                                <s>564F435F4B5049-45-434E5F313639---</s>
                              </key>
                              <val>
                                <ref refId="38"/>
                              </val>
                              <key>
                                <s>564F435F4B5049-45-434E5F313732---</s>
                              </key>
                              <val>
                                <ref refId="38"/>
                              </val>
                              <key>
                                <s>564F435F4B5049-45-434E5F313730---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237</cust>
                          <i key="index">0</i>
                          <ref key="parent" refId="6046"/>
                        </be>
                        <be refId="6084" clsId="FilterNode">
                          <l key="dimensionOids" refId="6085" ln="1" eid="DimensionOid">
                            <cust clsId="DimensionOid">564F435F4B5049-45-434E5F313736---</cust>
                          </l>
                          <l key="AdHocParamDimensionOids" refId="6086" ln="0" eid="DimensionOid"/>
                          <be key="data" refId="6087" clsId="FilterNodeData">
                            <ref key="filterNode" refId="6084"/>
                            <s key="dim">VOC_KPI</s>
                            <i key="segmentLevel">0</i>
                            <ref key="segment" refId="22"/>
                            <be key="dictionaryHeader" refId="6088" clsId="MultiDesc">
                              <a key="desc" refId="6089" ln="4" eid="SYS_STR">
                                <s>Emissioni in atmosfera - COT - (t) - Piemonte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dinamico" refId="6090" clsId="ReportingDinamicita">
                              <ref key="dynamicType" refId="57"/>
                              <b key="withSubtotal">N</b>
                              <b key="isPartecipatedCompany">N</b>
                              <b key="withSubtotalUntilStartingNode">N</b>
                              <b key="detailSubtotal">S</b>
                              <ref key="pruning" refId="58"/>
                              <i key="addictionalRowsToOpen">100</i>
                              <b key="allowOpenNewElements">N</b>
                            </be>
                            <be key="textMatchingCondition" refId="60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303</cust>
                          <s key="cod">PH</s>
                          <s key="desc"/>
                          <i key="index">0</i>
                          <ref key="parent" refId="6046"/>
                        </be>
                        <be refId="6092" clsId="FilterNode">
                          <l key="dimensionOids" refId="6093" ln="1" eid="DimensionOid">
                            <cust clsId="DimensionOid">564F435F4B5049-45-434E5F323435---</cust>
                          </l>
                          <l key="AdHocParamDimensionOids" refId="6094" ln="0" eid="DimensionOid"/>
                          <be key="data" refId="6095" clsId="FilterNodeData">
                            <ref key="filterNode" refId="6092"/>
                            <s key="dim">VOC_KPI</s>
                            <i key="segmentLevel">0</i>
                            <ref key="segment" refId="22"/>
                            <be key="dictionaryHeader" refId="6096" clsId="MultiDesc">
                              <a key="desc" refId="6097" ln="4" eid="SYS_STR">
                                <s>di cui emissioni CO2eq da gas naturale disperso dalle reti di distribuzione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0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099" keid="SYS_STR" veid="EFReportingNodeType">
                              <key>
                                <s>564F435F4B5049-45-434E5F323435---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243</cust>
                          <i key="index">0</i>
                          <ref key="parent" refId="6046"/>
                        </be>
                        <be refId="6100" clsId="FilterNode">
                          <l key="dimensionOids" refId="6101" ln="1" eid="DimensionOid">
                            <cust clsId="DimensionOid">564F435F4B5049-45-434E5F303339---</cust>
                          </l>
                          <l key="AdHocParamDimensionOids" refId="6102" ln="0" eid="DimensionOid"/>
                          <be key="data" refId="6103" clsId="FilterNodeData">
                            <ref key="filterNode" refId="6100"/>
                            <s key="dim">VOC_KPI</s>
                            <i key="segmentLevel">0</i>
                            <ref key="segment" refId="22"/>
                            <be key="dictionaryHeader" refId="6104" clsId="MultiDesc">
                              <a key="desc" refId="6105" ln="4" eid="SYS_STR">
                                <s>Emissioni indirette in atmosfera - CO2 (t) da consumi di energia elettrica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0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302</cust>
                          <s key="cod">PH</s>
                          <s key="desc"/>
                          <i key="index">0</i>
                          <ref key="parent" refId="6046"/>
                        </be>
                        <be refId="6107" clsId="FilterNode">
                          <l key="dimensionOids" refId="6108" ln="0" eid="DimensionOid"/>
                          <l key="AdHocParamDimensionOids" refId="6109" ln="0" eid="DimensionOid"/>
                          <be key="data" refId="6110" clsId="FilterNodeData">
                            <ref key="filterNode" refId="6107"/>
                            <s key="dim">VOC_KPI</s>
                            <i key="segmentLevel">0</i>
                            <ref key="segment" refId="22"/>
                            <be key="dictionaryHeader" refId="6111" clsId="MultiDesc">
                              <a key="desc" refId="6112" ln="4" eid="SYS_STR">
                                <s>Emissioni evitate - CO2 (t)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61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6114" keid="SYS_STR" veid="EFReportingNodeType">
                              <key>
                                <s>243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285</cust>
                          <s key="cod">PH</s>
                          <s key="desc"/>
                          <i key="index">0</i>
                          <ref key="parent" refId="6046"/>
                        </be>
                        <be refId="6115" clsId="FilterNode">
                          <l key="dimensionOids" refId="6116" ln="1" eid="DimensionOid">
                            <cust clsId="DimensionOid">564F435F4B5049-45-434E5F313830---</cust>
                          </l>
                          <l key="AdHocParamDimensionOids" refId="6117" ln="0" eid="DimensionOid"/>
                          <be key="data" refId="6118" clsId="FilterNodeData">
                            <ref key="filterNode" refId="6115"/>
                            <s key="dim">VOC_KPI</s>
                            <i key="segmentLevel">0</i>
                            <ref key="segment" refId="22"/>
                            <be key="dictionaryHeader" refId="6119" clsId="MultiDesc">
                              <a key="desc" refId="6120" ln="4" eid="SYS_STR">
                                <s>Emissioni evitate impianti fotovoltaici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287</cust>
                          <s key="cod">PH</s>
                          <s key="desc"/>
                          <i key="index">0</i>
                          <ref key="parent" refId="6046"/>
                        </be>
                        <be refId="6122" clsId="FilterNode">
                          <l key="dimensionOids" refId="6123" ln="1" eid="DimensionOid">
                            <cust clsId="DimensionOid">564F435F4B5049-45-434E5F313738---</cust>
                          </l>
                          <l key="AdHocParamDimensionOids" refId="6124" ln="0" eid="DimensionOid"/>
                          <be key="data" refId="6125" clsId="FilterNodeData">
                            <ref key="filterNode" refId="6122"/>
                            <s key="dim">VOC_KPI</s>
                            <i key="segmentLevel">0</i>
                            <ref key="segment" refId="22"/>
                            <be key="dictionaryHeader" refId="6126" clsId="MultiDesc">
                              <a key="desc" refId="6127" ln="4" eid="SYS_STR">
                                <s>Emissioni evitate termoelettrico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286</cust>
                          <s key="cod">PH</s>
                          <s key="desc"/>
                          <i key="index">0</i>
                          <ref key="parent" refId="6046"/>
                        </be>
                        <be refId="6129" clsId="FilterNode">
                          <l key="dimensionOids" refId="6130" ln="1" eid="DimensionOid">
                            <cust clsId="DimensionOid">564F435F4B5049-45-434D5F303237---</cust>
                          </l>
                          <l key="AdHocParamDimensionOids" refId="6131" ln="0" eid="DimensionOid"/>
                          <be key="data" refId="6132" clsId="FilterNodeData">
                            <ref key="filterNode" refId="6129"/>
                            <s key="dim">VOC_KPI</s>
                            <i key="segmentLevel">0</i>
                            <ref key="segment" refId="22"/>
                            <be key="dictionaryHeader" refId="6133" clsId="MultiDesc">
                              <a key="desc" refId="6134" ln="4" eid="SYS_STR">
                                <s>Emissioni evitate Cogenerazione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36" keid="SYS_STR" veid="EFReportingNodeType">
                              <key>
                                <s>564F435F4B5049-45-434D5F303234---</s>
                              </key>
                              <val>
                                <ref refId="38"/>
                              </val>
                              <key>
                                <s>564F435F4B5049-45-434E5F313738---</s>
                              </key>
                              <val>
                                <ref refId="38"/>
                              </val>
                              <key>
                                <s>564F435F4B5049-45-434D5F303237---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239</cust>
                          <i key="index">0</i>
                          <ref key="parent" refId="6046"/>
                        </be>
                        <be refId="6137" clsId="FilterNode">
                          <l key="dimensionOids" refId="6138" ln="1" eid="DimensionOid">
                            <cust clsId="DimensionOid">564F435F4B5049-45-434D5F303939---</cust>
                          </l>
                          <l key="AdHocParamDimensionOids" refId="6139" ln="0" eid="DimensionOid"/>
                          <be key="data" refId="6140" clsId="FilterNodeData">
                            <ref key="filterNode" refId="6137"/>
                            <s key="dim">VOC_KPI</s>
                            <i key="segmentLevel">0</i>
                            <ref key="segment" refId="22"/>
                            <be key="dictionaryHeader" refId="6141" clsId="MultiDesc">
                              <a key="desc" refId="6142" ln="4" eid="SYS_STR">
                                <s>Emissioni evitate impianto a biogas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288</cust>
                          <s key="cod">PH</s>
                          <s key="desc"/>
                          <i key="index">0</i>
                          <ref key="parent" refId="6046"/>
                        </be>
                        <be refId="6144" clsId="FilterNode">
                          <l key="dimensionOids" refId="6145" ln="1" eid="DimensionOid">
                            <cust clsId="DimensionOid">564F435F4B5049-45-434D5F323236---</cust>
                          </l>
                          <l key="AdHocParamDimensionOids" refId="6146" ln="0" eid="DimensionOid"/>
                          <be key="data" refId="6147" clsId="FilterNodeData">
                            <ref key="filterNode" refId="6144"/>
                            <s key="dim">VOC_KPI</s>
                            <i key="segmentLevel">0</i>
                            <ref key="segment" refId="22"/>
                            <be key="dictionaryHeader" refId="6148" clsId="MultiDesc">
                              <a key="desc" refId="6149" ln="4" eid="SYS_STR">
                                <s>Emissioni evitate Termovalorizzazione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1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238</cust>
                          <i key="index">0</i>
                          <ref key="parent" refId="6046"/>
                        </be>
                        <be refId="6151" clsId="FilterNode">
                          <l key="dimensionOids" refId="6152" ln="1" eid="DimensionOid">
                            <cust clsId="DimensionOid">564F435F4B5049-45-434E5F323438---</cust>
                          </l>
                          <l key="AdHocParamDimensionOids" refId="6153" ln="0" eid="DimensionOid"/>
                          <be key="data" refId="6154" clsId="FilterNodeData">
                            <ref key="filterNode" refId="6151"/>
                            <s key="dim">VOC_KPI</s>
                            <i key="segmentLevel">0</i>
                            <ref key="segment" refId="22"/>
                            <be key="dictionaryHeader" refId="6155" clsId="MultiDesc">
                              <a key="desc" refId="6156" ln="4" eid="SYS_STR">
                                <s>Emissioni evitate impianto a biomasse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5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292</cust>
                          <s key="cod">PH</s>
                          <s key="desc"/>
                          <i key="index">0</i>
                          <ref key="parent" refId="6046"/>
                        </be>
                        <be refId="6158" clsId="FilterNode">
                          <l key="dimensionOids" refId="6159" ln="1" eid="DimensionOid">
                            <cust clsId="DimensionOid">564F435F4B5049-45-434E5F323033---</cust>
                          </l>
                          <l key="AdHocParamDimensionOids" refId="6160" ln="0" eid="DimensionOid"/>
                          <be key="data" refId="6161" clsId="FilterNodeData">
                            <ref key="filterNode" refId="6158"/>
                            <s key="dim">VOC_KPI</s>
                            <i key="segmentLevel">0</i>
                            <ref key="segment" refId="22"/>
                            <be key="dictionaryHeader" refId="6162" clsId="MultiDesc">
                              <a key="desc" refId="6163" ln="4" eid="SYS_STR">
                                <s>Emissioni evitate impianti eolici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291</cust>
                          <s key="cod">PH</s>
                          <s key="desc"/>
                          <i key="index">0</i>
                          <ref key="parent" refId="6046"/>
                        </be>
                        <be refId="6165" clsId="FilterNode">
                          <l key="dimensionOids" refId="6166" ln="1" eid="DimensionOid">
                            <cust clsId="DimensionOid">564F435F4B5049-45-434D5F303935---</cust>
                          </l>
                          <l key="AdHocParamDimensionOids" refId="6167" ln="0" eid="DimensionOid"/>
                          <be key="data" refId="6168" clsId="FilterNodeData">
                            <ref key="filterNode" refId="6165"/>
                            <s key="dim">VOC_KPI</s>
                            <i key="segmentLevel">0</i>
                            <ref key="segment" refId="22"/>
                            <be key="dictionaryHeader" refId="6169" clsId="MultiDesc">
                              <a key="desc" refId="6170" ln="4" eid="SYS_STR">
                                <s>Emissioni evitate impianti idroelettrici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290</cust>
                          <s key="cod">PH</s>
                          <s key="desc"/>
                          <i key="index">0</i>
                          <ref key="parent" refId="6046"/>
                        </be>
                        <be refId="6172" clsId="FilterNode">
                          <l key="dimensionOids" refId="6173" ln="1" eid="DimensionOid">
                            <cust clsId="DimensionOid">564F435F4B5049-45-434D5F323237---</cust>
                          </l>
                          <l key="AdHocParamDimensionOids" refId="6174" ln="0" eid="DimensionOid"/>
                          <be key="data" refId="6175" clsId="FilterNodeData">
                            <ref key="filterNode" refId="6172"/>
                            <s key="dim">VOC_KPI</s>
                            <i key="segmentLevel">0</i>
                            <ref key="segment" refId="22"/>
                            <be key="dictionaryHeader" refId="6176" clsId="MultiDesc">
                              <a key="desc" refId="6177" ln="4" eid="SYS_STR">
                                <s>Emissioni evitate - Raccolta Differenziata*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17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31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289</cust>
                          <s key="cod">PH</s>
                          <s key="desc"/>
                          <i key="index">0</i>
                          <ref key="parent" refId="6046"/>
                        </be>
                      </l>
                    </be>
                    <be key="columns" refId="6179" clsId="FilterNode">
                      <l key="dimensionOids" refId="6180" ln="0" eid="DimensionOid"/>
                      <l key="AdHocParamDimensionOids" refId="6181" ln="0" eid="DimensionOid"/>
                      <be key="data" refId="6182" clsId="FilterNodeData">
                        <ref key="filterNode" refId="617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18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184" ln="1" eid="Framework.com.tagetik.trees.INode,framework">
                        <be refId="6185" clsId="FilterNode">
                          <l key="dimensionOids" refId="6186" ln="1" eid="DimensionOid">
                            <cust clsId="DimensionOid">544950-45-5449505F4F---</cust>
                          </l>
                          <l key="AdHocParamDimensionOids" refId="6187" ln="0" eid="DimensionOid"/>
                          <be key="data" refId="6188" clsId="FilterNodeData">
                            <ref key="filterNode" refId="6185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190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17</cust>
                          <i key="index">0</i>
                          <l key="children" refId="6191" ln="3" eid="Framework.com.tagetik.trees.INode,framework">
                            <be refId="6192" clsId="FilterNode">
                              <l key="dimensionOids" refId="6193" ln="1" eid="DimensionOid">
                                <cust clsId="DimensionOid">5343455F24-45-5343454E4152494F5F4254--50-</cust>
                              </l>
                              <l key="AdHocParamDimensionOids" refId="6194" ln="0" eid="DimensionOid"/>
                              <be key="data" refId="6195" clsId="FilterNodeData">
                                <ref key="filterNode" refId="619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19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19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i key="index">0</i>
                              <l key="children" refId="6199" ln="1" eid="Framework.com.tagetik.trees.INode,framework">
                                <be refId="6200" clsId="FilterNode">
                                  <l key="dimensionOids" refId="6201" ln="1" eid="DimensionOid">
                                    <cust clsId="DimensionOid">4341545F24-4E-413241---</cust>
                                  </l>
                                  <l key="AdHocParamDimensionOids" refId="6202" ln="0" eid="DimensionOid"/>
                                  <be key="data" refId="6203" clsId="FilterNodeData">
                                    <ref key="filterNode" refId="6200"/>
                                    <s key="dim">CAT_$</s>
                                    <i key="segmentLevel">0</i>
                                    <ref key="segment" refId="22"/>
                                    <be key="dictionaryHeader" refId="6204" clsId="MultiDesc">
                                      <a key="desc" refId="620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0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i key="index">0</i>
                                  <l key="children" refId="6208" ln="0" eid="Framework.com.tagetik.trees.INode,framework"/>
                                  <ref key="parent" refId="6192"/>
                                </be>
                              </l>
                              <ref key="parent" refId="6185"/>
                            </be>
                            <be refId="6209" clsId="FilterNode">
                              <l key="dimensionOids" refId="6210" ln="1" eid="DimensionOid">
                                <cust clsId="DimensionOid">5343455F24-45-5343454E4152494F5F4254--50-</cust>
                              </l>
                              <l key="AdHocParamDimensionOids" refId="6211" ln="0" eid="DimensionOid"/>
                              <be key="data" refId="6212" clsId="FilterNodeData">
                                <ref key="filterNode" refId="6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14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1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60</cust>
                              <i key="index">0</i>
                              <l key="children" refId="6216" ln="1" eid="Framework.com.tagetik.trees.INode,framework">
                                <be refId="6217" clsId="FilterNode">
                                  <l key="dimensionOids" refId="6218" ln="1" eid="DimensionOid">
                                    <cust clsId="DimensionOid">4341545F24-4E-413241---</cust>
                                  </l>
                                  <l key="AdHocParamDimensionOids" refId="6219" ln="0" eid="DimensionOid"/>
                                  <be key="data" refId="6220" clsId="FilterNodeData">
                                    <ref key="filterNode" refId="6217"/>
                                    <s key="dim">CAT_$</s>
                                    <i key="segmentLevel">0</i>
                                    <ref key="segment" refId="22"/>
                                    <be key="dictionaryHeader" refId="6221" clsId="MultiDesc">
                                      <a key="desc" refId="622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22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6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61</cust>
                                  <i key="index">0</i>
                                  <ref key="parent" refId="6209"/>
                                </be>
                              </l>
                              <ref key="parent" refId="6185"/>
                            </be>
                            <be refId="6225" clsId="FilterNode">
                              <l key="dimensionOids" refId="6226" ln="1" eid="DimensionOid">
                                <cust clsId="DimensionOid">5343455F24-45-5343454E4152494F5F4254--50-</cust>
                              </l>
                              <l key="AdHocParamDimensionOids" refId="6227" ln="0" eid="DimensionOid"/>
                              <be key="data" refId="6228" clsId="FilterNodeData">
                                <ref key="filterNode" refId="622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23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i key="index">0</i>
                              <l key="children" refId="6232" ln="1" eid="Framework.com.tagetik.trees.INode,framework">
                                <be refId="6233" clsId="FilterNode">
                                  <l key="dimensionOids" refId="6234" ln="1" eid="DimensionOid">
                                    <cust clsId="DimensionOid">4341545F24-4E-413241---</cust>
                                  </l>
                                  <l key="AdHocParamDimensionOids" refId="6235" ln="0" eid="DimensionOid"/>
                                  <be key="data" refId="6236" clsId="FilterNodeData">
                                    <ref key="filterNode" refId="6233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57</cust>
                                  <i key="index">0</i>
                                  <ref key="parent" refId="6225"/>
                                </be>
                              </l>
                              <ref key="parent" refId="6185"/>
                            </be>
                          </l>
                          <ref key="parent" refId="6179"/>
                        </be>
                      </l>
                    </be>
                    <be key="matrixFilters" refId="6238" clsId="FilterNode">
                      <l key="dimensionOids" refId="6239" ln="0" eid="DimensionOid"/>
                      <l key="AdHocParamDimensionOids" refId="6240" ln="0" eid="DimensionOid"/>
                      <be key="data" refId="6241" clsId="FilterNodeData">
                        <ref key="filterNode" refId="623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24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243" ln="1" eid="Framework.com.tagetik.trees.INode,framework">
                        <be refId="6244" clsId="FilterNode">
                          <l key="dimensionOids" refId="6245" ln="1" eid="DimensionOid">
                            <cust clsId="DimensionOid">504552-45-245045525F50--50-</cust>
                          </l>
                          <l key="AdHocParamDimensionOids" refId="6246" ln="0" eid="DimensionOid"/>
                          <be key="data" refId="6247" clsId="FilterNodeData">
                            <ref key="filterNode" refId="624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2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249" ln="1" eid="Framework.com.tagetik.trees.INode,framework">
                            <be refId="6250" clsId="FilterNode">
                              <l key="dimensionOids" refId="6251" ln="1" eid="DimensionOid">
                                <cust clsId="DimensionOid">4445535434-45-4E44---</cust>
                              </l>
                              <l key="AdHocParamDimensionOids" refId="6252" ln="0" eid="DimensionOid"/>
                              <be key="data" refId="6253" clsId="FilterNodeData">
                                <ref key="filterNode" refId="625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2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i key="index">0</i>
                              <l key="children" refId="6255" ln="1" eid="Framework.com.tagetik.trees.INode,framework">
                                <be refId="6256" clsId="FilterNode">
                                  <l key="dimensionOids" refId="6257" ln="1" eid="DimensionOid">
                                    <cust clsId="DimensionOid">56414C-45-455552---</cust>
                                  </l>
                                  <l key="AdHocParamDimensionOids" refId="6258" ln="0" eid="DimensionOid"/>
                                  <be key="data" refId="6259" clsId="FilterNodeData">
                                    <ref key="filterNode" refId="6256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2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6261" ln="1" eid="Framework.com.tagetik.trees.INode,framework">
                                    <be refId="6262" clsId="FilterNode">
                                      <l key="dimensionOids" refId="6263" ln="1" eid="DimensionOid">
                                        <cust clsId="DimensionOid">44455354315F4255-45-4E44---</cust>
                                      </l>
                                      <l key="AdHocParamDimensionOids" refId="6264" ln="0" eid="DimensionOid"/>
                                      <be key="data" refId="6265" clsId="FilterNodeData">
                                        <ref key="filterNode" refId="6262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2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i key="index">0</i>
                                      <l key="children" refId="6267" ln="1" eid="Framework.com.tagetik.trees.INode,framework">
                                        <be refId="6268" clsId="FilterNode">
                                          <l key="dimensionOids" refId="6269" ln="1" eid="DimensionOid">
                                            <cust clsId="DimensionOid">44455354325F414749-45-4E44---</cust>
                                          </l>
                                          <l key="AdHocParamDimensionOids" refId="6270" ln="0" eid="DimensionOid"/>
                                          <be key="data" refId="6271" clsId="FilterNodeData">
                                            <ref key="filterNode" refId="6268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27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i key="index">0</i>
                                          <l key="children" refId="6273" ln="1" eid="Framework.com.tagetik.trees.INode,framework">
                                            <be refId="6274" clsId="FilterNode">
                                              <l key="dimensionOids" refId="6275" ln="1" eid="DimensionOid">
                                                <cust clsId="DimensionOid">415A495F413241-45-415A49454E44415F32--50-</cust>
                                              </l>
                                              <l key="AdHocParamDimensionOids" refId="6276" ln="0" eid="DimensionOid"/>
                                              <be key="data" refId="6277" clsId="FilterNodeData">
                                                <ref key="filterNode" refId="627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627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i key="index">0</i>
                                              <l key="children" refId="6279" ln="1" eid="Framework.com.tagetik.trees.INode,framework">
                                                <be refId="6280" clsId="FilterNode">
                                                  <l key="dimensionOids" refId="6281" ln="1" eid="DimensionOid">
                                                    <cust clsId="DimensionOid">4445535433-45-5445525249544F52494F5F31--50-</cust>
                                                  </l>
                                                  <l key="AdHocParamDimensionOids" refId="6282" ln="0" eid="DimensionOid"/>
                                                  <be key="data" refId="6283" clsId="FilterNodeData">
                                                    <ref key="filterNode" refId="6280"/>
                                                    <s key="dim">DEST3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628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b key="signChange">N</b>
                                                    <b key="nativeSignChange">N</b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i key="index">0</i>
                                                  <ref key="parent" refId="6274"/>
                                                </be>
                                              </l>
                                              <ref key="parent" refId="6268"/>
                                            </be>
                                          </l>
                                          <ref key="parent" refId="6262"/>
                                        </be>
                                      </l>
                                      <ref key="parent" refId="6256"/>
                                    </be>
                                  </l>
                                  <ref key="parent" refId="6250"/>
                                </be>
                              </l>
                              <ref key="parent" refId="6244"/>
                            </be>
                          </l>
                          <ref key="parent" refId="6238"/>
                        </be>
                      </l>
                    </be>
                    <be key="rowHeaders" refId="6285" clsId="ReportingHeaders">
                      <m key="headers" refId="6286" keid="SYS_PR_I" veid="System.Collections.IList">
                        <key>
                          <i>-1</i>
                        </key>
                        <val>
                          <l refId="6287" ln="1">
                            <s>$Account(HIERARCHY("KPI")).desc</s>
                          </l>
                        </val>
                      </m>
                      <m key="headersDims" refId="628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289" clsId="ReportingHeaders">
                      <m key="headers" refId="6290" keid="SYS_PR_I" veid="System.Collections.IList">
                        <key>
                          <i>-1</i>
                        </key>
                        <val>
                          <l refId="6291" ln="1">
                            <s>$Scenario.code</s>
                          </l>
                        </val>
                      </m>
                      <m key="headersDims" refId="6292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9</i>
                    <b key="excludeValuatingSheetsWithZeroValues">N</b>
                    <m key="addictionalStyleSheets" refId="6293" keid="SYS_STR" veid="StyleSheet">
                      <key>
                        <s>32</s>
                      </key>
                      <val>
                        <be refId="6294" clsId="StyleSheet">
                          <be key="version" refId="6295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296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297" ln="2">
                                <be refId="6298" clsId="StyleRule">
                                  <be key="ruleCondition" refId="629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0" clsId="StyleRule">
                                  <be key="ruleCondition" refId="630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31</s>
                      </key>
                      <val>
                        <be refId="6302" clsId="StyleSheet">
                          <be key="version" refId="630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30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305" ln="2">
                                <be refId="6306" clsId="StyleRule">
                                  <be key="ruleCondition" refId="630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308" clsId="StyleRule">
                                  <be key="ruleCondition" refId="630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310" ln="0" eid="Reporting.com.tagetik.tables.IMatixCellLeafPositions,Reporting"/>
                    <m key="forcedEditModes" refId="6311" keid="Reporting.com.tagetik.tables.IMatixCellLeafPositions,Reporting" veid="SYS_STR"/>
                    <b key="UseTxlDeFormEditor">N</b>
                    <be key="TxDeFormsEditorDescriptor" refId="6312" clsId="TxDeFormsEditorDescriptor">
                      <l key="Tabs" refId="6313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314" clsId="matrixWSInfo">
                      <b key="isT">N</b>
                      <s key="wsCode">$CPM</s>
                    </be>
                    <be key="customFilters" refId="6315" clsId="ExpCustomFiltersProspetto"/>
                  </be>
                </val>
                <key>
                  <s>POTABILIZZAZIONE</s>
                </key>
                <val>
                  <be refId="6316" clsId="MatrixPositionBlockVO">
                    <s key="positionID">POTABILIZZAZIONE</s>
                    <be key="rows" refId="6317" clsId="FilterNode">
                      <l key="dimensionOids" refId="6318" ln="0" eid="DimensionOid"/>
                      <l key="AdHocParamDimensionOids" refId="6319" ln="0" eid="DimensionOid"/>
                      <be key="data" refId="6320" clsId="FilterNodeData">
                        <ref key="filterNode" refId="631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2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322" ln="9" eid="Framework.com.tagetik.trees.INode,framework">
                        <be refId="6323" clsId="FilterNode">
                          <l key="dimensionOids" refId="6324" ln="1" eid="DimensionOid">
                            <cust clsId="DimensionOid">564F435F4B5049-45-434D5F303039---</cust>
                          </l>
                          <l key="AdHocParamDimensionOids" refId="6325" ln="0" eid="DimensionOid"/>
                          <be key="data" refId="6326" clsId="FilterNodeData">
                            <ref key="filterNode" refId="6323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28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</cust>
                          <i key="index">0</i>
                          <ref key="parent" refId="6317"/>
                        </be>
                        <be refId="6329" clsId="FilterNode">
                          <l key="dimensionOids" refId="6330" ln="1" eid="DimensionOid">
                            <cust clsId="DimensionOid">564F435F4B5049-45-434D5F303037---</cust>
                          </l>
                          <l key="AdHocParamDimensionOids" refId="6331" ln="0" eid="DimensionOid"/>
                          <be key="data" refId="6332" clsId="FilterNodeData">
                            <ref key="filterNode" refId="6329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34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</cust>
                          <i key="index">0</i>
                          <ref key="parent" refId="6317"/>
                        </be>
                        <be refId="6335" clsId="FilterNode">
                          <l key="dimensionOids" refId="6336" ln="1" eid="DimensionOid">
                            <cust clsId="DimensionOid">564F435F4B5049-45-434D5F303038---</cust>
                          </l>
                          <l key="AdHocParamDimensionOids" refId="6337" ln="0" eid="DimensionOid"/>
                          <be key="data" refId="6338" clsId="FilterNodeData">
                            <ref key="filterNode" refId="6335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40" keid="SYS_STR" veid="EFReportingNodeType">
                              <key>
                                <s>564F435F4B5049-45-434D5F303037---</s>
                              </key>
                              <val>
                                <ref refId="38"/>
                              </val>
                              <key>
                                <s>564F435F4B5049-45-434D5F303039---</s>
                              </key>
                              <val>
                                <ref refId="38"/>
                              </val>
                              <key>
                                <s>564F435F4B5049-45-434D5F303038---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</cust>
                          <i key="index">0</i>
                          <ref key="parent" refId="6317"/>
                        </be>
                        <be refId="6341" clsId="FilterNode">
                          <l key="dimensionOids" refId="6342" ln="1" eid="DimensionOid">
                            <cust clsId="DimensionOid">564F435F4B5049-45-434D5F303232---</cust>
                          </l>
                          <l key="AdHocParamDimensionOids" refId="6343" ln="0" eid="DimensionOid"/>
                          <be key="data" refId="6344" clsId="FilterNodeData">
                            <ref key="filterNode" refId="6341"/>
                            <s key="dim">VOC_KPI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71</cust>
                          <s key="cod">PH</s>
                          <s key="desc"/>
                          <i key="index">0</i>
                          <ref key="parent" refId="6317"/>
                        </be>
                        <be refId="6346" clsId="FilterNode">
                          <l key="dimensionOids" refId="6347" ln="1" eid="DimensionOid">
                            <cust clsId="DimensionOid">564F435F4B5049-45-434D5F303731---</cust>
                          </l>
                          <l key="AdHocParamDimensionOids" refId="6348" ln="0" eid="DimensionOid"/>
                          <be key="data" refId="6349" clsId="FilterNodeData">
                            <ref key="filterNode" refId="6346"/>
                            <s key="dim">VOC_KPI</s>
                            <i key="segmentLevel">0</i>
                            <ref key="segment" refId="22"/>
                            <be key="dictionaryHeader" refId="6350" clsId="MultiDesc">
                              <a key="desc" refId="6351" ln="4" eid="SYS_STR">
                                <s>Rete teleriscaldamento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53" keid="SYS_STR" veid="EFReportingNodeType">
                              <key>
                                <s>564F435F4B5049-45-434D5F303731---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56</cust>
                          <i key="index">0</i>
                          <ref key="parent" refId="6317"/>
                        </be>
                        <be refId="6354" clsId="FilterNode">
                          <l key="dimensionOids" refId="6355" ln="1" eid="DimensionOid">
                            <cust clsId="DimensionOid">564F435F4B5049-45-434D5F303339---</cust>
                          </l>
                          <l key="AdHocParamDimensionOids" refId="6356" ln="0" eid="DimensionOid"/>
                          <be key="data" refId="6357" clsId="FilterNodeData">
                            <ref key="filterNode" refId="6354"/>
                            <s key="dim">VOC_KPI</s>
                            <i key="segmentLevel">0</i>
                            <ref key="segment" refId="22"/>
                            <be key="dictionaryHeader" refId="6358" clsId="MultiDesc">
                              <a key="desc" refId="6359" ln="4" eid="SYS_STR">
                                <s>Rete distribuzione gas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1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67</cust>
                          <i key="index">0</i>
                          <ref key="parent" refId="6317"/>
                        </be>
                        <be refId="6362" clsId="FilterNode">
                          <l key="dimensionOids" refId="6363" ln="1" eid="DimensionOid">
                            <cust clsId="DimensionOid">564F435F4B5049-45-434D5F303338---</cust>
                          </l>
                          <l key="AdHocParamDimensionOids" refId="6364" ln="0" eid="DimensionOid"/>
                          <be key="data" refId="6365" clsId="FilterNodeData">
                            <ref key="filterNode" refId="6362"/>
                            <s key="dim">VOC_KPI</s>
                            <i key="segmentLevel">0</i>
                            <ref key="segment" refId="22"/>
                            <be key="dictionaryHeader" refId="6366" clsId="MultiDesc">
                              <a key="desc" refId="6367" ln="4" eid="SYS_STR">
                                <s>
                                  Rete distribuzione elettricit
                                  <ch cod="e0"/>
                                   (km)
                                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69" keid="SYS_STR" veid="EFReportingNodeType">
                              <key>
                                <s>564F435F4B5049-45-434D5F303339---</s>
                              </key>
                              <val>
                                <ref refId="38"/>
                              </val>
                              <key>
                                <s>564F435F4B5049-45-434D5F303338---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68</cust>
                          <i key="index">0</i>
                          <ref key="parent" refId="6317"/>
                        </be>
                        <be refId="6370" clsId="FilterNode">
                          <l key="dimensionOids" refId="6371" ln="1" eid="DimensionOid">
                            <cust clsId="DimensionOid">564F435F4B5049-45-434D5F303031---</cust>
                          </l>
                          <l key="AdHocParamDimensionOids" refId="6372" ln="0" eid="DimensionOid"/>
                          <be key="data" refId="6373" clsId="FilterNodeData">
                            <ref key="filterNode" refId="6370"/>
                            <s key="dim">VOC_KPI</s>
                            <i key="segmentLevel">0</i>
                            <ref key="segment" refId="22"/>
                            <be key="dictionaryHeader" refId="6374" clsId="MultiDesc">
                              <a key="desc" refId="6375" ln="4" eid="SYS_STR">
                                <s>Lunghezza rete acquedotto (km)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63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77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69</cust>
                          <i key="index">0</i>
                          <ref key="parent" refId="6317"/>
                        </be>
                        <be refId="6378" clsId="FilterNode">
                          <l key="dimensionOids" refId="6379" ln="1" eid="DimensionOid">
                            <cust clsId="DimensionOid">564F435F4B5049-45-434D5F303035---</cust>
                          </l>
                          <l key="AdHocParamDimensionOids" refId="6380" ln="0" eid="DimensionOid"/>
                          <be key="data" refId="6381" clsId="FilterNodeData">
                            <ref key="filterNode" refId="6378"/>
                            <s key="dim">VOC_KPI</s>
                            <i key="segmentLevel">0</i>
                            <ref key="segment" refId="22"/>
                            <be key="dictionaryHeader" refId="6382" clsId="MultiDesc">
                              <a key="desc" refId="6383" ln="4" eid="SYS_STR">
                                <s>Lunghezza rete fognatura km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63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4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85" keid="SYS_STR" veid="EFReportingNodeType">
                              <key>
                                <s>564F435F4B5049-45-434D5F303031---</s>
                              </key>
                              <val>
                                <ref refId="38"/>
                              </val>
                              <key>
                                <s>564F435F4B5049-45-434D5F303035---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70</cust>
                          <i key="index">0</i>
                          <ref key="parent" refId="6317"/>
                        </be>
                      </l>
                    </be>
                    <be key="columns" refId="6386" clsId="FilterNode">
                      <l key="dimensionOids" refId="6387" ln="0" eid="DimensionOid"/>
                      <l key="AdHocParamDimensionOids" refId="6388" ln="0" eid="DimensionOid"/>
                      <be key="data" refId="6389" clsId="FilterNodeData">
                        <ref key="filterNode" refId="638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39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6391" ln="3" eid="Framework.com.tagetik.trees.INode,framework">
                        <be refId="6392" clsId="FilterNode">
                          <l key="dimensionOids" refId="6393" ln="1" eid="DimensionOid">
                            <cust clsId="DimensionOid">5343455F24-45-5343454E4152494F5F4254--50-</cust>
                          </l>
                          <l key="AdHocParamDimensionOids" refId="6394" ln="0" eid="DimensionOid"/>
                          <be key="data" refId="6395" clsId="FilterNodeData">
                            <ref key="filterNode" refId="639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3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39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39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35</cust>
                          <i key="index">0</i>
                          <l key="children" refId="6399" ln="1" eid="Framework.com.tagetik.trees.INode,framework">
                            <be refId="6400" clsId="FilterNode">
                              <l key="dimensionOids" refId="6401" ln="1" eid="DimensionOid">
                                <cust clsId="DimensionOid">4341545F24-4E-413241---</cust>
                              </l>
                              <l key="AdHocParamDimensionOids" refId="6402" ln="0" eid="DimensionOid"/>
                              <be key="data" refId="6403" clsId="FilterNodeData">
                                <ref key="filterNode" refId="6400"/>
                                <s key="dim">CAT_$</s>
                                <i key="segmentLevel">0</i>
                                <ref key="segment" refId="22"/>
                                <be key="dictionaryHeader" refId="6404" clsId="MultiDesc">
                                  <a key="desc" refId="640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0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</cust>
                              <i key="index">0</i>
                              <ref key="parent" refId="6392"/>
                            </be>
                          </l>
                          <ref key="parent" refId="6386"/>
                        </be>
                        <be refId="6408" clsId="FilterNode">
                          <l key="dimensionOids" refId="6409" ln="1" eid="DimensionOid">
                            <cust clsId="DimensionOid">5343455F24-45-5343454E4152494F5F4254--50-</cust>
                          </l>
                          <l key="AdHocParamDimensionOids" refId="6410" ln="0" eid="DimensionOid"/>
                          <be key="data" refId="6411" clsId="FilterNodeData">
                            <ref key="filterNode" refId="640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41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1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36</cust>
                          <i key="index">0</i>
                          <l key="children" refId="6415" ln="1" eid="Framework.com.tagetik.trees.INode,framework">
                            <be refId="6416" clsId="FilterNode">
                              <l key="dimensionOids" refId="6417" ln="1" eid="DimensionOid">
                                <cust clsId="DimensionOid">4341545F24-4E-413241---</cust>
                              </l>
                              <l key="AdHocParamDimensionOids" refId="6418" ln="0" eid="DimensionOid"/>
                              <be key="data" refId="6419" clsId="FilterNodeData">
                                <ref key="filterNode" refId="6416"/>
                                <s key="dim">CAT_$</s>
                                <i key="segmentLevel">0</i>
                                <ref key="segment" refId="22"/>
                                <be key="dictionaryHeader" refId="6420" clsId="MultiDesc">
                                  <ref key="desc" refId="6405"/>
                                </be>
                                <b key="placeHolder">N</b>
                                <ref key="weight" refId="23"/>
                                <be key="textMatchingCondition" refId="64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642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39</cust>
                              <i key="index">0</i>
                              <ref key="parent" refId="6408"/>
                            </be>
                          </l>
                          <ref key="parent" refId="6386"/>
                        </be>
                        <be refId="6423" clsId="FilterNode">
                          <l key="dimensionOids" refId="6424" ln="1" eid="DimensionOid">
                            <cust clsId="DimensionOid">5343455F24-45-5343454E4152494F5F4254--50-</cust>
                          </l>
                          <l key="AdHocParamDimensionOids" refId="6425" ln="0" eid="DimensionOid"/>
                          <be key="data" refId="6426" clsId="FilterNodeData">
                            <ref key="filterNode" refId="642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2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642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37</cust>
                          <i key="index">0</i>
                          <l key="children" refId="6429" ln="1" eid="Framework.com.tagetik.trees.INode,framework">
                            <be refId="6430" clsId="FilterNode">
                              <l key="dimensionOids" refId="6431" ln="1" eid="DimensionOid">
                                <cust clsId="DimensionOid">4341545F24-4E-413241---</cust>
                              </l>
                              <l key="AdHocParamDimensionOids" refId="6432" ln="0" eid="DimensionOid"/>
                              <be key="data" refId="6433" clsId="FilterNodeData">
                                <ref key="filterNode" refId="6430"/>
                                <s key="dim">CAT_$</s>
                                <i key="segmentLevel">0</i>
                                <ref key="segment" refId="22"/>
                                <be key="dictionaryHeader" refId="6434" clsId="MultiDesc">
                                  <a key="desc" refId="643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6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40</cust>
                              <i key="index">0</i>
                              <ref key="parent" refId="6423"/>
                            </be>
                          </l>
                          <ref key="parent" refId="6386"/>
                        </be>
                      </l>
                    </be>
                    <be key="matrixFilters" refId="6437" clsId="FilterNode">
                      <l key="dimensionOids" refId="6438" ln="0" eid="DimensionOid"/>
                      <l key="AdHocParamDimensionOids" refId="6439" ln="0" eid="DimensionOid"/>
                      <be key="data" refId="6440" clsId="FilterNodeData">
                        <ref key="filterNode" refId="64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4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6442" ln="1" eid="Framework.com.tagetik.trees.INode,framework">
                        <be refId="6443" clsId="FilterNode">
                          <l key="dimensionOids" refId="6444" ln="1" eid="DimensionOid">
                            <cust clsId="DimensionOid">504552-45-245045525F50--50-</cust>
                          </l>
                          <l key="AdHocParamDimensionOids" refId="6445" ln="0" eid="DimensionOid"/>
                          <be key="data" refId="6446" clsId="FilterNodeData">
                            <ref key="filterNode" refId="64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4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6448" ln="1" eid="Framework.com.tagetik.trees.INode,framework">
                            <be refId="6449" clsId="FilterNode">
                              <l key="dimensionOids" refId="6450" ln="1" eid="DimensionOid">
                                <cust clsId="DimensionOid">4445535431-45-4E44---</cust>
                              </l>
                              <l key="AdHocParamDimensionOids" refId="6451" ln="0" eid="DimensionOid"/>
                              <be key="data" refId="6452" clsId="FilterNodeData">
                                <ref key="filterNode" refId="6449"/>
                                <s key="dim">DEST1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4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6454" ln="1" eid="Framework.com.tagetik.trees.INode,framework">
                                <be refId="6455" clsId="FilterNode">
                                  <l key="dimensionOids" refId="6456" ln="1" eid="DimensionOid">
                                    <cust clsId="DimensionOid">4445535434-45-4E44---</cust>
                                  </l>
                                  <l key="AdHocParamDimensionOids" refId="6457" ln="0" eid="DimensionOid"/>
                                  <be key="data" refId="6458" clsId="FilterNodeData">
                                    <ref key="filterNode" refId="6455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4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6460" ln="1" eid="Framework.com.tagetik.trees.INode,framework">
                                    <be refId="6461" clsId="FilterNode">
                                      <l key="dimensionOids" refId="6462" ln="1" eid="DimensionOid">
                                        <cust clsId="DimensionOid">56414C-45-455552---</cust>
                                      </l>
                                      <l key="AdHocParamDimensionOids" refId="6463" ln="0" eid="DimensionOid"/>
                                      <be key="data" refId="6464" clsId="FilterNodeData">
                                        <ref key="filterNode" refId="6461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64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i key="index">0</i>
                                      <l key="children" refId="6466" ln="1" eid="Framework.com.tagetik.trees.INode,framework">
                                        <be refId="6467" clsId="FilterNode">
                                          <l key="dimensionOids" refId="6468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6469" ln="0" eid="DimensionOid"/>
                                          <be key="data" refId="6470" clsId="FilterNodeData">
                                            <ref key="filterNode" refId="6467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647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i key="index">0</i>
                                          <ref key="parent" refId="6461"/>
                                        </be>
                                      </l>
                                      <ref key="parent" refId="6455"/>
                                    </be>
                                  </l>
                                  <ref key="parent" refId="6449"/>
                                </be>
                              </l>
                              <ref key="parent" refId="6443"/>
                            </be>
                          </l>
                          <ref key="parent" refId="6437"/>
                        </be>
                      </l>
                    </be>
                    <be key="rowHeaders" refId="6472" clsId="ReportingHeaders">
                      <m key="headers" refId="6473" keid="SYS_PR_I" veid="System.Collections.IList">
                        <key>
                          <i>-1</i>
                        </key>
                        <val>
                          <l refId="6474" ln="1">
                            <s>$Account(HIERARCHY("KPI")).desc</s>
                          </l>
                        </val>
                      </m>
                      <m key="headersDims" refId="6475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6476" clsId="ReportingHeaders">
                      <m key="headers" refId="6477" keid="SYS_PR_I" veid="System.Collections.IList">
                        <key>
                          <i>-1</i>
                        </key>
                        <val>
                          <l refId="6478" ln="1">
                            <s>$Scenario(HIERARCHY("$")).code</s>
                          </l>
                        </val>
                      </m>
                      <m key="headersDims" refId="6479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10</i>
                    <b key="excludeValuatingSheetsWithZeroValues">N</b>
                    <m key="addictionalStyleSheets" refId="6480" keid="SYS_STR" veid="StyleSheet">
                      <key>
                        <s>3</s>
                      </key>
                      <val>
                        <be refId="6481" clsId="StyleSheet">
                          <be key="version" refId="648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6483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6484" ln="2">
                                <be refId="6485" clsId="StyleRule">
                                  <be key="ruleCondition" refId="648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87" clsId="StyleRule">
                                  <be key="ruleCondition" refId="648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6489" clsId="StyleSheet">
                          <be key="version" refId="6490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649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6492" ln="2">
                                <be refId="6493" clsId="StyleRule">
                                  <be key="ruleCondition" refId="649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6495" clsId="StyleRule">
                                  <be key="ruleCondition" refId="649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6497" ln="0" eid="Reporting.com.tagetik.tables.IMatixCellLeafPositions,Reporting"/>
                    <m key="forcedEditModes" refId="6498" keid="Reporting.com.tagetik.tables.IMatixCellLeafPositions,Reporting" veid="SYS_STR"/>
                    <b key="UseTxlDeFormEditor">N</b>
                    <be key="TxDeFormsEditorDescriptor" refId="6499" clsId="TxDeFormsEditorDescriptor">
                      <l key="Tabs" refId="650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6501" clsId="matrixWSInfo">
                      <b key="isT">N</b>
                      <s key="wsCode">$CPM</s>
                    </be>
                    <be key="customFilters" refId="6502" clsId="ExpCustomFiltersProspetto"/>
                  </be>
                </val>
                <key>
                  <s>Matrix00 copy00</s>
                </key>
                <val>
                  <be refId="6503" clsId="MatrixPositionBlockVO">
                    <s key="positionID">Matrix00 copy00</s>
                    <be key="rows" refId="6504" clsId="FilterNode">
                      <l key="dimensionOids" refId="6505" ln="0" eid="DimensionOid"/>
                      <l key="AdHocParamDimensionOids" refId="6506" ln="0" eid="DimensionOid"/>
                      <be key="data" refId="6507" clsId="FilterNodeData">
                        <be key="filterNode" refId="6508" clsId="FilterNode">
                          <l key="dimensionOids" refId="6509" ln="0" eid="DimensionOid"/>
                          <l key="AdHocParamDimensionOids" refId="6510" ln="0" eid="DimensionOid"/>
                          <be key="data" refId="6511" clsId="FilterNodeData">
                            <ref key="filterNode" refId="6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6513" ln="1" eid="Framework.com.tagetik.trees.INode,framework">
                            <be refId="6514" clsId="FilterNode">
                              <l key="dimensionOids" refId="6515" ln="1" eid="DimensionOid">
                                <cust clsId="DimensionOid">4D455F3030315F303030303031-45-494D504F52544F5F51554F54415F504F5353-32--</cust>
                              </l>
                              <l key="AdHocParamDimensionOids" refId="6516" ln="0" eid="DimensionOid"/>
                              <be key="data" refId="6517" clsId="FilterNodeData">
                                <ref key="filterNode" refId="6514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18" clsId="TextMatchingCondition">
                                  <ref key="op" refId="25"/>
                                  <s key="val"/>
                                </be>
                                <e key="change" refId="6519" id="ChangeEnum">CHG_N</e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e key="periodicCalculation" refId="6520" id="PeriodicCalculationEnum">P</e>
                                <b key="breakLevelSubtotal">N</b>
                                <b key="alreadyDrilled">N</b>
                                <m key="nodeTypes" refId="6521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6522" ln="1" eid="Framework.com.tagetik.trees.INode,framework">
                                <be refId="6523" clsId="FilterNode">
                                  <l key="dimensionOids" refId="6524" ln="1" eid="DimensionOid">
                                    <cust clsId="DimensionOid">414E4C5F544950-45-5449505F303039---</cust>
                                  </l>
                                  <l key="AdHocParamDimensionOids" refId="6525" ln="0" eid="DimensionOid"/>
                                  <be key="data" refId="6526" clsId="FilterNodeData">
                                    <ref key="filterNode" refId="6523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65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28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6514"/>
                                </be>
                              </l>
                              <ref key="parent" refId="650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652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6530" ln="18" eid="Framework.com.tagetik.trees.INode,framework">
                        <be refId="6531" clsId="FilterNode">
                          <l key="dimensionOids" refId="6532" ln="1" eid="DimensionOid">
                            <cust clsId="DimensionOid">414E4C5F544950-45-5449505F303230---</cust>
                          </l>
                          <l key="AdHocParamDimensionOids" refId="6533" ln="0" eid="DimensionOid"/>
                          <be key="data" refId="6534" clsId="FilterNodeData">
                            <ref key="filterNode" refId="653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3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3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2606</cust>
                          <s key="cod"/>
                          <s key="desc"/>
                          <i key="index">1</i>
                          <l key="children" refId="6538" ln="1" eid="Framework.com.tagetik.trees.INode,framework">
                            <be refId="6539" clsId="FilterNode">
                              <l key="dimensionOids" refId="6540" ln="1" eid="DimensionOid">
                                <cust clsId="DimensionOid">414E4C5F494D50-4E-7C7C---</cust>
                              </l>
                              <l key="AdHocParamDimensionOids" refId="6541" ln="0" eid="DimensionOid"/>
                              <be key="data" refId="6542" clsId="FilterNodeData">
                                <ref key="filterNode" refId="653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4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54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2607</cust>
                              <s key="cod"/>
                              <s key="desc"/>
                              <i key="index">0</i>
                              <l key="children" refId="6546" ln="2" eid="Framework.com.tagetik.trees.INode,framework">
                                <be refId="6547" clsId="FilterNode">
                                  <l key="dimensionOids" refId="6548" ln="0" eid="DimensionOid"/>
                                  <l key="AdHocParamDimensionOids" refId="6549" ln="0" eid="DimensionOid"/>
                                  <be key="data" refId="6550" clsId="FilterNodeData">
                                    <ref key="filterNode" refId="6547"/>
                                    <s key="dim">ME_001_000001</s>
                                    <i key="segmentLevel">0</i>
                                    <ref key="segment" refId="22"/>
                                    <be key="reportingFormula" refId="6551" clsId="ReportingFormula">
                                      <b key="serverFormula">N</b>
                                      <b key="formulaRule">S</b>
                                      <s key="formula">COUNTIF(C202:C1048576, "Fotovoltaico")</s>
                                    </be>
                                    <be key="dictionaryHeader" refId="6552" clsId="MultiDesc">
                                      <a key="desc" refId="6553" ln="4" eid="SYS_STR">
                                        <s>Impianti Fotovoltaici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5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56" keid="SYS_STR" veid="EFReportingNodeType">
                                      <key>
                                        <s>278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2608</cust>
                                  <s key="cod"/>
                                  <s key="desc"/>
                                  <i key="index">0</i>
                                  <l key="children" refId="6557" ln="0" eid="Framework.com.tagetik.trees.INode,framework"/>
                                  <ref key="parent" refId="6539"/>
                                </be>
                                <be refId="6558" clsId="FilterNode">
                                  <l key="dimensionOids" refId="6559" ln="1" eid="DimensionOid">
                                    <cust clsId="DimensionOid">4D455F3030315F303030303031-45-494D504F52544F5F5045-32--</cust>
                                  </l>
                                  <l key="AdHocParamDimensionOids" refId="6560" ln="0" eid="DimensionOid"/>
                                  <be key="data" refId="6561" clsId="FilterNodeData">
                                    <ref key="filterNode" refId="6558"/>
                                    <s key="dim">ME_001_000001</s>
                                    <i key="segmentLevel">0</i>
                                    <ref key="segment" refId="22"/>
                                    <be key="dictionaryHeader" refId="6562" clsId="MultiDesc">
                                      <a key="desc" refId="6563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56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56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2609</cust>
                                  <s key="cod"/>
                                  <s key="desc"/>
                                  <i key="index">1</i>
                                  <l key="children" refId="6567" ln="0" eid="Framework.com.tagetik.trees.INode,framework"/>
                                  <ref key="parent" refId="6539"/>
                                </be>
                              </l>
                              <ref key="parent" refId="6531"/>
                            </be>
                          </l>
                          <ref key="parent" refId="6504"/>
                        </be>
                        <be refId="6568" clsId="FilterNode">
                          <l key="dimensionOids" refId="6569" ln="1" eid="DimensionOid">
                            <cust clsId="DimensionOid">414E4C5F544950-45-5449505F303232---</cust>
                          </l>
                          <l key="AdHocParamDimensionOids" refId="6570" ln="0" eid="DimensionOid"/>
                          <be key="data" refId="6571" clsId="FilterNodeData">
                            <ref key="filterNode" refId="6568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57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57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574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2610</cust>
                          <s key="cod"/>
                          <s key="desc"/>
                          <i key="index">2</i>
                          <l key="children" refId="6575" ln="1" eid="Framework.com.tagetik.trees.INode,framework">
                            <be refId="6576" clsId="FilterNode">
                              <l key="dimensionOids" refId="6577" ln="1" eid="DimensionOid">
                                <cust clsId="DimensionOid">414E4C5F494D50-4E-7C7C---</cust>
                              </l>
                              <l key="AdHocParamDimensionOids" refId="6578" ln="0" eid="DimensionOid"/>
                              <be key="data" refId="6579" clsId="FilterNodeData">
                                <ref key="filterNode" refId="6576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58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5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2611</cust>
                              <s key="cod"/>
                              <s key="desc"/>
                              <i key="index">0</i>
                              <l key="children" refId="6582" ln="2" eid="Framework.com.tagetik.trees.INode,framework">
                                <be refId="6583" clsId="FilterNode">
                                  <l key="dimensionOids" refId="6584" ln="0" eid="DimensionOid"/>
                                  <l key="AdHocParamDimensionOids" refId="6585" ln="0" eid="DimensionOid"/>
                                  <be key="data" refId="6586" clsId="FilterNodeData">
                                    <ref key="filterNode" refId="6583"/>
                                    <s key="dim">ME_001_000001</s>
                                    <i key="segmentLevel">0</i>
                                    <ref key="segment" refId="22"/>
                                    <be key="reportingFormula" refId="6587" clsId="ReportingFormula">
                                      <b key="serverFormula">N</b>
                                      <b key="formulaRule">N</b>
                                      <s key="formula">COUNTIF(C202:C1048576, "Impianti Eolici")</s>
                                    </be>
                                    <be key="dictionaryHeader" refId="6588" clsId="MultiDesc">
                                      <a key="desc" refId="6589" ln="4" eid="SYS_STR">
                                        <s>Impianti Eolici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5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5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592" keid="SYS_STR" veid="EFReportingNodeType">
                                      <key>
                                        <s>85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2612</cust>
                                  <s key="cod"/>
                                  <s key="desc"/>
                                  <i key="index">0</i>
                                  <l key="children" refId="6593" ln="0" eid="Framework.com.tagetik.trees.INode,framework"/>
                                  <ref key="parent" refId="6576"/>
                                </be>
                                <be refId="6594" clsId="FilterNode">
                                  <l key="dimensionOids" refId="6595" ln="1" eid="DimensionOid">
                                    <cust clsId="DimensionOid">4D455F3030315F303030303031-45-494D504F52544F5F5045-32--</cust>
                                  </l>
                                  <l key="AdHocParamDimensionOids" refId="6596" ln="0" eid="DimensionOid"/>
                                  <be key="data" refId="6597" clsId="FilterNodeData">
                                    <ref key="filterNode" refId="6594"/>
                                    <s key="dim">ME_001_000001</s>
                                    <i key="segmentLevel">0</i>
                                    <ref key="segment" refId="22"/>
                                    <be key="dictionaryHeader" refId="6598" clsId="MultiDesc">
                                      <a key="desc" refId="659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02" keid="SYS_STR" veid="EFReportingNodeType"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2613</cust>
                                  <s key="cod"/>
                                  <s key="desc"/>
                                  <i key="index">1</i>
                                  <l key="children" refId="6603" ln="0" eid="Framework.com.tagetik.trees.INode,framework"/>
                                  <ref key="parent" refId="6576"/>
                                </be>
                              </l>
                              <ref key="parent" refId="6568"/>
                            </be>
                          </l>
                          <ref key="parent" refId="6504"/>
                        </be>
                        <be refId="6604" clsId="FilterNode">
                          <l key="dimensionOids" refId="6605" ln="1" eid="DimensionOid">
                            <cust clsId="DimensionOid">414E4C5F544950-45-5449505F303137---</cust>
                          </l>
                          <l key="AdHocParamDimensionOids" refId="6606" ln="0" eid="DimensionOid"/>
                          <be key="data" refId="6607" clsId="FilterNodeData">
                            <ref key="filterNode" refId="660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0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0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10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2614</cust>
                          <s key="cod"/>
                          <s key="desc"/>
                          <i key="index">3</i>
                          <l key="children" refId="6611" ln="1" eid="Framework.com.tagetik.trees.INode,framework">
                            <be refId="6612" clsId="FilterNode">
                              <l key="dimensionOids" refId="6613" ln="1" eid="DimensionOid">
                                <cust clsId="DimensionOid">414E4C5F494D50-4E-7C7C---</cust>
                              </l>
                              <l key="AdHocParamDimensionOids" refId="6614" ln="0" eid="DimensionOid"/>
                              <be key="data" refId="6615" clsId="FilterNodeData">
                                <ref key="filterNode" refId="661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1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1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2615</cust>
                              <s key="cod"/>
                              <s key="desc"/>
                              <i key="index">0</i>
                              <l key="children" refId="6619" ln="2" eid="Framework.com.tagetik.trees.INode,framework">
                                <be refId="6620" clsId="FilterNode">
                                  <l key="dimensionOids" refId="6621" ln="0" eid="DimensionOid"/>
                                  <l key="AdHocParamDimensionOids" refId="6622" ln="0" eid="DimensionOid"/>
                                  <be key="data" refId="6623" clsId="FilterNodeData">
                                    <ref key="filterNode" refId="6620"/>
                                    <s key="dim">ME_001_000001</s>
                                    <i key="segmentLevel">0</i>
                                    <ref key="segment" refId="22"/>
                                    <be key="reportingFormula" refId="6624" clsId="ReportingFormula">
                                      <b key="serverFormula">N</b>
                                      <b key="formulaRule">S</b>
                                      <s key="formula">COUNTIF(C202:C1048576, "Impianti idroelettrici (numero)")</s>
                                    </be>
                                    <be key="dictionaryHeader" refId="6625" clsId="MultiDesc">
                                      <a key="desc" refId="6626" ln="4" eid="SYS_STR">
                                        <s>Impianti idroelettrici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2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2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29" keid="SYS_STR" veid="EFReportingNodeType">
                                      <key>
                                        <s>275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2616</cust>
                                  <s key="cod"/>
                                  <s key="desc"/>
                                  <i key="index">0</i>
                                  <l key="children" refId="6630" ln="0" eid="Framework.com.tagetik.trees.INode,framework"/>
                                  <ref key="parent" refId="6612"/>
                                </be>
                                <be refId="6631" clsId="FilterNode">
                                  <l key="dimensionOids" refId="6632" ln="1" eid="DimensionOid">
                                    <cust clsId="DimensionOid">4D455F3030315F303030303031-45-494D504F52544F5F5045-32--</cust>
                                  </l>
                                  <l key="AdHocParamDimensionOids" refId="6633" ln="0" eid="DimensionOid"/>
                                  <be key="data" refId="6634" clsId="FilterNodeData">
                                    <ref key="filterNode" refId="6631"/>
                                    <s key="dim">ME_001_000001</s>
                                    <i key="segmentLevel">0</i>
                                    <ref key="segment" refId="22"/>
                                    <be key="dictionaryHeader" refId="6635" clsId="MultiDesc">
                                      <a key="desc" refId="6636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3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3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2617</cust>
                                  <s key="cod"/>
                                  <s key="desc"/>
                                  <i key="index">1</i>
                                  <l key="children" refId="6640" ln="0" eid="Framework.com.tagetik.trees.INode,framework"/>
                                  <ref key="parent" refId="6612"/>
                                </be>
                              </l>
                              <ref key="parent" refId="6604"/>
                            </be>
                          </l>
                          <ref key="parent" refId="6504"/>
                        </be>
                        <be refId="6641" clsId="FilterNode">
                          <l key="dimensionOids" refId="6642" ln="1" eid="DimensionOid">
                            <cust clsId="DimensionOid">414E4C5F544950-45-5449505F303138---</cust>
                          </l>
                          <l key="AdHocParamDimensionOids" refId="6643" ln="0" eid="DimensionOid"/>
                          <be key="data" refId="6644" clsId="FilterNodeData">
                            <ref key="filterNode" refId="664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2618</cust>
                          <s key="cod"/>
                          <s key="desc"/>
                          <i key="index">4</i>
                          <l key="children" refId="6647" ln="1" eid="Framework.com.tagetik.trees.INode,framework">
                            <be refId="6648" clsId="FilterNode">
                              <l key="dimensionOids" refId="6649" ln="1" eid="DimensionOid">
                                <cust clsId="DimensionOid">414E4C5F494D50-4E-7C7C---</cust>
                              </l>
                              <l key="AdHocParamDimensionOids" refId="6650" ln="0" eid="DimensionOid"/>
                              <be key="data" refId="6651" clsId="FilterNodeData">
                                <ref key="filterNode" refId="664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5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2619</cust>
                              <s key="cod"/>
                              <s key="desc"/>
                              <i key="index">0</i>
                              <l key="children" refId="6655" ln="2" eid="Framework.com.tagetik.trees.INode,framework">
                                <be refId="6656" clsId="FilterNode">
                                  <l key="dimensionOids" refId="6657" ln="0" eid="DimensionOid"/>
                                  <l key="AdHocParamDimensionOids" refId="6658" ln="0" eid="DimensionOid"/>
                                  <be key="data" refId="6659" clsId="FilterNodeData">
                                    <ref key="filterNode" refId="6656"/>
                                    <s key="dim">ME_001_000001</s>
                                    <i key="segmentLevel">0</i>
                                    <ref key="segment" refId="22"/>
                                    <be key="reportingFormula" refId="6660" clsId="ReportingFormula">
                                      <b key="serverFormula">N</b>
                                      <b key="formulaRule">S</b>
                                      <s key="formula">COUNTIF(C202:C1048576, "Centrali termoelettriche (numero)")</s>
                                    </be>
                                    <be key="dictionaryHeader" refId="6661" clsId="MultiDesc">
                                      <a key="desc" refId="6662" ln="4" eid="SYS_STR">
                                        <s>Centrali termoelettriche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66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2620</cust>
                                  <s key="cod"/>
                                  <s key="desc"/>
                                  <i key="index">0</i>
                                  <l key="children" refId="6666" ln="0" eid="Framework.com.tagetik.trees.INode,framework"/>
                                  <ref key="parent" refId="6648"/>
                                </be>
                                <be refId="6667" clsId="FilterNode">
                                  <l key="dimensionOids" refId="6668" ln="1" eid="DimensionOid">
                                    <cust clsId="DimensionOid">4D455F3030315F303030303031-45-494D504F52544F5F5045-32--</cust>
                                  </l>
                                  <l key="AdHocParamDimensionOids" refId="6669" ln="0" eid="DimensionOid"/>
                                  <be key="data" refId="6670" clsId="FilterNodeData">
                                    <ref key="filterNode" refId="6667"/>
                                    <s key="dim">ME_001_000001</s>
                                    <i key="segmentLevel">0</i>
                                    <ref key="segment" refId="22"/>
                                    <be key="dictionaryHeader" refId="6671" clsId="MultiDesc">
                                      <a key="desc" refId="667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6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2621</cust>
                                  <s key="cod"/>
                                  <s key="desc"/>
                                  <i key="index">1</i>
                                  <l key="children" refId="6676" ln="0" eid="Framework.com.tagetik.trees.INode,framework"/>
                                  <ref key="parent" refId="6648"/>
                                </be>
                              </l>
                              <ref key="parent" refId="6641"/>
                            </be>
                          </l>
                          <ref key="parent" refId="6504"/>
                        </be>
                        <be refId="6677" clsId="FilterNode">
                          <l key="dimensionOids" refId="6678" ln="1" eid="DimensionOid">
                            <cust clsId="DimensionOid">414E4C5F544950-45-5449505F303132---</cust>
                          </l>
                          <l key="AdHocParamDimensionOids" refId="6679" ln="0" eid="DimensionOid"/>
                          <be key="data" refId="6680" clsId="FilterNodeData">
                            <ref key="filterNode" refId="667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6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6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683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2622</cust>
                          <s key="cod"/>
                          <s key="desc"/>
                          <i key="index">5</i>
                          <l key="children" refId="6684" ln="1" eid="Framework.com.tagetik.trees.INode,framework">
                            <be refId="6685" clsId="FilterNode">
                              <l key="dimensionOids" refId="6686" ln="1" eid="DimensionOid">
                                <cust clsId="DimensionOid">414E4C5F494D50-4E-7C7C---</cust>
                              </l>
                              <l key="AdHocParamDimensionOids" refId="6687" ln="0" eid="DimensionOid"/>
                              <be key="data" refId="6688" clsId="FilterNodeData">
                                <ref key="filterNode" refId="668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68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6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69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2623</cust>
                              <s key="cod"/>
                              <s key="desc"/>
                              <i key="index">0</i>
                              <l key="children" refId="6692" ln="3" eid="Framework.com.tagetik.trees.INode,framework">
                                <be refId="6693" clsId="FilterNode">
                                  <l key="dimensionOids" refId="6694" ln="0" eid="DimensionOid"/>
                                  <l key="AdHocParamDimensionOids" refId="6695" ln="0" eid="DimensionOid"/>
                                  <be key="data" refId="6696" clsId="FilterNodeData">
                                    <ref key="filterNode" refId="6693"/>
                                    <s key="dim">ME_001_000001</s>
                                    <i key="segmentLevel">0</i>
                                    <ref key="segment" refId="22"/>
                                    <be key="reportingFormula" refId="6697" clsId="ReportingFormula">
                                      <b key="serverFormula">N</b>
                                      <b key="formulaRule">S</b>
                                      <s key="formula">COUNTIF(C202:C1048576, "Centrali cogenerazione (numero)")</s>
                                    </be>
                                    <be key="dictionaryHeader" refId="6698" clsId="MultiDesc">
                                      <a key="desc" refId="6699" ln="4" eid="SYS_STR">
                                        <s>Centrali cogenerazione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0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02" keid="SYS_STR" veid="EFReportingNodeType">
                                      <key>
                                        <s>268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2624</cust>
                                  <s key="cod"/>
                                  <s key="desc"/>
                                  <i key="index">0</i>
                                  <l key="children" refId="6703" ln="0" eid="Framework.com.tagetik.trees.INode,framework"/>
                                  <ref key="parent" refId="6685"/>
                                </be>
                                <be refId="6704" clsId="FilterNode">
                                  <l key="dimensionOids" refId="6705" ln="1" eid="DimensionOid">
                                    <cust clsId="DimensionOid">4D455F3030315F303030303031-45-494D504F52544F5F5045-32--</cust>
                                  </l>
                                  <l key="AdHocParamDimensionOids" refId="6706" ln="0" eid="DimensionOid"/>
                                  <be key="data" refId="6707" clsId="FilterNodeData">
                                    <ref key="filterNode" refId="6704"/>
                                    <s key="dim">ME_001_000001</s>
                                    <i key="segmentLevel">0</i>
                                    <ref key="segment" refId="22"/>
                                    <be key="dictionaryHeader" refId="6708" clsId="MultiDesc">
                                      <a key="desc" refId="670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1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2625</cust>
                                  <s key="cod"/>
                                  <s key="desc"/>
                                  <i key="index">1</i>
                                  <l key="children" refId="6713" ln="0" eid="Framework.com.tagetik.trees.INode,framework"/>
                                  <ref key="parent" refId="6685"/>
                                </be>
                                <be refId="6714" clsId="FilterNode">
                                  <l key="dimensionOids" refId="6715" ln="1" eid="DimensionOid">
                                    <cust clsId="DimensionOid">4D455F3030315F303030303031-45-494D504F52544F5F5054-32--</cust>
                                  </l>
                                  <l key="AdHocParamDimensionOids" refId="6716" ln="0" eid="DimensionOid"/>
                                  <be key="data" refId="6717" clsId="FilterNodeData">
                                    <ref key="filterNode" refId="6714"/>
                                    <s key="dim">ME_001_000001</s>
                                    <i key="segmentLevel">0</i>
                                    <ref key="segment" refId="22"/>
                                    <be key="dictionaryHeader" refId="6718" clsId="MultiDesc">
                                      <a key="desc" refId="671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2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2626</cust>
                                  <s key="cod"/>
                                  <s key="desc"/>
                                  <i key="index">2</i>
                                  <l key="children" refId="6723" ln="0" eid="Framework.com.tagetik.trees.INode,framework"/>
                                  <ref key="parent" refId="6685"/>
                                </be>
                              </l>
                              <ref key="parent" refId="6677"/>
                            </be>
                          </l>
                          <ref key="parent" refId="6504"/>
                        </be>
                        <be refId="6724" clsId="FilterNode">
                          <l key="dimensionOids" refId="6725" ln="1" eid="DimensionOid">
                            <cust clsId="DimensionOid">414E4C5F544950-45-5449505F303133---</cust>
                          </l>
                          <l key="AdHocParamDimensionOids" refId="6726" ln="0" eid="DimensionOid"/>
                          <be key="data" refId="6727" clsId="FilterNodeData">
                            <ref key="filterNode" refId="672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2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2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30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2627</cust>
                          <s key="cod"/>
                          <s key="desc"/>
                          <i key="index">6</i>
                          <l key="children" refId="6731" ln="1" eid="Framework.com.tagetik.trees.INode,framework">
                            <be refId="6732" clsId="FilterNode">
                              <l key="dimensionOids" refId="6733" ln="1" eid="DimensionOid">
                                <cust clsId="DimensionOid">414E4C5F494D50-4E-7C7C---</cust>
                              </l>
                              <l key="AdHocParamDimensionOids" refId="6734" ln="0" eid="DimensionOid"/>
                              <be key="data" refId="6735" clsId="FilterNodeData">
                                <ref key="filterNode" refId="673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3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73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2628</cust>
                              <s key="cod"/>
                              <s key="desc"/>
                              <i key="index">0</i>
                              <l key="children" refId="6739" ln="2" eid="Framework.com.tagetik.trees.INode,framework">
                                <be refId="6740" clsId="FilterNode">
                                  <l key="dimensionOids" refId="6741" ln="0" eid="DimensionOid"/>
                                  <l key="AdHocParamDimensionOids" refId="6742" ln="0" eid="DimensionOid"/>
                                  <be key="data" refId="6743" clsId="FilterNodeData">
                                    <ref key="filterNode" refId="6740"/>
                                    <s key="dim">ME_001_000001</s>
                                    <i key="segmentLevel">0</i>
                                    <ref key="segment" refId="22"/>
                                    <be key="reportingFormula" refId="6744" clsId="ReportingFormula">
                                      <b key="serverFormula">N</b>
                                      <b key="formulaRule">S</b>
                                      <s key="formula">COUNTIF(C202:C1048576, "Centrali termiche (numero)")</s>
                                    </be>
                                    <be key="dictionaryHeader" refId="6745" clsId="MultiDesc">
                                      <a key="desc" refId="6746" ln="4" eid="SYS_STR">
                                        <s>Centrali termiche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49" keid="SYS_STR" veid="EFReportingNodeType">
                                      <key>
                                        <s>272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2629</cust>
                                  <s key="cod"/>
                                  <s key="desc"/>
                                  <i key="index">0</i>
                                  <l key="children" refId="6750" ln="0" eid="Framework.com.tagetik.trees.INode,framework"/>
                                  <ref key="parent" refId="6732"/>
                                </be>
                                <be refId="6751" clsId="FilterNode">
                                  <l key="dimensionOids" refId="6752" ln="1" eid="DimensionOid">
                                    <cust clsId="DimensionOid">4D455F3030315F303030303031-45-494D504F52544F5F5054-32--</cust>
                                  </l>
                                  <l key="AdHocParamDimensionOids" refId="6753" ln="0" eid="DimensionOid"/>
                                  <be key="data" refId="6754" clsId="FilterNodeData">
                                    <ref key="filterNode" refId="6751"/>
                                    <s key="dim">ME_001_000001</s>
                                    <i key="segmentLevel">0</i>
                                    <ref key="segment" refId="22"/>
                                    <be key="dictionaryHeader" refId="6755" clsId="MultiDesc">
                                      <a key="desc" refId="6756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5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5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5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2630</cust>
                                  <s key="cod"/>
                                  <s key="desc"/>
                                  <i key="index">1</i>
                                  <l key="children" refId="6760" ln="0" eid="Framework.com.tagetik.trees.INode,framework"/>
                                  <ref key="parent" refId="6732"/>
                                </be>
                              </l>
                              <ref key="parent" refId="6724"/>
                            </be>
                          </l>
                          <ref key="parent" refId="6504"/>
                        </be>
                        <be refId="6761" clsId="FilterNode">
                          <l key="dimensionOids" refId="6762" ln="1" eid="DimensionOid">
                            <cust clsId="DimensionOid">414E4C5F544950-45-5449505F303135---</cust>
                          </l>
                          <l key="AdHocParamDimensionOids" refId="6763" ln="0" eid="DimensionOid"/>
                          <be key="data" refId="6764" clsId="FilterNodeData">
                            <ref key="filterNode" refId="676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76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76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767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2631</cust>
                          <s key="cod"/>
                          <s key="desc"/>
                          <i key="index">7</i>
                          <l key="children" refId="6768" ln="1" eid="Framework.com.tagetik.trees.INode,framework">
                            <be refId="6769" clsId="FilterNode">
                              <l key="dimensionOids" refId="6770" ln="1" eid="DimensionOid">
                                <cust clsId="DimensionOid">414E4C5F494D50-4E-7C7C---</cust>
                              </l>
                              <l key="AdHocParamDimensionOids" refId="6771" ln="0" eid="DimensionOid"/>
                              <be key="data" refId="6772" clsId="FilterNodeData">
                                <ref key="filterNode" refId="6769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77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2632</cust>
                              <s key="cod"/>
                              <s key="desc"/>
                              <i key="index">0</i>
                              <l key="children" refId="6775" ln="2" eid="Framework.com.tagetik.trees.INode,framework">
                                <be refId="6776" clsId="FilterNode">
                                  <l key="dimensionOids" refId="6777" ln="0" eid="DimensionOid"/>
                                  <l key="AdHocParamDimensionOids" refId="6778" ln="0" eid="DimensionOid"/>
                                  <be key="data" refId="6779" clsId="FilterNodeData">
                                    <ref key="filterNode" refId="6776"/>
                                    <s key="dim">ME_001_000001</s>
                                    <i key="segmentLevel">0</i>
                                    <ref key="segment" refId="22"/>
                                    <be key="reportingFormula" refId="6780" clsId="ReportingFormula">
                                      <b key="serverFormula">N</b>
                                      <b key="formulaRule">S</b>
                                      <s key="formula">COUNTIF(C202:C1048576, "Scambio termico")</s>
                                    </be>
                                    <be key="dictionaryHeader" refId="6781" clsId="MultiDesc">
                                      <a key="desc" refId="678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7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78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2633</cust>
                                  <s key="cod"/>
                                  <s key="desc"/>
                                  <i key="index">0</i>
                                  <l key="children" refId="6786" ln="0" eid="Framework.com.tagetik.trees.INode,framework"/>
                                  <ref key="parent" refId="6769"/>
                                </be>
                                <be refId="6787" clsId="FilterNode">
                                  <l key="dimensionOids" refId="6788" ln="1" eid="DimensionOid">
                                    <cust clsId="DimensionOid">4D455F3030315F303030303031-45-494D504F52544F5F5054-32--</cust>
                                  </l>
                                  <l key="AdHocParamDimensionOids" refId="6789" ln="0" eid="DimensionOid"/>
                                  <be key="data" refId="6790" clsId="FilterNodeData">
                                    <ref key="filterNode" refId="6787"/>
                                    <s key="dim">ME_001_000001</s>
                                    <i key="segmentLevel">0</i>
                                    <ref key="segment" refId="22"/>
                                    <be key="dictionaryHeader" refId="6791" clsId="MultiDesc">
                                      <a key="desc" refId="6792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79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7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79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2634</cust>
                                  <s key="cod"/>
                                  <s key="desc"/>
                                  <i key="index">1</i>
                                  <l key="children" refId="6796" ln="0" eid="Framework.com.tagetik.trees.INode,framework"/>
                                  <ref key="parent" refId="6769"/>
                                </be>
                              </l>
                              <ref key="parent" refId="6761"/>
                            </be>
                          </l>
                          <ref key="parent" refId="6504"/>
                        </be>
                        <be refId="6797" clsId="FilterNode">
                          <l key="dimensionOids" refId="6798" ln="1" eid="DimensionOid">
                            <cust clsId="DimensionOid">414E4C5F544950-45-5449505F303134---</cust>
                          </l>
                          <l key="AdHocParamDimensionOids" refId="6799" ln="0" eid="DimensionOid"/>
                          <be key="data" refId="6800" clsId="FilterNodeData">
                            <ref key="filterNode" refId="679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0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0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03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2635</cust>
                          <s key="cod"/>
                          <s key="desc"/>
                          <i key="index">8</i>
                          <l key="children" refId="6804" ln="1" eid="Framework.com.tagetik.trees.INode,framework">
                            <be refId="6805" clsId="FilterNode">
                              <l key="dimensionOids" refId="6806" ln="1" eid="DimensionOid">
                                <cust clsId="DimensionOid">414E4C5F494D50-4E-7C7C---</cust>
                              </l>
                              <l key="AdHocParamDimensionOids" refId="6807" ln="0" eid="DimensionOid"/>
                              <be key="data" refId="6808" clsId="FilterNodeData">
                                <ref key="filterNode" refId="680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2636</cust>
                              <s key="cod"/>
                              <s key="desc"/>
                              <i key="index">0</i>
                              <l key="children" refId="6812" ln="2" eid="Framework.com.tagetik.trees.INode,framework">
                                <be refId="6813" clsId="FilterNode">
                                  <l key="dimensionOids" refId="6814" ln="0" eid="DimensionOid"/>
                                  <l key="AdHocParamDimensionOids" refId="6815" ln="0" eid="DimensionOid"/>
                                  <be key="data" refId="6816" clsId="FilterNodeData">
                                    <ref key="filterNode" refId="6813"/>
                                    <s key="dim">ME_001_000001</s>
                                    <i key="segmentLevel">0</i>
                                    <ref key="segment" refId="22"/>
                                    <be key="reportingFormula" refId="6817" clsId="ReportingFormula">
                                      <b key="serverFormula">N</b>
                                      <b key="formulaRule">S</b>
                                      <s key="formula">COUNTIF(C202:C1048576, "Pompe di calore")</s>
                                    </be>
                                    <be key="dictionaryHeader" refId="6818" clsId="MultiDesc">
                                      <a key="desc" refId="6819" ln="4" eid="SYS_STR">
                                        <s>Pompe di calore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22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2637</cust>
                                  <s key="cod"/>
                                  <s key="desc"/>
                                  <i key="index">0</i>
                                  <l key="children" refId="6823" ln="0" eid="Framework.com.tagetik.trees.INode,framework"/>
                                  <ref key="parent" refId="6805"/>
                                </be>
                                <be refId="6824" clsId="FilterNode">
                                  <l key="dimensionOids" refId="6825" ln="1" eid="DimensionOid">
                                    <cust clsId="DimensionOid">4D455F3030315F303030303031-45-494D504F52544F5F5054-32--</cust>
                                  </l>
                                  <l key="AdHocParamDimensionOids" refId="6826" ln="0" eid="DimensionOid"/>
                                  <be key="data" refId="6827" clsId="FilterNodeData">
                                    <ref key="filterNode" refId="6824"/>
                                    <s key="dim">ME_001_000001</s>
                                    <i key="segmentLevel">0</i>
                                    <ref key="segment" refId="22"/>
                                    <be key="dictionaryHeader" refId="6828" clsId="MultiDesc">
                                      <a key="desc" refId="682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3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3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2638</cust>
                                  <s key="cod"/>
                                  <s key="desc"/>
                                  <i key="index">1</i>
                                  <l key="children" refId="6833" ln="0" eid="Framework.com.tagetik.trees.INode,framework"/>
                                  <ref key="parent" refId="6805"/>
                                </be>
                              </l>
                              <ref key="parent" refId="6797"/>
                            </be>
                          </l>
                          <ref key="parent" refId="6504"/>
                        </be>
                        <be refId="6834" clsId="FilterNode">
                          <l key="dimensionOids" refId="6835" ln="1" eid="DimensionOid">
                            <cust clsId="DimensionOid">414E4C5F544950-45-5449505F303039---</cust>
                          </l>
                          <l key="AdHocParamDimensionOids" refId="6836" ln="0" eid="DimensionOid"/>
                          <be key="data" refId="6837" clsId="FilterNodeData">
                            <ref key="filterNode" refId="683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6527"/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3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39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2639</cust>
                          <s key="cod"/>
                          <s key="desc"/>
                          <i key="index">9</i>
                          <l key="children" refId="6840" ln="1" eid="Framework.com.tagetik.trees.INode,framework">
                            <be refId="6841" clsId="FilterNode">
                              <l key="dimensionOids" refId="6842" ln="1" eid="DimensionOid">
                                <cust clsId="DimensionOid">414E4C5F494D50-4E-7C7C---</cust>
                              </l>
                              <l key="AdHocParamDimensionOids" refId="6843" ln="0" eid="DimensionOid"/>
                              <be key="data" refId="6844" clsId="FilterNodeData">
                                <ref key="filterNode" refId="6841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84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84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84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2640</cust>
                              <s key="cod"/>
                              <s key="desc"/>
                              <i key="index">0</i>
                              <l key="children" refId="6848" ln="4" eid="Framework.com.tagetik.trees.INode,framework">
                                <be refId="6849" clsId="FilterNode">
                                  <l key="dimensionOids" refId="6850" ln="0" eid="DimensionOid"/>
                                  <l key="AdHocParamDimensionOids" refId="6851" ln="0" eid="DimensionOid"/>
                                  <be key="data" refId="6852" clsId="FilterNodeData">
                                    <ref key="filterNode" refId="6849"/>
                                    <s key="dim">ME_001_000001</s>
                                    <i key="segmentLevel">0</i>
                                    <ref key="segment" refId="22"/>
                                    <be key="reportingFormula" refId="6853" clsId="ReportingFormula">
                                      <b key="serverFormula">N</b>
                                      <b key="formulaRule">S</b>
                                      <s key="formula">COUNTIF(C202:C1048576, "Termoutilizzatore (numero)")</s>
                                    </be>
                                    <be key="dictionaryHeader" refId="6854" clsId="MultiDesc">
                                      <a key="desc" refId="6855" ln="4" eid="SYS_STR">
                                        <s>Termovalorizzatore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85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858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2641</cust>
                                  <s key="cod"/>
                                  <s key="desc"/>
                                  <i key="index">0</i>
                                  <l key="children" refId="6859" ln="0" eid="Framework.com.tagetik.trees.INode,framework"/>
                                  <ref key="parent" refId="6841"/>
                                </be>
                                <be refId="6860" clsId="FilterNode">
                                  <l key="dimensionOids" refId="6861" ln="1" eid="DimensionOid">
                                    <cust clsId="DimensionOid">4D455F3030315F303030303031-45-494D504F52544F5F5045-32--</cust>
                                  </l>
                                  <l key="AdHocParamDimensionOids" refId="6862" ln="0" eid="DimensionOid"/>
                                  <be key="data" refId="6863" clsId="FilterNodeData">
                                    <ref key="filterNode" refId="6860"/>
                                    <s key="dim">ME_001_000001</s>
                                    <i key="segmentLevel">0</i>
                                    <ref key="segment" refId="22"/>
                                    <be key="dictionaryHeader" refId="6864" clsId="MultiDesc">
                                      <a key="desc" refId="6865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6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2642</cust>
                                  <s key="cod"/>
                                  <s key="desc"/>
                                  <i key="index">1</i>
                                  <l key="children" refId="6869" ln="0" eid="Framework.com.tagetik.trees.INode,framework"/>
                                  <ref key="parent" refId="6841"/>
                                </be>
                                <be refId="6870" clsId="FilterNode">
                                  <l key="dimensionOids" refId="6871" ln="1" eid="DimensionOid">
                                    <cust clsId="DimensionOid">4D455F3030315F303030303031-45-494D504F52544F5F5054-32--</cust>
                                  </l>
                                  <l key="AdHocParamDimensionOids" refId="6872" ln="0" eid="DimensionOid"/>
                                  <be key="data" refId="6873" clsId="FilterNodeData">
                                    <ref key="filterNode" refId="6870"/>
                                    <s key="dim">ME_001_000001</s>
                                    <i key="segmentLevel">0</i>
                                    <ref key="segment" refId="22"/>
                                    <be key="dictionaryHeader" refId="6874" clsId="MultiDesc">
                                      <a key="desc" refId="6875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7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7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2643</cust>
                                  <s key="cod"/>
                                  <s key="desc"/>
                                  <i key="index">2</i>
                                  <l key="children" refId="6879" ln="0" eid="Framework.com.tagetik.trees.INode,framework"/>
                                  <ref key="parent" refId="6841"/>
                                </be>
                                <be refId="6880" clsId="FilterNode">
                                  <l key="dimensionOids" refId="6881" ln="1" eid="DimensionOid">
                                    <cust clsId="DimensionOid">4D455F3030315F303030303031-45-494D504F52544F5F434150-32--</cust>
                                  </l>
                                  <l key="AdHocParamDimensionOids" refId="6882" ln="0" eid="DimensionOid"/>
                                  <be key="data" refId="6883" clsId="FilterNodeData">
                                    <ref key="filterNode" refId="6880"/>
                                    <s key="dim">ME_001_000001</s>
                                    <i key="segmentLevel">0</i>
                                    <ref key="segment" refId="22"/>
                                    <be key="dictionaryHeader" refId="6884" clsId="MultiDesc">
                                      <a key="desc" refId="688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88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88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888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2644</cust>
                                  <s key="cod"/>
                                  <s key="desc"/>
                                  <i key="index">3</i>
                                  <l key="children" refId="6889" ln="0" eid="Framework.com.tagetik.trees.INode,framework"/>
                                  <ref key="parent" refId="6841"/>
                                </be>
                              </l>
                              <ref key="parent" refId="6834"/>
                            </be>
                          </l>
                          <ref key="parent" refId="6504"/>
                        </be>
                        <be refId="6890" clsId="FilterNode">
                          <l key="dimensionOids" refId="6891" ln="1" eid="DimensionOid">
                            <cust clsId="DimensionOid">414E4C5F544950-45-5449505F303032---</cust>
                          </l>
                          <l key="AdHocParamDimensionOids" refId="6892" ln="0" eid="DimensionOid"/>
                          <be key="data" refId="6893" clsId="FilterNodeData">
                            <ref key="filterNode" refId="689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89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89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896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2645</cust>
                          <s key="cod"/>
                          <s key="desc"/>
                          <i key="index">10</i>
                          <l key="children" refId="6897" ln="1" eid="Framework.com.tagetik.trees.INode,framework">
                            <be refId="6898" clsId="FilterNode">
                              <l key="dimensionOids" refId="6899" ln="1" eid="DimensionOid">
                                <cust clsId="DimensionOid">414E4C5F494D50-4E-7C7C---</cust>
                              </l>
                              <l key="AdHocParamDimensionOids" refId="6900" ln="0" eid="DimensionOid"/>
                              <be key="data" refId="6901" clsId="FilterNodeData">
                                <ref key="filterNode" refId="689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0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2646</cust>
                              <s key="cod"/>
                              <s key="desc"/>
                              <i key="index">0</i>
                              <l key="children" refId="6905" ln="2" eid="Framework.com.tagetik.trees.INode,framework">
                                <be refId="6906" clsId="FilterNode">
                                  <l key="dimensionOids" refId="6907" ln="0" eid="DimensionOid"/>
                                  <l key="AdHocParamDimensionOids" refId="6908" ln="0" eid="DimensionOid"/>
                                  <be key="data" refId="6909" clsId="FilterNodeData">
                                    <ref key="filterNode" refId="6906"/>
                                    <s key="dim">ME_001_000001</s>
                                    <i key="segmentLevel">0</i>
                                    <ref key="segment" refId="22"/>
                                    <be key="reportingFormula" refId="6910" clsId="ReportingFormula">
                                      <b key="serverFormula">N</b>
                                      <b key="formulaRule">S</b>
                                      <s key="formula">COUNTIF(C202:C1048576, "Impianti biogas (numero)")</s>
                                    </be>
                                    <be key="dictionaryHeader" refId="6911" clsId="MultiDesc">
                                      <a key="desc" refId="6912" ln="4" eid="SYS_STR">
                                        <s>Impianti biogas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15" keid="SYS_STR" veid="EFReportingNodeType">
                                      <key>
                                        <s>281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2647</cust>
                                  <s key="cod"/>
                                  <s key="desc"/>
                                  <i key="index">0</i>
                                  <l key="children" refId="6916" ln="0" eid="Framework.com.tagetik.trees.INode,framework"/>
                                  <ref key="parent" refId="6898"/>
                                </be>
                                <be refId="6917" clsId="FilterNode">
                                  <l key="dimensionOids" refId="6918" ln="1" eid="DimensionOid">
                                    <cust clsId="DimensionOid">4D455F3030315F303030303031-45-494D504F52544F5F5045-32--</cust>
                                  </l>
                                  <l key="AdHocParamDimensionOids" refId="6919" ln="0" eid="DimensionOid"/>
                                  <be key="data" refId="6920" clsId="FilterNodeData">
                                    <ref key="filterNode" refId="6917"/>
                                    <s key="dim">ME_001_000001</s>
                                    <i key="segmentLevel">0</i>
                                    <ref key="segment" refId="22"/>
                                    <be key="dictionaryHeader" refId="6921" clsId="MultiDesc">
                                      <a key="desc" refId="6922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2648</cust>
                                  <s key="cod"/>
                                  <s key="desc"/>
                                  <i key="index">1</i>
                                  <l key="children" refId="6926" ln="0" eid="Framework.com.tagetik.trees.INode,framework"/>
                                  <ref key="parent" refId="6898"/>
                                </be>
                              </l>
                              <ref key="parent" refId="6890"/>
                            </be>
                          </l>
                          <ref key="parent" refId="6504"/>
                        </be>
                        <be refId="6927" clsId="FilterNode">
                          <l key="dimensionOids" refId="6928" ln="1" eid="DimensionOid">
                            <cust clsId="DimensionOid">414E4C5F544950-45-5449505F303031---</cust>
                          </l>
                          <l key="AdHocParamDimensionOids" refId="6929" ln="0" eid="DimensionOid"/>
                          <be key="data" refId="6930" clsId="FilterNodeData">
                            <ref key="filterNode" refId="692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3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3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3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2649</cust>
                          <s key="cod"/>
                          <s key="desc"/>
                          <i key="index">11</i>
                          <l key="children" refId="6934" ln="1" eid="Framework.com.tagetik.trees.INode,framework">
                            <be refId="6935" clsId="FilterNode">
                              <l key="dimensionOids" refId="6936" ln="1" eid="DimensionOid">
                                <cust clsId="DimensionOid">414E4C5F494D50-4E-7C7C---</cust>
                              </l>
                              <l key="AdHocParamDimensionOids" refId="6937" ln="0" eid="DimensionOid"/>
                              <be key="data" refId="6938" clsId="FilterNodeData">
                                <ref key="filterNode" refId="693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4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2650</cust>
                              <s key="cod"/>
                              <s key="desc"/>
                              <i key="index">0</i>
                              <l key="children" refId="6942" ln="4" eid="Framework.com.tagetik.trees.INode,framework">
                                <be refId="6943" clsId="FilterNode">
                                  <l key="dimensionOids" refId="6944" ln="0" eid="DimensionOid"/>
                                  <l key="AdHocParamDimensionOids" refId="6945" ln="0" eid="DimensionOid"/>
                                  <be key="data" refId="6946" clsId="FilterNodeData">
                                    <ref key="filterNode" refId="6943"/>
                                    <s key="dim">ME_001_000001</s>
                                    <i key="segmentLevel">0</i>
                                    <ref key="segment" refId="22"/>
                                    <be key="reportingFormula" refId="6947" clsId="ReportingFormula">
                                      <b key="serverFormula">N</b>
                                      <b key="formulaRule">S</b>
                                      <s key="formula">COUNTIF(C202:C1048576, "Impianti biomasse (numero)")</s>
                                    </be>
                                    <be key="dictionaryHeader" refId="6948" clsId="MultiDesc">
                                      <a key="desc" refId="6949" ln="4" eid="SYS_STR">
                                        <s>Impianti biomasse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695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6952" keid="SYS_STR" veid="EFReportingNodeType">
                                      <key>
                                        <s>284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2651</cust>
                                  <s key="cod"/>
                                  <s key="desc"/>
                                  <i key="index">0</i>
                                  <l key="children" refId="6953" ln="0" eid="Framework.com.tagetik.trees.INode,framework"/>
                                  <ref key="parent" refId="6935"/>
                                </be>
                                <be refId="6954" clsId="FilterNode">
                                  <l key="dimensionOids" refId="6955" ln="1" eid="DimensionOid">
                                    <cust clsId="DimensionOid">4D455F3030315F303030303031-45-494D504F52544F5F5045-32--</cust>
                                  </l>
                                  <l key="AdHocParamDimensionOids" refId="6956" ln="0" eid="DimensionOid"/>
                                  <be key="data" refId="6957" clsId="FilterNodeData">
                                    <ref key="filterNode" refId="6954"/>
                                    <s key="dim">ME_001_000001</s>
                                    <i key="segmentLevel">0</i>
                                    <ref key="segment" refId="22"/>
                                    <be key="dictionaryHeader" refId="6958" clsId="MultiDesc">
                                      <a key="desc" refId="6959" ln="4" eid="SYS_STR">
                                        <s>Potenza elettrica installata (MWe)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6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6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2652</cust>
                                  <s key="cod"/>
                                  <s key="desc"/>
                                  <i key="index">1</i>
                                  <l key="children" refId="6963" ln="0" eid="Framework.com.tagetik.trees.INode,framework"/>
                                  <ref key="parent" refId="6935"/>
                                </be>
                                <be refId="6964" clsId="FilterNode">
                                  <l key="dimensionOids" refId="6965" ln="1" eid="DimensionOid">
                                    <cust clsId="DimensionOid">4D455F3030315F303030303031-45-494D504F52544F5F5054-32--</cust>
                                  </l>
                                  <l key="AdHocParamDimensionOids" refId="6966" ln="0" eid="DimensionOid"/>
                                  <be key="data" refId="6967" clsId="FilterNodeData">
                                    <ref key="filterNode" refId="6964"/>
                                    <s key="dim">ME_001_000001</s>
                                    <i key="segmentLevel">0</i>
                                    <ref key="segment" refId="22"/>
                                    <be key="dictionaryHeader" refId="6968" clsId="MultiDesc">
                                      <a key="desc" refId="6969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7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72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2653</cust>
                                  <s key="cod"/>
                                  <s key="desc"/>
                                  <i key="index">2</i>
                                  <l key="children" refId="6973" ln="0" eid="Framework.com.tagetik.trees.INode,framework"/>
                                  <ref key="parent" refId="6935"/>
                                </be>
                                <be refId="6974" clsId="FilterNode">
                                  <l key="dimensionOids" refId="6975" ln="1" eid="DimensionOid">
                                    <cust clsId="DimensionOid">4D455F3030315F303030303031-45-494D504F52544F5F434150-32--</cust>
                                  </l>
                                  <l key="AdHocParamDimensionOids" refId="6976" ln="0" eid="DimensionOid"/>
                                  <be key="data" refId="6977" clsId="FilterNodeData">
                                    <ref key="filterNode" refId="6974"/>
                                    <s key="dim">ME_001_000001</s>
                                    <i key="segmentLevel">0</i>
                                    <ref key="segment" refId="22"/>
                                    <be key="dictionaryHeader" refId="6978" clsId="MultiDesc">
                                      <a key="desc" refId="6979" ln="4" eid="SYS_STR">
                                        <s>
                                          Capacit
                                          <ch cod="e0"/>
                                          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69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69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698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2654</cust>
                                  <s key="cod"/>
                                  <s key="desc"/>
                                  <i key="index">3</i>
                                  <l key="children" refId="6983" ln="0" eid="Framework.com.tagetik.trees.INode,framework"/>
                                  <ref key="parent" refId="6935"/>
                                </be>
                              </l>
                              <ref key="parent" refId="6927"/>
                            </be>
                          </l>
                          <ref key="parent" refId="6504"/>
                        </be>
                        <be refId="6984" clsId="FilterNode">
                          <l key="dimensionOids" refId="6985" ln="4" eid="DimensionOid">
                            <cust clsId="DimensionOid">414E4C5F544950-45-5449505F303036---</cust>
                            <cust clsId="DimensionOid">414E4C5F544950-45-5449505F303234---</cust>
                            <cust clsId="DimensionOid">414E4C5F544950-45-5449505F303131---</cust>
                            <cust clsId="DimensionOid">414E4C5F544950-45-5449505F303038---</cust>
                          </l>
                          <l key="AdHocParamDimensionOids" refId="6986" ln="0" eid="DimensionOid"/>
                          <be key="data" refId="6987" clsId="FilterNodeData">
                            <ref key="filterNode" refId="698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698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698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6990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2655</cust>
                          <s key="cod"/>
                          <s key="desc"/>
                          <i key="index">12</i>
                          <l key="children" refId="6991" ln="1" eid="Framework.com.tagetik.trees.INode,framework">
                            <be refId="6992" clsId="FilterNode">
                              <l key="dimensionOids" refId="6993" ln="1" eid="DimensionOid">
                                <cust clsId="DimensionOid">414E4C5F494D50-4E-7C7C---</cust>
                              </l>
                              <l key="AdHocParamDimensionOids" refId="6994" ln="0" eid="DimensionOid"/>
                              <be key="data" refId="6995" clsId="FilterNodeData">
                                <ref key="filterNode" refId="699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69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69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6998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2656</cust>
                              <s key="cod"/>
                              <s key="desc"/>
                              <i key="index">0</i>
                              <l key="children" refId="6999" ln="2" eid="Framework.com.tagetik.trees.INode,framework">
                                <be refId="7000" clsId="FilterNode">
                                  <l key="dimensionOids" refId="7001" ln="0" eid="DimensionOid"/>
                                  <l key="AdHocParamDimensionOids" refId="7002" ln="0" eid="DimensionOid"/>
                                  <be key="data" refId="7003" clsId="FilterNodeData">
                                    <ref key="filterNode" refId="7000"/>
                                    <s key="dim">ME_001_000001</s>
                                    <i key="segmentLevel">0</i>
                                    <ref key="segment" refId="22"/>
                                    <be key="reportingFormula" refId="7004" clsId="ReportingFormula">
                                      <b key="serverFormula">N</b>
                                      <b key="formulaRule">S</b>
                                      <s key="formula">COUNTIF(C202:C1048576, "Impianti di trattamento e recupero materia (numero)")</s>
                                    </be>
                                    <be key="dictionaryHeader" refId="7005" clsId="MultiDesc">
                                      <a key="desc" refId="7006" ln="4" eid="SYS_STR">
                                        <s>Impianti di trattamento e recupero materia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0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09" keid="SYS_STR" veid="EFReportingNodeType">
                                      <key>
                                        <s>253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2657</cust>
                                  <s key="cod"/>
                                  <s key="desc"/>
                                  <i key="index">0</i>
                                  <l key="children" refId="7010" ln="0" eid="Framework.com.tagetik.trees.INode,framework"/>
                                  <ref key="parent" refId="6992"/>
                                </be>
                                <be refId="7011" clsId="FilterNode">
                                  <l key="dimensionOids" refId="7012" ln="1" eid="DimensionOid">
                                    <cust clsId="DimensionOid">4D455F3030315F303030303031-45-494D504F52544F5F434150-32--</cust>
                                  </l>
                                  <l key="AdHocParamDimensionOids" refId="7013" ln="0" eid="DimensionOid"/>
                                  <be key="data" refId="7014" clsId="FilterNodeData">
                                    <ref key="filterNode" refId="7011"/>
                                    <s key="dim">ME_001_000001</s>
                                    <i key="segmentLevel">0</i>
                                    <ref key="segment" refId="22"/>
                                    <be key="dictionaryHeader" refId="7015" clsId="MultiDesc">
                                      <a key="desc" refId="7016" ln="4" eid="SYS_STR">
                                        <s>mila (t/annue)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1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2658</cust>
                                  <s key="cod"/>
                                  <s key="desc"/>
                                  <i key="index">1</i>
                                  <l key="children" refId="7019" ln="0" eid="Framework.com.tagetik.trees.INode,framework"/>
                                  <ref key="parent" refId="6992"/>
                                </be>
                              </l>
                              <ref key="parent" refId="6984"/>
                            </be>
                          </l>
                          <ref key="parent" refId="6504"/>
                        </be>
                        <be refId="7020" clsId="FilterNode">
                          <l key="dimensionOids" refId="7021" ln="1" eid="DimensionOid">
                            <cust clsId="DimensionOid">414E4C5F544950-45-5449505F303235---</cust>
                          </l>
                          <l key="AdHocParamDimensionOids" refId="7022" ln="0" eid="DimensionOid"/>
                          <be key="data" refId="7023" clsId="FilterNodeData">
                            <ref key="filterNode" refId="702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2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2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26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2659</cust>
                          <s key="cod"/>
                          <s key="desc"/>
                          <i key="index">13</i>
                          <l key="children" refId="7027" ln="1" eid="Framework.com.tagetik.trees.INode,framework">
                            <be refId="7028" clsId="FilterNode">
                              <l key="dimensionOids" refId="7029" ln="1" eid="DimensionOid">
                                <cust clsId="DimensionOid">414E4C5F494D50-4E-7C7C---</cust>
                              </l>
                              <l key="AdHocParamDimensionOids" refId="7030" ln="0" eid="DimensionOid"/>
                              <be key="data" refId="7031" clsId="FilterNodeData">
                                <ref key="filterNode" refId="702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3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3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2660</cust>
                              <s key="cod"/>
                              <s key="desc"/>
                              <i key="index">0</i>
                              <l key="children" refId="7035" ln="2" eid="Framework.com.tagetik.trees.INode,framework">
                                <be refId="7036" clsId="FilterNode">
                                  <l key="dimensionOids" refId="7037" ln="0" eid="DimensionOid"/>
                                  <l key="AdHocParamDimensionOids" refId="7038" ln="0" eid="DimensionOid"/>
                                  <be key="data" refId="7039" clsId="FilterNodeData">
                                    <ref key="filterNode" refId="7036"/>
                                    <s key="dim">ME_001_000001</s>
                                    <i key="segmentLevel">0</i>
                                    <ref key="segment" refId="22"/>
                                    <be key="reportingFormula" refId="7040" clsId="ReportingFormula">
                                      <b key="serverFormula">N</b>
                                      <b key="formulaRule">S</b>
                                      <s key="formula">COUNTIF(C202:C1048576, "Accumuli termici")</s>
                                    </be>
                                    <be key="dictionaryHeader" refId="7041" clsId="MultiDesc">
                                      <a key="desc" refId="7042" ln="4" eid="SYS_STR">
                                        <s>Accumuli termici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4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4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2661</cust>
                                  <s key="cod"/>
                                  <s key="desc"/>
                                  <i key="index">0</i>
                                  <l key="children" refId="7046" ln="0" eid="Framework.com.tagetik.trees.INode,framework"/>
                                  <ref key="parent" refId="7028"/>
                                </be>
                                <be refId="7047" clsId="FilterNode">
                                  <l key="dimensionOids" refId="7048" ln="1" eid="DimensionOid">
                                    <cust clsId="DimensionOid">4D455F3030315F303030303031-45-494D504F52544F5F434150-32--</cust>
                                  </l>
                                  <l key="AdHocParamDimensionOids" refId="7049" ln="0" eid="DimensionOid"/>
                                  <be key="data" refId="7050" clsId="FilterNodeData">
                                    <ref key="filterNode" refId="7047"/>
                                    <s key="dim">ME_001_000001</s>
                                    <i key="segmentLevel">0</i>
                                    <ref key="segment" refId="22"/>
                                    <be key="dictionaryHeader" refId="7051" clsId="MultiDesc">
                                      <a key="desc" refId="7052" ln="4" eid="SYS_STR">
                                        <s>
                                          Capacit
                                          <ch cod="e0"/>
                                          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5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5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5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2662</cust>
                                  <s key="cod"/>
                                  <s key="desc"/>
                                  <i key="index">1</i>
                                  <l key="children" refId="7056" ln="0" eid="Framework.com.tagetik.trees.INode,framework"/>
                                  <ref key="parent" refId="7028"/>
                                </be>
                              </l>
                              <ref key="parent" refId="7020"/>
                            </be>
                          </l>
                          <ref key="parent" refId="6504"/>
                        </be>
                        <be refId="7057" clsId="FilterNode">
                          <l key="dimensionOids" refId="7058" ln="1" eid="DimensionOid">
                            <cust clsId="DimensionOid">414E4C5F544950-45-5449505F303037---</cust>
                          </l>
                          <l key="AdHocParamDimensionOids" refId="7059" ln="0" eid="DimensionOid"/>
                          <be key="data" refId="7060" clsId="FilterNodeData">
                            <ref key="filterNode" refId="7057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063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2663</cust>
                          <s key="cod"/>
                          <s key="desc"/>
                          <i key="index">14</i>
                          <l key="children" refId="7064" ln="1" eid="Framework.com.tagetik.trees.INode,framework">
                            <be refId="7065" clsId="FilterNode">
                              <l key="dimensionOids" refId="7066" ln="1" eid="DimensionOid">
                                <cust clsId="DimensionOid">414E4C5F494D50-4E-7C7C---</cust>
                              </l>
                              <l key="AdHocParamDimensionOids" refId="7067" ln="0" eid="DimensionOid"/>
                              <be key="data" refId="7068" clsId="FilterNodeData">
                                <ref key="filterNode" refId="7065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0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0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07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2664</cust>
                              <s key="cod"/>
                              <s key="desc"/>
                              <i key="index">0</i>
                              <l key="children" refId="7072" ln="2" eid="Framework.com.tagetik.trees.INode,framework">
                                <be refId="7073" clsId="FilterNode">
                                  <l key="dimensionOids" refId="7074" ln="0" eid="DimensionOid"/>
                                  <l key="AdHocParamDimensionOids" refId="7075" ln="0" eid="DimensionOid"/>
                                  <be key="data" refId="7076" clsId="FilterNodeData">
                                    <ref key="filterNode" refId="7073"/>
                                    <s key="dim">ME_001_000001</s>
                                    <i key="segmentLevel">0</i>
                                    <ref key="segment" refId="22"/>
                                    <be key="reportingFormula" refId="7077" clsId="ReportingFormula">
                                      <b key="serverFormula">N</b>
                                      <b key="formulaRule">S</b>
                                      <s key="formula">COUNTIF(C202:C1048576, "Stoccaggio")</s>
                                    </be>
                                    <be key="dictionaryHeader" refId="7078" clsId="MultiDesc">
                                      <a key="desc" refId="7079" ln="4" eid="SYS_STR">
                                        <s>Impianti di Stoccaggio Rifiuti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0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082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2665</cust>
                                  <s key="cod"/>
                                  <s key="desc"/>
                                  <i key="index">0</i>
                                  <l key="children" refId="7083" ln="0" eid="Framework.com.tagetik.trees.INode,framework"/>
                                  <ref key="parent" refId="7065"/>
                                </be>
                                <be refId="7084" clsId="FilterNode">
                                  <l key="dimensionOids" refId="7085" ln="1" eid="DimensionOid">
                                    <cust clsId="DimensionOid">4D455F3030315F303030303031-45-494D504F52544F5F434150-32--</cust>
                                  </l>
                                  <l key="AdHocParamDimensionOids" refId="7086" ln="0" eid="DimensionOid"/>
                                  <be key="data" refId="7087" clsId="FilterNodeData">
                                    <ref key="filterNode" refId="7084"/>
                                    <s key="dim">ME_001_000001</s>
                                    <i key="segmentLevel">0</i>
                                    <ref key="segment" refId="22"/>
                                    <be key="dictionaryHeader" refId="7088" clsId="MultiDesc">
                                      <a key="desc" refId="7089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0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0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2666</cust>
                                  <s key="cod"/>
                                  <s key="desc"/>
                                  <i key="index">1</i>
                                  <l key="children" refId="7093" ln="0" eid="Framework.com.tagetik.trees.INode,framework"/>
                                  <ref key="parent" refId="7065"/>
                                </be>
                              </l>
                              <ref key="parent" refId="7057"/>
                            </be>
                          </l>
                          <ref key="parent" refId="6504"/>
                        </be>
                        <be refId="7094" clsId="FilterNode">
                          <l key="dimensionOids" refId="7095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7096" ln="0" eid="DimensionOid"/>
                          <be key="data" refId="7097" clsId="FilterNodeData">
                            <ref key="filterNode" refId="7094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098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099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00" keid="SYS_STR" veid="EFReportingNodeType">
                              <key>
                                <s>414E4C5F544950-45-5449505F303233---</s>
                              </key>
                              <val>
                                <ref refId="38"/>
                              </val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2667</cust>
                          <s key="cod"/>
                          <s key="desc"/>
                          <i key="index">15</i>
                          <l key="children" refId="7101" ln="1" eid="Framework.com.tagetik.trees.INode,framework">
                            <be refId="7102" clsId="FilterNode">
                              <l key="dimensionOids" refId="7103" ln="1" eid="DimensionOid">
                                <cust clsId="DimensionOid">414E4C5F494D50-4E-7C7C---</cust>
                              </l>
                              <l key="AdHocParamDimensionOids" refId="7104" ln="0" eid="DimensionOid"/>
                              <be key="data" refId="7105" clsId="FilterNodeData">
                                <ref key="filterNode" refId="7102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0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0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2668</cust>
                              <s key="cod"/>
                              <s key="desc"/>
                              <i key="index">0</i>
                              <l key="children" refId="7108" ln="2" eid="Framework.com.tagetik.trees.INode,framework">
                                <be refId="7109" clsId="FilterNode">
                                  <l key="dimensionOids" refId="7110" ln="0" eid="DimensionOid"/>
                                  <l key="AdHocParamDimensionOids" refId="7111" ln="0" eid="DimensionOid"/>
                                  <be key="data" refId="7112" clsId="FilterNodeData">
                                    <ref key="filterNode" refId="7109"/>
                                    <s key="dim">ME_001_000001</s>
                                    <i key="segmentLevel">0</i>
                                    <ref key="segment" refId="22"/>
                                    <be key="reportingFormula" refId="7113" clsId="ReportingFormula">
                                      <b key="serverFormula">N</b>
                                      <b key="formulaRule">S</b>
                                      <s key="formula">COUNTIF(C202:C1048576, "Impianto ITS")</s>
                                    </be>
                                    <be key="dictionaryHeader" refId="7114" clsId="MultiDesc">
                                      <a key="desc" refId="7115" ln="4" eid="SYS_STR">
                                        <s>ITS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1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18" keid="SYS_STR" veid="EFReportingNodeType">
                                      <key>
                                        <s>103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2669</cust>
                                  <s key="cod"/>
                                  <s key="desc"/>
                                  <i key="index">0</i>
                                  <l key="children" refId="7119" ln="0" eid="Framework.com.tagetik.trees.INode,framework"/>
                                  <ref key="parent" refId="7102"/>
                                </be>
                                <be refId="7120" clsId="FilterNode">
                                  <l key="dimensionOids" refId="7121" ln="1" eid="DimensionOid">
                                    <cust clsId="DimensionOid">4D455F3030315F303030303031-45-494D504F52544F5F434150-32--</cust>
                                  </l>
                                  <l key="AdHocParamDimensionOids" refId="7122" ln="0" eid="DimensionOid"/>
                                  <be key="data" refId="7123" clsId="FilterNodeData">
                                    <ref key="filterNode" refId="7120"/>
                                    <s key="dim">ME_001_000001</s>
                                    <i key="segmentLevel">0</i>
                                    <ref key="segment" refId="22"/>
                                    <be key="dictionaryHeader" refId="7124" clsId="MultiDesc">
                                      <a key="desc" refId="7125" ln="4" eid="SYS_STR">
                                        <s>
                                          Capacit
                                          <ch cod="e0"/>
                                           di trattamento (t/annue)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2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28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2670</cust>
                                  <s key="cod"/>
                                  <s key="desc"/>
                                  <i key="index">1</i>
                                  <l key="children" refId="7129" ln="0" eid="Framework.com.tagetik.trees.INode,framework"/>
                                  <ref key="parent" refId="7102"/>
                                </be>
                              </l>
                              <ref key="parent" refId="7094"/>
                            </be>
                          </l>
                          <ref key="parent" refId="6504"/>
                        </be>
                        <be refId="7130" clsId="FilterNode">
                          <l key="dimensionOids" refId="7131" ln="1" eid="DimensionOid">
                            <cust clsId="DimensionOid">414E4C5F544950-45-5449505F303130---</cust>
                          </l>
                          <l key="AdHocParamDimensionOids" refId="7132" ln="0" eid="DimensionOid"/>
                          <be key="data" refId="7133" clsId="FilterNodeData">
                            <ref key="filterNode" refId="7130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3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3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2675</cust>
                          <s key="cod"/>
                          <s key="desc"/>
                          <i key="index">17</i>
                          <l key="children" refId="7136" ln="1" eid="Framework.com.tagetik.trees.INode,framework">
                            <be refId="7137" clsId="FilterNode">
                              <l key="dimensionOids" refId="7138" ln="1" eid="DimensionOid">
                                <cust clsId="DimensionOid">414E4C5F494D50-4E-7C7C---</cust>
                              </l>
                              <l key="AdHocParamDimensionOids" refId="7139" ln="0" eid="DimensionOid"/>
                              <be key="data" refId="7140" clsId="FilterNodeData">
                                <ref key="filterNode" refId="7137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4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4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14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2676</cust>
                              <s key="cod"/>
                              <s key="desc"/>
                              <i key="index">0</i>
                              <l key="children" refId="7144" ln="2" eid="Framework.com.tagetik.trees.INode,framework">
                                <be refId="7145" clsId="FilterNode">
                                  <l key="dimensionOids" refId="7146" ln="0" eid="DimensionOid"/>
                                  <l key="AdHocParamDimensionOids" refId="7147" ln="0" eid="DimensionOid"/>
                                  <be key="data" refId="7148" clsId="FilterNodeData">
                                    <ref key="filterNode" refId="7145"/>
                                    <s key="dim">ME_001_000001</s>
                                    <i key="segmentLevel">0</i>
                                    <ref key="segment" refId="22"/>
                                    <be key="reportingFormula" refId="7149" clsId="ReportingFormula">
                                      <b key="serverFormula">N</b>
                                      <b key="formulaRule">N</b>
                                      <s key="formula">COUNTIF(C202:C1048576, "Polo trattamento rifiuti industriali")</s>
                                    </be>
                                    <be key="dictionaryHeader" refId="7150" clsId="MultiDesc">
                                      <a key="desc" refId="7151" ln="4" eid="SYS_STR">
                                        <s>Piattaforme di trattamento di rifiuti industriali (numero)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54" keid="SYS_STR" veid="EFReportingNodeType">
                                      <key>
                                        <s>100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2677</cust>
                                  <s key="cod"/>
                                  <s key="desc"/>
                                  <i key="index">0</i>
                                  <l key="children" refId="7155" ln="0" eid="Framework.com.tagetik.trees.INode,framework"/>
                                  <ref key="parent" refId="7137"/>
                                </be>
                                <be refId="7156" clsId="FilterNode">
                                  <l key="dimensionOids" refId="7157" ln="1" eid="DimensionOid">
                                    <cust clsId="DimensionOid">4D455F3030315F303030303031-45-494D504F52544F5F434150-32--</cust>
                                  </l>
                                  <l key="AdHocParamDimensionOids" refId="7158" ln="0" eid="DimensionOid"/>
                                  <be key="data" refId="7159" clsId="FilterNodeData">
                                    <ref key="filterNode" refId="7156"/>
                                    <s key="dim">ME_001_000001</s>
                                    <i key="segmentLevel">0</i>
                                    <ref key="segment" refId="22"/>
                                    <be key="dictionaryHeader" refId="7160" clsId="MultiDesc">
                                      <a key="desc" refId="7161" ln="4" eid="SYS_STR">
                                        <s>m3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6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2678</cust>
                                  <s key="cod"/>
                                  <s key="desc"/>
                                  <i key="index">1</i>
                                  <l key="children" refId="7164" ln="0" eid="Framework.com.tagetik.trees.INode,framework"/>
                                  <ref key="parent" refId="7137"/>
                                </be>
                              </l>
                              <ref key="parent" refId="7130"/>
                            </be>
                          </l>
                          <ref key="parent" refId="6504"/>
                        </be>
                        <be refId="7165" clsId="FilterNode">
                          <l key="dimensionOids" refId="7166" ln="1" eid="DimensionOid">
                            <cust clsId="DimensionOid">414E4C5F544950-45-5449505F303033---</cust>
                          </l>
                          <l key="AdHocParamDimensionOids" refId="7167" ln="0" eid="DimensionOid"/>
                          <be key="data" refId="7168" clsId="FilterNodeData">
                            <ref key="filterNode" refId="7165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16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17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171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2679</cust>
                          <s key="cod"/>
                          <s key="desc"/>
                          <i key="index">18</i>
                          <l key="children" refId="7172" ln="1" eid="Framework.com.tagetik.trees.INode,framework">
                            <be refId="7173" clsId="FilterNode">
                              <l key="dimensionOids" refId="7174" ln="1" eid="DimensionOid">
                                <cust clsId="DimensionOid">414E4C5F494D50-4E-7C7C---</cust>
                              </l>
                              <l key="AdHocParamDimensionOids" refId="7175" ln="0" eid="DimensionOid"/>
                              <be key="data" refId="7176" clsId="FilterNodeData">
                                <ref key="filterNode" refId="7173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17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2680</cust>
                              <s key="cod"/>
                              <s key="desc"/>
                              <i key="index">0</i>
                              <l key="children" refId="7179" ln="2" eid="Framework.com.tagetik.trees.INode,framework">
                                <be refId="7180" clsId="FilterNode">
                                  <l key="dimensionOids" refId="7181" ln="0" eid="DimensionOid"/>
                                  <l key="AdHocParamDimensionOids" refId="7182" ln="0" eid="DimensionOid"/>
                                  <be key="data" refId="7183" clsId="FilterNodeData">
                                    <ref key="filterNode" refId="7180"/>
                                    <s key="dim">ME_001_000001</s>
                                    <i key="segmentLevel">0</i>
                                    <ref key="segment" refId="22"/>
                                    <be key="reportingFormula" refId="7184" clsId="ReportingFormula">
                                      <b key="serverFormula">N</b>
                                      <b key="formulaRule">S</b>
                                      <s key="formula">COUNTIF(C202:C1048576, "Discariche")</s>
                                    </be>
                                    <be key="dictionaryHeader" refId="7185" clsId="MultiDesc">
                                      <a key="desc" refId="7186" ln="4" eid="SYS_STR">
                                        <s>Discariche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18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189" keid="SYS_STR" veid="EFReportingNodeType">
                                      <key>
                                        <s>95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2681</cust>
                                  <s key="cod"/>
                                  <s key="desc"/>
                                  <i key="index">0</i>
                                  <l key="children" refId="7190" ln="0" eid="Framework.com.tagetik.trees.INode,framework"/>
                                  <ref key="parent" refId="7173"/>
                                </be>
                                <be refId="7191" clsId="FilterNode">
                                  <l key="dimensionOids" refId="7192" ln="1" eid="DimensionOid">
                                    <cust clsId="DimensionOid">4D455F3030315F303030303031-45-494D504F52544F5F434150-32--</cust>
                                  </l>
                                  <l key="AdHocParamDimensionOids" refId="7193" ln="0" eid="DimensionOid"/>
                                  <be key="data" refId="7194" clsId="FilterNodeData">
                                    <ref key="filterNode" refId="7191"/>
                                    <s key="dim">ME_001_000001</s>
                                    <i key="segmentLevel">0</i>
                                    <ref key="segment" refId="22"/>
                                    <be key="dictionaryHeader" refId="7195" clsId="MultiDesc">
                                      <a key="desc" refId="7196" ln="4" eid="SYS_STR">
                                        <s>Volumetria residua (m3)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19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1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19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2682</cust>
                                  <s key="cod"/>
                                  <s key="desc"/>
                                  <i key="index">1</i>
                                  <l key="children" refId="7200" ln="0" eid="Framework.com.tagetik.trees.INode,framework"/>
                                  <ref key="parent" refId="7173"/>
                                </be>
                              </l>
                              <ref key="parent" refId="7165"/>
                            </be>
                          </l>
                          <ref key="parent" refId="6504"/>
                        </be>
                        <be refId="7201" clsId="FilterNode">
                          <l key="dimensionOids" refId="7202" ln="1" eid="DimensionOid">
                            <cust clsId="DimensionOid">414E4C5F544950-45-5449505F303136---</cust>
                          </l>
                          <l key="AdHocParamDimensionOids" refId="7203" ln="0" eid="DimensionOid"/>
                          <be key="data" refId="7204" clsId="FilterNodeData">
                            <ref key="filterNode" refId="7201"/>
                            <s key="dim">ANL_TIP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0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2683</cust>
                          <s key="cod"/>
                          <s key="desc"/>
                          <i key="index">19</i>
                          <l key="children" refId="7207" ln="1" eid="Framework.com.tagetik.trees.INode,framework">
                            <be refId="7208" clsId="FilterNode">
                              <l key="dimensionOids" refId="7209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7210" ln="0" eid="DimensionOid"/>
                              <be key="data" refId="7211" clsId="FilterNodeData">
                                <ref key="filterNode" refId="7208"/>
                                <s key="dim">ANL_IMP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2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2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7214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2684</cust>
                              <s key="cod"/>
                              <s key="desc"/>
                              <i key="index">0</i>
                              <l key="children" refId="7215" ln="2" eid="Framework.com.tagetik.trees.INode,framework">
                                <be refId="7216" clsId="FilterNode">
                                  <l key="dimensionOids" refId="7217" ln="0" eid="DimensionOid"/>
                                  <l key="AdHocParamDimensionOids" refId="7218" ln="0" eid="DimensionOid"/>
                                  <be key="data" refId="7219" clsId="FilterNodeData">
                                    <ref key="filterNode" refId="7216"/>
                                    <s key="dim">ME_001_000001</s>
                                    <i key="segmentLevel">0</i>
                                    <ref key="segment" refId="22"/>
                                    <be key="reportingFormula" refId="7220" clsId="ReportingFormula">
                                      <b key="serverFormula">N</b>
                                      <b key="formulaRule">S</b>
                                      <s key="formula">COUNTIF(C202:C1048576, "Depuratori (numero)")</s>
                                    </be>
                                    <be key="dictionaryHeader" refId="7221" clsId="MultiDesc">
                                      <a key="desc" refId="7222" ln="4" eid="SYS_STR">
                                        <s>Depuratori (n.)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2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22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2685</cust>
                                  <s key="cod"/>
                                  <s key="desc"/>
                                  <i key="index">0</i>
                                  <l key="children" refId="7226" ln="0" eid="Framework.com.tagetik.trees.INode,framework"/>
                                  <ref key="parent" refId="7208"/>
                                </be>
                                <be refId="7227" clsId="FilterNode">
                                  <l key="dimensionOids" refId="7228" ln="1" eid="DimensionOid">
                                    <cust clsId="DimensionOid">4D455F3030315F303030303031-45-494D504F52544F5F434150-32--</cust>
                                  </l>
                                  <l key="AdHocParamDimensionOids" refId="7229" ln="0" eid="DimensionOid"/>
                                  <be key="data" refId="7230" clsId="FilterNodeData">
                                    <ref key="filterNode" refId="7227"/>
                                    <s key="dim">ME_001_000001</s>
                                    <i key="segmentLevel">0</i>
                                    <ref key="segment" refId="22"/>
                                    <be key="dictionaryHeader" refId="7231" clsId="MultiDesc">
                                      <a key="desc" refId="7232" ln="4" eid="SYS_STR">
                                        <s>
                                          Capacit
                                          <ch cod="e0"/>
                                           di trattamento (m3)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23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2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2686</cust>
                                  <s key="cod"/>
                                  <s key="desc"/>
                                  <i key="index">1</i>
                                  <l key="children" refId="7235" ln="0" eid="Framework.com.tagetik.trees.INode,framework"/>
                                  <ref key="parent" refId="7208"/>
                                </be>
                              </l>
                              <ref key="parent" refId="7201"/>
                            </be>
                          </l>
                          <ref key="parent" refId="6504"/>
                        </be>
                      </l>
                    </be>
                    <be key="columns" refId="7236" clsId="FilterNode">
                      <l key="dimensionOids" refId="7237" ln="0" eid="DimensionOid"/>
                      <l key="AdHocParamDimensionOids" refId="7238" ln="0" eid="DimensionOid"/>
                      <be key="data" refId="7239" clsId="FilterNodeData">
                        <ref key="filterNode" refId="7236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4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7241" ln="3" eid="Framework.com.tagetik.trees.INode,framework">
                        <be refId="7242" clsId="FilterNode">
                          <l key="dimensionOids" refId="7243" ln="1" eid="DimensionOid">
                            <cust clsId="DimensionOid">5343455F24-45-5343454E4152494F5F4254--50-</cust>
                          </l>
                          <l key="AdHocParamDimensionOids" refId="7244" ln="0" eid="DimensionOid"/>
                          <be key="data" refId="7245" clsId="FilterNodeData">
                            <ref key="filterNode" refId="7242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4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47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4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7249" ln="1" eid="Framework.com.tagetik.trees.INode,framework">
                            <be refId="7250" clsId="FilterNode">
                              <l key="dimensionOids" refId="7251" ln="1" eid="DimensionOid">
                                <cust clsId="DimensionOid">4341545F24-4E-413241---</cust>
                              </l>
                              <l key="AdHocParamDimensionOids" refId="7252" ln="0" eid="DimensionOid"/>
                              <be key="data" refId="7253" clsId="FilterNodeData">
                                <ref key="filterNode" refId="7250"/>
                                <s key="dim">CAT_$</s>
                                <i key="segmentLevel">0</i>
                                <ref key="segment" refId="22"/>
                                <be key="dictionaryHeader" refId="7254" clsId="MultiDesc">
                                  <a key="desc" refId="725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57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7242"/>
                            </be>
                          </l>
                          <ref key="parent" refId="7236"/>
                        </be>
                        <be refId="7258" clsId="FilterNode">
                          <l key="dimensionOids" refId="7259" ln="1" eid="DimensionOid">
                            <cust clsId="DimensionOid">5343455F24-45-5343454E4152494F5F4254--50-</cust>
                          </l>
                          <l key="AdHocParamDimensionOids" refId="7260" ln="0" eid="DimensionOid"/>
                          <be key="data" refId="7261" clsId="FilterNodeData">
                            <ref key="filterNode" refId="7258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6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263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64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7265" ln="1" eid="Framework.com.tagetik.trees.INode,framework">
                            <be refId="7266" clsId="FilterNode">
                              <l key="dimensionOids" refId="7267" ln="1" eid="DimensionOid">
                                <cust clsId="DimensionOid">4341545F24-4E-413241---</cust>
                              </l>
                              <l key="AdHocParamDimensionOids" refId="7268" ln="0" eid="DimensionOid"/>
                              <be key="data" refId="7269" clsId="FilterNodeData">
                                <ref key="filterNode" refId="7266"/>
                                <s key="dim">CAT_$</s>
                                <i key="segmentLevel">0</i>
                                <ref key="segment" refId="22"/>
                                <be key="dictionaryHeader" refId="7270" clsId="MultiDesc">
                                  <ref key="desc" refId="7255"/>
                                </be>
                                <b key="placeHolder">N</b>
                                <ref key="weight" refId="23"/>
                                <be key="textMatchingCondition" refId="727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272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7258"/>
                            </be>
                          </l>
                          <ref key="parent" refId="7236"/>
                        </be>
                        <be refId="7273" clsId="FilterNode">
                          <l key="dimensionOids" refId="7274" ln="1" eid="DimensionOid">
                            <cust clsId="DimensionOid">5343455F24-45-5343454E4152494F5F4254--50-</cust>
                          </l>
                          <l key="AdHocParamDimensionOids" refId="7275" ln="0" eid="DimensionOid"/>
                          <be key="data" refId="7276" clsId="FilterNodeData">
                            <ref key="filterNode" refId="7273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7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5</s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278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7279" ln="1" eid="Framework.com.tagetik.trees.INode,framework">
                            <be refId="7280" clsId="FilterNode">
                              <l key="dimensionOids" refId="7281" ln="1" eid="DimensionOid">
                                <cust clsId="DimensionOid">4341545F24-4E-413241---</cust>
                              </l>
                              <l key="AdHocParamDimensionOids" refId="7282" ln="0" eid="DimensionOid"/>
                              <be key="data" refId="7283" clsId="FilterNodeData">
                                <ref key="filterNode" refId="7280"/>
                                <s key="dim">CAT_$</s>
                                <i key="segmentLevel">0</i>
                                <ref key="segment" refId="22"/>
                                <be key="dictionaryHeader" refId="7284" clsId="MultiDesc">
                                  <a key="desc" refId="7285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728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7273"/>
                            </be>
                          </l>
                          <ref key="parent" refId="7236"/>
                        </be>
                      </l>
                    </be>
                    <be key="matrixFilters" refId="7287" clsId="FilterNode">
                      <l key="dimensionOids" refId="7288" ln="0" eid="DimensionOid"/>
                      <l key="AdHocParamDimensionOids" refId="7289" ln="0" eid="DimensionOid"/>
                      <be key="data" refId="7290" clsId="FilterNodeData">
                        <ref key="filterNode" refId="728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29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7292" ln="1" eid="Framework.com.tagetik.trees.INode,framework">
                        <be refId="7293" clsId="FilterNode">
                          <l key="dimensionOids" refId="7294" ln="1" eid="DimensionOid">
                            <cust clsId="DimensionOid">504552-45-245045525F50--50-</cust>
                          </l>
                          <l key="AdHocParamDimensionOids" refId="7295" ln="0" eid="DimensionOid"/>
                          <be key="data" refId="7296" clsId="FilterNodeData">
                            <ref key="filterNode" refId="729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297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7298" ln="1" eid="Framework.com.tagetik.trees.INode,framework">
                            <be refId="7299" clsId="FilterNode">
                              <l key="dimensionOids" refId="7300" ln="1" eid="DimensionOid">
                                <cust clsId="DimensionOid">564F435F4B5049-45-494D505F303031---</cust>
                              </l>
                              <l key="AdHocParamDimensionOids" refId="7301" ln="0" eid="DimensionOid"/>
                              <be key="data" refId="7302" clsId="FilterNodeData">
                                <ref key="filterNode" refId="729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30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7304" ln="1" eid="Framework.com.tagetik.trees.INode,framework">
                                <be refId="7305" clsId="FilterNode">
                                  <l key="dimensionOids" refId="7306" ln="1" eid="DimensionOid">
                                    <cust clsId="DimensionOid">4445535433-45-5445525249544F52494F5F31--50-</cust>
                                  </l>
                                  <l key="AdHocParamDimensionOids" refId="7307" ln="0" eid="DimensionOid"/>
                                  <be key="data" refId="7308" clsId="FilterNodeData">
                                    <ref key="filterNode" refId="7305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3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7310" ln="1" eid="Framework.com.tagetik.trees.INode,framework">
                                    <be refId="7311" clsId="FilterNode">
                                      <l key="dimensionOids" refId="7312" ln="1" eid="DimensionOid">
                                        <cust clsId="DimensionOid">415A495F413241-45-415A49454E44415F32--50-</cust>
                                      </l>
                                      <l key="AdHocParamDimensionOids" refId="7313" ln="0" eid="DimensionOid"/>
                                      <be key="data" refId="7314" clsId="FilterNodeData">
                                        <ref key="filterNode" refId="7311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7315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7305"/>
                                    </be>
                                  </l>
                                  <ref key="parent" refId="7299"/>
                                </be>
                              </l>
                              <ref key="parent" refId="7293"/>
                            </be>
                          </l>
                          <ref key="parent" refId="7287"/>
                        </be>
                      </l>
                    </be>
                    <be key="rowHeaders" refId="7316" clsId="ReportingHeaders">
                      <m key="headers" refId="7317" keid="SYS_PR_I" veid="System.Collections.IList">
                        <key>
                          <i>-1</i>
                        </key>
                        <val>
                          <l refId="7318" ln="1">
                            <s>$ME_001_000001.desc</s>
                          </l>
                        </val>
                      </m>
                      <m key="headersDims" refId="7319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7320" clsId="ReportingHeaders">
                      <m key="headers" refId="7321" keid="SYS_PR_I" veid="System.Collections.IList">
                        <key>
                          <i>-1</i>
                        </key>
                        <val>
                          <l refId="7322" ln="1">
                            <s>$Scenario.code</s>
                          </l>
                        </val>
                      </m>
                      <m key="headersDims" refId="7323" keid="SYS_PR_I" veid="SYS_STR">
                        <key>
                          <i>-1</i>
                        </key>
                        <val>
                          <s>SCE_$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11</i>
                    <b key="excludeValuatingSheetsWithZeroValues">N</b>
                    <m key="addictionalStyleSheets" refId="7324" keid="SYS_STR" veid="StyleSheet">
                      <key>
                        <s>5</s>
                      </key>
                      <val>
                        <be refId="7325" clsId="StyleSheet">
                          <be key="version" refId="732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2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7328" ln="2">
                                <be refId="7329" clsId="StyleRule">
                                  <be key="ruleCondition" refId="733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31" clsId="StyleRule">
                                  <be key="ruleCondition" refId="733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4</s>
                      </key>
                      <val>
                        <be refId="7333" clsId="StyleSheet">
                          <be key="version" refId="733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35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7336" ln="1">
                                <be refId="7337" clsId="StyleRule">
                                  <be key="ruleCondition" refId="7338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  <key>
                              <s>46524D4F424A-45-48454144455253----524F5753-234E2F41-48454144455253-234E2F41</s>
                            </key>
                            <val>
                              <l refId="7339" ln="3">
                                <be refId="7340" clsId="StyleRule">
                                  <be key="ruleCondition" refId="734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42" clsId="StyleRule">
                                  <be key="ruleCondition" refId="734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7344" clsId="StyleRule">
                                  <be key="ruleCondition" refId="734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3</s>
                      </key>
                      <val>
                        <be refId="7346" clsId="StyleSheet">
                          <be key="version" refId="734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734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7349" ln="2">
                                <be refId="7350" clsId="StyleRule">
                                  <be key="ruleCondition" refId="735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7352" clsId="StyleRule">
                                  <be key="ruleCondition" refId="735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7354" ln="54" eid="Reporting.com.tagetik.tables.IMatixCellLeafPositions,Reporting">
                      <be refId="7355" clsId="MatrixCellLeafOids">
                        <cust key="row" clsId="FilterOid">2608</cust>
                        <cust key="col" clsId="FilterOid">7</cust>
                      </be>
                      <be refId="7356" clsId="MatrixCellLeafOids">
                        <cust key="row" clsId="FilterOid">2608</cust>
                        <cust key="col" clsId="FilterOid">6</cust>
                      </be>
                      <be refId="7357" clsId="MatrixCellLeafOids">
                        <cust key="row" clsId="FilterOid">2608</cust>
                        <cust key="col" clsId="FilterOid">5</cust>
                      </be>
                      <be refId="7358" clsId="MatrixCellLeafOids">
                        <cust key="row" clsId="FilterOid">2612</cust>
                        <cust key="col" clsId="FilterOid">5</cust>
                      </be>
                      <be refId="7359" clsId="MatrixCellLeafOids">
                        <cust key="row" clsId="FilterOid">2612</cust>
                        <cust key="col" clsId="FilterOid">6</cust>
                      </be>
                      <be refId="7360" clsId="MatrixCellLeafOids">
                        <cust key="row" clsId="FilterOid">2612</cust>
                        <cust key="col" clsId="FilterOid">7</cust>
                      </be>
                      <be refId="7361" clsId="MatrixCellLeafOids">
                        <cust key="row" clsId="FilterOid">2616</cust>
                        <cust key="col" clsId="FilterOid">5</cust>
                      </be>
                      <be refId="7362" clsId="MatrixCellLeafOids">
                        <cust key="row" clsId="FilterOid">2616</cust>
                        <cust key="col" clsId="FilterOid">6</cust>
                      </be>
                      <be refId="7363" clsId="MatrixCellLeafOids">
                        <cust key="row" clsId="FilterOid">2616</cust>
                        <cust key="col" clsId="FilterOid">7</cust>
                      </be>
                      <be refId="7364" clsId="MatrixCellLeafOids">
                        <cust key="row" clsId="FilterOid">2620</cust>
                        <cust key="col" clsId="FilterOid">5</cust>
                      </be>
                      <be refId="7365" clsId="MatrixCellLeafOids">
                        <cust key="row" clsId="FilterOid">2620</cust>
                        <cust key="col" clsId="FilterOid">6</cust>
                      </be>
                      <be refId="7366" clsId="MatrixCellLeafOids">
                        <cust key="row" clsId="FilterOid">2620</cust>
                        <cust key="col" clsId="FilterOid">7</cust>
                      </be>
                      <be refId="7367" clsId="MatrixCellLeafOids">
                        <cust key="row" clsId="FilterOid">2624</cust>
                        <cust key="col" clsId="FilterOid">5</cust>
                      </be>
                      <be refId="7368" clsId="MatrixCellLeafOids">
                        <cust key="row" clsId="FilterOid">2624</cust>
                        <cust key="col" clsId="FilterOid">6</cust>
                      </be>
                      <be refId="7369" clsId="MatrixCellLeafOids">
                        <cust key="row" clsId="FilterOid">2624</cust>
                        <cust key="col" clsId="FilterOid">7</cust>
                      </be>
                      <be refId="7370" clsId="MatrixCellLeafOids">
                        <cust key="row" clsId="FilterOid">2629</cust>
                        <cust key="col" clsId="FilterOid">5</cust>
                      </be>
                      <be refId="7371" clsId="MatrixCellLeafOids">
                        <cust key="row" clsId="FilterOid">2629</cust>
                        <cust key="col" clsId="FilterOid">6</cust>
                      </be>
                      <be refId="7372" clsId="MatrixCellLeafOids">
                        <cust key="row" clsId="FilterOid">2629</cust>
                        <cust key="col" clsId="FilterOid">7</cust>
                      </be>
                      <be refId="7373" clsId="MatrixCellLeafOids">
                        <cust key="row" clsId="FilterOid">2633</cust>
                        <cust key="col" clsId="FilterOid">5</cust>
                      </be>
                      <be refId="7374" clsId="MatrixCellLeafOids">
                        <cust key="row" clsId="FilterOid">2633</cust>
                        <cust key="col" clsId="FilterOid">6</cust>
                      </be>
                      <be refId="7375" clsId="MatrixCellLeafOids">
                        <cust key="row" clsId="FilterOid">2633</cust>
                        <cust key="col" clsId="FilterOid">7</cust>
                      </be>
                      <be refId="7376" clsId="MatrixCellLeafOids">
                        <cust key="row" clsId="FilterOid">2637</cust>
                        <cust key="col" clsId="FilterOid">5</cust>
                      </be>
                      <be refId="7377" clsId="MatrixCellLeafOids">
                        <cust key="row" clsId="FilterOid">2637</cust>
                        <cust key="col" clsId="FilterOid">6</cust>
                      </be>
                      <be refId="7378" clsId="MatrixCellLeafOids">
                        <cust key="row" clsId="FilterOid">2637</cust>
                        <cust key="col" clsId="FilterOid">7</cust>
                      </be>
                      <be refId="7379" clsId="MatrixCellLeafOids">
                        <cust key="row" clsId="FilterOid">2641</cust>
                        <cust key="col" clsId="FilterOid">5</cust>
                      </be>
                      <be refId="7380" clsId="MatrixCellLeafOids">
                        <cust key="row" clsId="FilterOid">2641</cust>
                        <cust key="col" clsId="FilterOid">6</cust>
                      </be>
                      <be refId="7381" clsId="MatrixCellLeafOids">
                        <cust key="row" clsId="FilterOid">2641</cust>
                        <cust key="col" clsId="FilterOid">7</cust>
                      </be>
                      <be refId="7382" clsId="MatrixCellLeafOids">
                        <cust key="row" clsId="FilterOid">2647</cust>
                        <cust key="col" clsId="FilterOid">5</cust>
                      </be>
                      <be refId="7383" clsId="MatrixCellLeafOids">
                        <cust key="row" clsId="FilterOid">2647</cust>
                        <cust key="col" clsId="FilterOid">6</cust>
                      </be>
                      <be refId="7384" clsId="MatrixCellLeafOids">
                        <cust key="row" clsId="FilterOid">2647</cust>
                        <cust key="col" clsId="FilterOid">7</cust>
                      </be>
                      <be refId="7385" clsId="MatrixCellLeafOids">
                        <cust key="row" clsId="FilterOid">2651</cust>
                        <cust key="col" clsId="FilterOid">5</cust>
                      </be>
                      <be refId="7386" clsId="MatrixCellLeafOids">
                        <cust key="row" clsId="FilterOid">2651</cust>
                        <cust key="col" clsId="FilterOid">6</cust>
                      </be>
                      <be refId="7387" clsId="MatrixCellLeafOids">
                        <cust key="row" clsId="FilterOid">2651</cust>
                        <cust key="col" clsId="FilterOid">7</cust>
                      </be>
                      <be refId="7388" clsId="MatrixCellLeafOids">
                        <cust key="row" clsId="FilterOid">2657</cust>
                        <cust key="col" clsId="FilterOid">5</cust>
                      </be>
                      <be refId="7389" clsId="MatrixCellLeafOids">
                        <cust key="row" clsId="FilterOid">2657</cust>
                        <cust key="col" clsId="FilterOid">6</cust>
                      </be>
                      <be refId="7390" clsId="MatrixCellLeafOids">
                        <cust key="row" clsId="FilterOid">2657</cust>
                        <cust key="col" clsId="FilterOid">7</cust>
                      </be>
                      <be refId="7391" clsId="MatrixCellLeafOids">
                        <cust key="row" clsId="FilterOid">2661</cust>
                        <cust key="col" clsId="FilterOid">5</cust>
                      </be>
                      <be refId="7392" clsId="MatrixCellLeafOids">
                        <cust key="row" clsId="FilterOid">2661</cust>
                        <cust key="col" clsId="FilterOid">6</cust>
                      </be>
                      <be refId="7393" clsId="MatrixCellLeafOids">
                        <cust key="row" clsId="FilterOid">2661</cust>
                        <cust key="col" clsId="FilterOid">7</cust>
                      </be>
                      <be refId="7394" clsId="MatrixCellLeafOids">
                        <cust key="row" clsId="FilterOid">2665</cust>
                        <cust key="col" clsId="FilterOid">5</cust>
                      </be>
                      <be refId="7395" clsId="MatrixCellLeafOids">
                        <cust key="row" clsId="FilterOid">2665</cust>
                        <cust key="col" clsId="FilterOid">6</cust>
                      </be>
                      <be refId="7396" clsId="MatrixCellLeafOids">
                        <cust key="row" clsId="FilterOid">2665</cust>
                        <cust key="col" clsId="FilterOid">7</cust>
                      </be>
                      <be refId="7397" clsId="MatrixCellLeafOids">
                        <cust key="row" clsId="FilterOid">2669</cust>
                        <cust key="col" clsId="FilterOid">5</cust>
                      </be>
                      <be refId="7398" clsId="MatrixCellLeafOids">
                        <cust key="row" clsId="FilterOid">2669</cust>
                        <cust key="col" clsId="FilterOid">6</cust>
                      </be>
                      <be refId="7399" clsId="MatrixCellLeafOids">
                        <cust key="row" clsId="FilterOid">2669</cust>
                        <cust key="col" clsId="FilterOid">7</cust>
                      </be>
                      <be refId="7400" clsId="MatrixCellLeafOids">
                        <cust key="row" clsId="FilterOid">2677</cust>
                        <cust key="col" clsId="FilterOid">5</cust>
                      </be>
                      <be refId="7401" clsId="MatrixCellLeafOids">
                        <cust key="row" clsId="FilterOid">2677</cust>
                        <cust key="col" clsId="FilterOid">6</cust>
                      </be>
                      <be refId="7402" clsId="MatrixCellLeafOids">
                        <cust key="row" clsId="FilterOid">2677</cust>
                        <cust key="col" clsId="FilterOid">7</cust>
                      </be>
                      <be refId="7403" clsId="MatrixCellLeafOids">
                        <cust key="row" clsId="FilterOid">2681</cust>
                        <cust key="col" clsId="FilterOid">5</cust>
                      </be>
                      <be refId="7404" clsId="MatrixCellLeafOids">
                        <cust key="row" clsId="FilterOid">2681</cust>
                        <cust key="col" clsId="FilterOid">6</cust>
                      </be>
                      <be refId="7405" clsId="MatrixCellLeafOids">
                        <cust key="row" clsId="FilterOid">2681</cust>
                        <cust key="col" clsId="FilterOid">7</cust>
                      </be>
                      <be refId="7406" clsId="MatrixCellLeafOids">
                        <cust key="row" clsId="FilterOid">2685</cust>
                        <cust key="col" clsId="FilterOid">5</cust>
                      </be>
                      <be refId="7407" clsId="MatrixCellLeafOids">
                        <cust key="row" clsId="FilterOid">2685</cust>
                        <cust key="col" clsId="FilterOid">6</cust>
                      </be>
                      <be refId="7408" clsId="MatrixCellLeafOids">
                        <cust key="row" clsId="FilterOid">2685</cust>
                        <cust key="col" clsId="FilterOid">7</cust>
                      </be>
                    </set>
                    <m key="forcedEditModes" refId="7409" keid="Reporting.com.tagetik.tables.IMatixCellLeafPositions,Reporting" veid="SYS_STR"/>
                    <b key="UseTxlDeFormEditor">N</b>
                    <be key="TxDeFormsEditorDescriptor" refId="7410" clsId="TxDeFormsEditorDescriptor">
                      <l key="Tabs" refId="7411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7412" clsId="matrixWSInfo">
                      <b key="isT">N</b>
                      <s key="wsCode">001</s>
                      <s key="tableCode">000001</s>
                    </be>
                    <be key="customFilters" refId="7413" clsId="ExpCustomFiltersProspetto"/>
                  </be>
                </val>
                <key>
                  <s>Count Impianti</s>
                </key>
                <val>
                  <be refId="7414" clsId="MatrixPositionBlockVO">
                    <s key="positionID">Count Impianti</s>
                    <be key="rows" refId="7415" clsId="FilterNode">
                      <l key="dimensionOids" refId="7416" ln="0" eid="DimensionOid"/>
                      <l key="AdHocParamDimensionOids" refId="7417" ln="0" eid="DimensionOid"/>
                      <be key="data" refId="7418" clsId="FilterNodeData">
                        <be key="filterNode" refId="7419" clsId="FilterNode">
                          <l key="dimensionOids" refId="7420" ln="0" eid="DimensionOid"/>
                          <l key="AdHocParamDimensionOids" refId="7421" ln="0" eid="DimensionOid"/>
                          <be key="data" refId="7422" clsId="FilterNodeData">
                            <ref key="filterNode" refId="741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74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7424" ln="1" eid="Framework.com.tagetik.trees.INode,framework">
                            <be refId="7425" clsId="FilterNode">
                              <l key="dimensionOids" refId="7426" ln="1" eid="DimensionOid">
                                <cust clsId="DimensionOid">4D455F3030315F303030303031-45-494D504F52544F5F51554F54415F504F5353-32--</cust>
                              </l>
                              <l key="AdHocParamDimensionOids" refId="7427" ln="0" eid="DimensionOid"/>
                              <be key="data" refId="7428" clsId="FilterNodeData">
                                <ref key="filterNode" refId="7425"/>
                                <s key="dim">ME_001_000001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74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30" keid="SYS_STR" veid="EFReportingNodeType">
                                  <key>
                                    <s>4D455F3030315F303030303031-45-494D504F52544F5F51554F54415F504F5353-32--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7431" ln="1" eid="Framework.com.tagetik.trees.INode,framework">
                                <be refId="7432" clsId="FilterNode">
                                  <l key="dimensionOids" refId="7433" ln="1" eid="DimensionOid">
                                    <cust clsId="DimensionOid">414E4C5F544950-45-5449505F303039---</cust>
                                  </l>
                                  <l key="AdHocParamDimensionOids" refId="7434" ln="0" eid="DimensionOid"/>
                                  <be key="data" refId="7435" clsId="FilterNodeData">
                                    <ref key="filterNode" refId="7432"/>
                                    <s key="dim">ANL_TIP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743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37" keid="SYS_STR" veid="EFReportingNodeType">
                                      <key>
                                        <s>414E4C5F544950-45-5449505F303039---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</cust>
                                  <i key="index">0</i>
                                  <ref key="parent" refId="7425"/>
                                </be>
                              </l>
                              <ref key="parent" refId="741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743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Righe</s>
                      <i key="index">0</i>
                      <l key="children" refId="7439" ln="18" eid="Framework.com.tagetik.trees.INode,framework">
                        <be refId="7440" clsId="FilterNode">
                          <l key="dimensionOids" refId="7441" ln="1" eid="DimensionOid">
                            <cust clsId="DimensionOid">414E4C5F544950-45-5449505F303230---</cust>
                          </l>
                          <l key="AdHocParamDimensionOids" refId="7442" ln="0" eid="DimensionOid"/>
                          <be key="data" refId="7443" clsId="FilterNodeData">
                            <ref key="filterNode" refId="7440"/>
                            <s key="dim">ANL_TIP</s>
                            <i key="segmentLevel">0</i>
                            <ref key="segment" refId="22"/>
                            <be key="HideRC" refId="7444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4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4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47" keid="SYS_STR" veid="EFReportingNodeType">
                              <key>
                                <s>414E4C5F544950-45-5449505F303230---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2691</cust>
                          <s key="cod"/>
                          <s key="desc"/>
                          <i key="index">21</i>
                          <l key="children" refId="7448" ln="1" eid="Framework.com.tagetik.trees.INode,framework">
                            <be refId="7449" clsId="FilterNode">
                              <l key="dimensionOids" refId="7450" ln="1" eid="DimensionOid">
                                <cust clsId="DimensionOid">414E4C5F494D50-4E-7C7C---</cust>
                              </l>
                              <l key="AdHocParamDimensionOids" refId="7451" ln="0" eid="DimensionOid"/>
                              <be key="data" refId="7452" clsId="FilterNodeData">
                                <ref key="filterNode" refId="7449"/>
                                <s key="dim">ANL_IMP</s>
                                <i key="segmentLevel">0</i>
                                <ref key="segment" refId="22"/>
                                <be key="HideRC" refId="7453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54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45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457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2692</cust>
                              <s key="cod"/>
                              <s key="desc"/>
                              <i key="index">0</i>
                              <l key="children" refId="7458" ln="2" eid="Framework.com.tagetik.trees.INode,framework">
                                <be refId="7459" clsId="FilterNode">
                                  <l key="dimensionOids" refId="7460" ln="0" eid="DimensionOid"/>
                                  <l key="AdHocParamDimensionOids" refId="7461" ln="0" eid="DimensionOid"/>
                                  <be key="data" refId="7462" clsId="FilterNodeData">
                                    <ref key="filterNode" refId="7459"/>
                                    <s key="dim">ME_001_000001</s>
                                    <i key="segmentLevel">0</i>
                                    <ref key="segment" refId="22"/>
                                    <be key="HideRC" refId="746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64" clsId="MultiDesc">
                                      <a key="desc" refId="7465" ln="4" eid="SYS_STR">
                                        <s>Fotovoltaico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4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468" keid="SYS_STR" veid="EFReportingNodeType">
                                      <key>
                                        <s>215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2693</cust>
                                  <s key="cod"/>
                                  <s key="desc"/>
                                  <i key="index">0</i>
                                  <l key="children" refId="7469" ln="0" eid="Framework.com.tagetik.trees.INode,framework"/>
                                  <ref key="parent" refId="7449"/>
                                </be>
                                <be refId="7470" clsId="FilterNode">
                                  <l key="dimensionOids" refId="7471" ln="1" eid="DimensionOid">
                                    <cust clsId="DimensionOid">4D455F3030315F303030303031-45-494D504F52544F5F5045-32--</cust>
                                  </l>
                                  <l key="AdHocParamDimensionOids" refId="7472" ln="0" eid="DimensionOid"/>
                                  <be key="data" refId="7473" clsId="FilterNodeData">
                                    <ref key="filterNode" refId="7470"/>
                                    <s key="dim">ME_001_000001</s>
                                    <i key="segmentLevel">0</i>
                                    <ref key="segment" refId="22"/>
                                    <be key="HideRC" refId="747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475" clsId="MultiDesc">
                                      <a key="desc" refId="7476" ln="4" eid="SYS_STR">
                                        <s>Potenza elettrica installata (MWe) Fotovoltaico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47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4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479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2694</cust>
                                  <s key="cod"/>
                                  <s key="desc"/>
                                  <i key="index">1</i>
                                  <l key="children" refId="7480" ln="0" eid="Framework.com.tagetik.trees.INode,framework"/>
                                  <ref key="parent" refId="7449"/>
                                </be>
                              </l>
                              <ref key="parent" refId="7440"/>
                            </be>
                          </l>
                          <ref key="parent" refId="7415"/>
                        </be>
                        <be refId="7481" clsId="FilterNode">
                          <l key="dimensionOids" refId="7482" ln="1" eid="DimensionOid">
                            <cust clsId="DimensionOid">414E4C5F544950-45-5449505F303232---</cust>
                          </l>
                          <l key="AdHocParamDimensionOids" refId="7483" ln="0" eid="DimensionOid"/>
                          <be key="data" refId="7484" clsId="FilterNodeData">
                            <ref key="filterNode" refId="7481"/>
                            <s key="dim">ANL_TIP</s>
                            <i key="segmentLevel">0</i>
                            <ref key="segment" refId="22"/>
                            <be key="HideRC" refId="7485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486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4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488" keid="SYS_STR" veid="EFReportingNodeType">
                              <key>
                                <s>414E4C5F544950-45-5449505F303232---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2695</cust>
                          <s key="cod"/>
                          <s key="desc"/>
                          <i key="index">22</i>
                          <l key="children" refId="7489" ln="1" eid="Framework.com.tagetik.trees.INode,framework">
                            <be refId="7490" clsId="FilterNode">
                              <l key="dimensionOids" refId="7491" ln="1" eid="DimensionOid">
                                <cust clsId="DimensionOid">414E4C5F494D50-4E-7C7C---</cust>
                              </l>
                              <l key="AdHocParamDimensionOids" refId="7492" ln="0" eid="DimensionOid"/>
                              <be key="data" refId="7493" clsId="FilterNodeData">
                                <ref key="filterNode" refId="7490"/>
                                <s key="dim">ANL_IMP</s>
                                <i key="segmentLevel">0</i>
                                <ref key="segment" refId="22"/>
                                <be key="HideRC" refId="749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495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49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4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2696</cust>
                              <s key="cod"/>
                              <s key="desc"/>
                              <i key="index">0</i>
                              <l key="children" refId="7498" ln="1" eid="Framework.com.tagetik.trees.INode,framework">
                                <be refId="7499" clsId="FilterNode">
                                  <l key="dimensionOids" refId="7500" ln="1" eid="DimensionOid">
                                    <cust clsId="DimensionOid">4D455F3030315F303030303031-45-494D504F52544F5F5045-32--</cust>
                                  </l>
                                  <l key="AdHocParamDimensionOids" refId="7501" ln="0" eid="DimensionOid"/>
                                  <be key="data" refId="7502" clsId="FilterNodeData">
                                    <ref key="filterNode" refId="7499"/>
                                    <s key="dim">ME_001_000001</s>
                                    <i key="segmentLevel">0</i>
                                    <ref key="segment" refId="22"/>
                                    <be key="HideRC" refId="750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04" clsId="MultiDesc">
                                      <a key="desc" refId="7505" ln="4" eid="SYS_STR">
                                        <s>Impianti Eolici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0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2697</cust>
                                  <s key="cod"/>
                                  <s key="desc"/>
                                  <i key="index">0</i>
                                  <l key="children" refId="7508" ln="0" eid="Framework.com.tagetik.trees.INode,framework"/>
                                  <ref key="parent" refId="7490"/>
                                </be>
                              </l>
                              <ref key="parent" refId="7481"/>
                            </be>
                          </l>
                          <ref key="parent" refId="7415"/>
                        </be>
                        <be refId="7509" clsId="FilterNode">
                          <l key="dimensionOids" refId="7510" ln="1" eid="DimensionOid">
                            <cust clsId="DimensionOid">414E4C5F544950-45-5449505F303137---</cust>
                          </l>
                          <l key="AdHocParamDimensionOids" refId="7511" ln="0" eid="DimensionOid"/>
                          <be key="data" refId="7512" clsId="FilterNodeData">
                            <ref key="filterNode" refId="7509"/>
                            <s key="dim">ANL_TIP</s>
                            <i key="segmentLevel">0</i>
                            <ref key="segment" refId="22"/>
                            <be key="HideRC" refId="751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1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1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16" keid="SYS_STR" veid="EFReportingNodeType">
                              <key>
                                <s>414E4C5F544950-45-5449505F303137---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2698</cust>
                          <s key="cod"/>
                          <s key="desc"/>
                          <i key="index">23</i>
                          <l key="children" refId="7517" ln="1" eid="Framework.com.tagetik.trees.INode,framework">
                            <be refId="7518" clsId="FilterNode">
                              <l key="dimensionOids" refId="7519" ln="1" eid="DimensionOid">
                                <cust clsId="DimensionOid">414E4C5F494D50-4E-7C7C---</cust>
                              </l>
                              <l key="AdHocParamDimensionOids" refId="7520" ln="0" eid="DimensionOid"/>
                              <be key="data" refId="7521" clsId="FilterNodeData">
                                <ref key="filterNode" refId="7518"/>
                                <s key="dim">ANL_IMP</s>
                                <i key="segmentLevel">0</i>
                                <ref key="segment" refId="22"/>
                                <be key="HideRC" refId="752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2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2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2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2699</cust>
                              <s key="cod"/>
                              <s key="desc"/>
                              <i key="index">0</i>
                              <l key="children" refId="7526" ln="2" eid="Framework.com.tagetik.trees.INode,framework">
                                <be refId="7527" clsId="FilterNode">
                                  <l key="dimensionOids" refId="7528" ln="0" eid="DimensionOid"/>
                                  <l key="AdHocParamDimensionOids" refId="7529" ln="0" eid="DimensionOid"/>
                                  <be key="data" refId="7530" clsId="FilterNodeData">
                                    <ref key="filterNode" refId="7527"/>
                                    <s key="dim">ME_001_000001</s>
                                    <i key="segmentLevel">0</i>
                                    <ref key="segment" refId="22"/>
                                    <be key="HideRC" refId="75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32" clsId="MultiDesc">
                                      <a key="desc" refId="7533" ln="4" eid="SYS_STR">
                                        <s>Impianti idroelettrici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36" keid="SYS_STR" veid="EFReportingNodeType">
                                      <key>
                                        <s>204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2700</cust>
                                  <s key="cod"/>
                                  <s key="desc"/>
                                  <i key="index">0</i>
                                  <l key="children" refId="7537" ln="0" eid="Framework.com.tagetik.trees.INode,framework"/>
                                  <ref key="parent" refId="7518"/>
                                </be>
                                <be refId="7538" clsId="FilterNode">
                                  <l key="dimensionOids" refId="7539" ln="1" eid="DimensionOid">
                                    <cust clsId="DimensionOid">4D455F3030315F303030303031-45-494D504F52544F5F5045-32--</cust>
                                  </l>
                                  <l key="AdHocParamDimensionOids" refId="7540" ln="0" eid="DimensionOid"/>
                                  <be key="data" refId="7541" clsId="FilterNodeData">
                                    <ref key="filterNode" refId="7538"/>
                                    <s key="dim">ME_001_000001</s>
                                    <i key="segmentLevel">0</i>
                                    <ref key="segment" refId="22"/>
                                    <be key="HideRC" refId="754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43" clsId="MultiDesc">
                                      <a key="desc" refId="7544" ln="4" eid="SYS_STR">
                                        <s>Potenza elettrica installata (MWe) - Idroelettrico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4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2701</cust>
                                  <s key="cod"/>
                                  <s key="desc"/>
                                  <i key="index">1</i>
                                  <l key="children" refId="7547" ln="0" eid="Framework.com.tagetik.trees.INode,framework"/>
                                  <ref key="parent" refId="7518"/>
                                </be>
                              </l>
                              <ref key="parent" refId="7509"/>
                            </be>
                          </l>
                          <ref key="parent" refId="7415"/>
                        </be>
                        <be refId="7548" clsId="FilterNode">
                          <l key="dimensionOids" refId="7549" ln="1" eid="DimensionOid">
                            <cust clsId="DimensionOid">414E4C5F544950-45-5449505F303138---</cust>
                          </l>
                          <l key="AdHocParamDimensionOids" refId="7550" ln="0" eid="DimensionOid"/>
                          <be key="data" refId="7551" clsId="FilterNodeData">
                            <ref key="filterNode" refId="7548"/>
                            <s key="dim">ANL_TIP</s>
                            <i key="segmentLevel">0</i>
                            <ref key="segment" refId="22"/>
                            <be key="HideRC" refId="755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5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5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2702</cust>
                          <s key="cod"/>
                          <s key="desc"/>
                          <i key="index">24</i>
                          <l key="children" refId="7555" ln="1" eid="Framework.com.tagetik.trees.INode,framework">
                            <be refId="7556" clsId="FilterNode">
                              <l key="dimensionOids" refId="7557" ln="1" eid="DimensionOid">
                                <cust clsId="DimensionOid">414E4C5F494D50-4E-7C7C---</cust>
                              </l>
                              <l key="AdHocParamDimensionOids" refId="7558" ln="0" eid="DimensionOid"/>
                              <be key="data" refId="7559" clsId="FilterNodeData">
                                <ref key="filterNode" refId="7556"/>
                                <s key="dim">ANL_IMP</s>
                                <i key="segmentLevel">0</i>
                                <ref key="segment" refId="22"/>
                                <be key="HideRC" refId="756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561" clsId="ReportingDinamicita">
                                  <ref key="dynamicType" refId="57"/>
                                  <s key="advancedScript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0</i>
                                  <b key="allowOpenNewElements">N</b>
                                </be>
                                <be key="textMatchingCondition" refId="756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56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56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2703</cust>
                              <s key="cod"/>
                              <s key="desc"/>
                              <i key="index">0</i>
                              <l key="children" refId="7565" ln="2" eid="Framework.com.tagetik.trees.INode,framework">
                                <be refId="7566" clsId="FilterNode">
                                  <l key="dimensionOids" refId="7567" ln="0" eid="DimensionOid"/>
                                  <l key="AdHocParamDimensionOids" refId="7568" ln="0" eid="DimensionOid"/>
                                  <be key="data" refId="7569" clsId="FilterNodeData">
                                    <ref key="filterNode" refId="7566"/>
                                    <s key="dim">ME_001_000001</s>
                                    <i key="segmentLevel">0</i>
                                    <ref key="segment" refId="22"/>
                                    <be key="HideRC" refId="757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71" clsId="MultiDesc">
                                      <a key="desc" refId="7572" ln="4" eid="SYS_STR">
                                        <s>Centrali termoelettriche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57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575" keid="SYS_STR" veid="EFReportingNodeType">
                                      <key>
                                        <s>249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2704</cust>
                                  <s key="cod"/>
                                  <s key="desc"/>
                                  <i key="index">0</i>
                                  <l key="children" refId="7576" ln="0" eid="Framework.com.tagetik.trees.INode,framework"/>
                                  <ref key="parent" refId="7556"/>
                                </be>
                                <be refId="7577" clsId="FilterNode">
                                  <l key="dimensionOids" refId="7578" ln="1" eid="DimensionOid">
                                    <cust clsId="DimensionOid">4D455F3030315F303030303031-45-494D504F52544F5F5045-32--</cust>
                                  </l>
                                  <l key="AdHocParamDimensionOids" refId="7579" ln="0" eid="DimensionOid"/>
                                  <be key="data" refId="7580" clsId="FilterNodeData">
                                    <ref key="filterNode" refId="7577"/>
                                    <s key="dim">ME_001_000001</s>
                                    <i key="segmentLevel">0</i>
                                    <ref key="segment" refId="22"/>
                                    <be key="HideRC" refId="75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582" clsId="MultiDesc">
                                      <a key="desc" refId="7583" ln="4" eid="SYS_STR">
                                        <s>Potenza elettrica installata (MWe) Termoelettriche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5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5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58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2705</cust>
                                  <s key="cod"/>
                                  <s key="desc"/>
                                  <i key="index">1</i>
                                  <l key="children" refId="7587" ln="0" eid="Framework.com.tagetik.trees.INode,framework"/>
                                  <ref key="parent" refId="7556"/>
                                </be>
                              </l>
                              <ref key="parent" refId="7548"/>
                            </be>
                          </l>
                          <ref key="parent" refId="7415"/>
                        </be>
                        <be refId="7588" clsId="FilterNode">
                          <l key="dimensionOids" refId="7589" ln="1" eid="DimensionOid">
                            <cust clsId="DimensionOid">414E4C5F544950-45-5449505F303132---</cust>
                          </l>
                          <l key="AdHocParamDimensionOids" refId="7590" ln="0" eid="DimensionOid"/>
                          <be key="data" refId="7591" clsId="FilterNodeData">
                            <ref key="filterNode" refId="7588"/>
                            <s key="dim">ANL_TIP</s>
                            <i key="segmentLevel">0</i>
                            <ref key="segment" refId="22"/>
                            <be key="HideRC" refId="759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59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59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595" keid="SYS_STR" veid="EFReportingNodeType">
                              <key>
                                <s>414E4C5F544950-45-5449505F303132---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2706</cust>
                          <s key="cod"/>
                          <s key="desc"/>
                          <i key="index">25</i>
                          <l key="children" refId="7596" ln="1" eid="Framework.com.tagetik.trees.INode,framework">
                            <be refId="7597" clsId="FilterNode">
                              <l key="dimensionOids" refId="7598" ln="1" eid="DimensionOid">
                                <cust clsId="DimensionOid">414E4C5F494D50-4E-7C7C---</cust>
                              </l>
                              <l key="AdHocParamDimensionOids" refId="7599" ln="0" eid="DimensionOid"/>
                              <be key="data" refId="7600" clsId="FilterNodeData">
                                <ref key="filterNode" refId="7597"/>
                                <s key="dim">ANL_IMP</s>
                                <i key="segmentLevel">0</i>
                                <ref key="segment" refId="22"/>
                                <be key="HideRC" refId="760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0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0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2707</cust>
                              <s key="cod"/>
                              <s key="desc"/>
                              <i key="index">0</i>
                              <l key="children" refId="7605" ln="3" eid="Framework.com.tagetik.trees.INode,framework">
                                <be refId="7606" clsId="FilterNode">
                                  <l key="dimensionOids" refId="7607" ln="0" eid="DimensionOid"/>
                                  <l key="AdHocParamDimensionOids" refId="7608" ln="0" eid="DimensionOid"/>
                                  <be key="data" refId="7609" clsId="FilterNodeData">
                                    <ref key="filterNode" refId="7606"/>
                                    <s key="dim">ME_001_000001</s>
                                    <i key="segmentLevel">0</i>
                                    <ref key="segment" refId="22"/>
                                    <be key="HideRC" refId="761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11" clsId="MultiDesc">
                                      <a key="desc" refId="7612" ln="4" eid="SYS_STR">
                                        <s>Centrali cogenerazione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15" keid="SYS_STR" veid="EFReportingNodeType">
                                      <key>
                                        <s>180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2708</cust>
                                  <s key="cod"/>
                                  <s key="desc"/>
                                  <i key="index">0</i>
                                  <l key="children" refId="7616" ln="0" eid="Framework.com.tagetik.trees.INode,framework"/>
                                  <ref key="parent" refId="7597"/>
                                </be>
                                <be refId="7617" clsId="FilterNode">
                                  <l key="dimensionOids" refId="7618" ln="1" eid="DimensionOid">
                                    <cust clsId="DimensionOid">4D455F3030315F303030303031-45-494D504F52544F5F5045-32--</cust>
                                  </l>
                                  <l key="AdHocParamDimensionOids" refId="7619" ln="0" eid="DimensionOid"/>
                                  <be key="data" refId="7620" clsId="FilterNodeData">
                                    <ref key="filterNode" refId="7617"/>
                                    <s key="dim">ME_001_000001</s>
                                    <i key="segmentLevel">0</i>
                                    <ref key="segment" refId="22"/>
                                    <be key="HideRC" refId="762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22" clsId="MultiDesc">
                                      <a key="desc" refId="7623" ln="4" eid="SYS_STR">
                                        <s>Potenza elettrica installata (MWe)Cogenerazione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2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2709</cust>
                                  <s key="cod"/>
                                  <s key="desc"/>
                                  <i key="index">1</i>
                                  <l key="children" refId="7626" ln="0" eid="Framework.com.tagetik.trees.INode,framework"/>
                                  <ref key="parent" refId="7597"/>
                                </be>
                                <be refId="7627" clsId="FilterNode">
                                  <l key="dimensionOids" refId="7628" ln="1" eid="DimensionOid">
                                    <cust clsId="DimensionOid">4D455F3030315F303030303031-45-494D504F52544F5F5054-32--</cust>
                                  </l>
                                  <l key="AdHocParamDimensionOids" refId="7629" ln="0" eid="DimensionOid"/>
                                  <be key="data" refId="7630" clsId="FilterNodeData">
                                    <ref key="filterNode" refId="7627"/>
                                    <s key="dim">ME_001_000001</s>
                                    <i key="segmentLevel">0</i>
                                    <ref key="segment" refId="22"/>
                                    <be key="HideRC" refId="763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32" clsId="MultiDesc">
                                      <a key="desc" refId="7633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6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3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2710</cust>
                                  <s key="cod"/>
                                  <s key="desc"/>
                                  <i key="index">2</i>
                                  <l key="children" refId="7637" ln="0" eid="Framework.com.tagetik.trees.INode,framework"/>
                                  <ref key="parent" refId="7597"/>
                                </be>
                              </l>
                              <ref key="parent" refId="7588"/>
                            </be>
                          </l>
                          <ref key="parent" refId="7415"/>
                        </be>
                        <be refId="7638" clsId="FilterNode">
                          <l key="dimensionOids" refId="7639" ln="1" eid="DimensionOid">
                            <cust clsId="DimensionOid">414E4C5F544950-45-5449505F303133---</cust>
                          </l>
                          <l key="AdHocParamDimensionOids" refId="7640" ln="0" eid="DimensionOid"/>
                          <be key="data" refId="7641" clsId="FilterNodeData">
                            <ref key="filterNode" refId="7638"/>
                            <s key="dim">ANL_TIP</s>
                            <i key="segmentLevel">0</i>
                            <ref key="segment" refId="22"/>
                            <be key="HideRC" refId="764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4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4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45" keid="SYS_STR" veid="EFReportingNodeType">
                              <key>
                                <s>414E4C5F544950-45-5449505F303133---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2711</cust>
                          <s key="cod"/>
                          <s key="desc"/>
                          <i key="index">26</i>
                          <l key="children" refId="7646" ln="1" eid="Framework.com.tagetik.trees.INode,framework">
                            <be refId="7647" clsId="FilterNode">
                              <l key="dimensionOids" refId="7648" ln="1" eid="DimensionOid">
                                <cust clsId="DimensionOid">414E4C5F494D50-4E-7C7C---</cust>
                              </l>
                              <l key="AdHocParamDimensionOids" refId="7649" ln="0" eid="DimensionOid"/>
                              <be key="data" refId="7650" clsId="FilterNodeData">
                                <ref key="filterNode" refId="7647"/>
                                <s key="dim">ANL_IMP</s>
                                <i key="segmentLevel">0</i>
                                <ref key="segment" refId="22"/>
                                <be key="HideRC" refId="76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5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5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2712</cust>
                              <s key="cod"/>
                              <s key="desc"/>
                              <i key="index">0</i>
                              <l key="children" refId="7655" ln="2" eid="Framework.com.tagetik.trees.INode,framework">
                                <be refId="7656" clsId="FilterNode">
                                  <l key="dimensionOids" refId="7657" ln="0" eid="DimensionOid"/>
                                  <l key="AdHocParamDimensionOids" refId="7658" ln="0" eid="DimensionOid"/>
                                  <be key="data" refId="7659" clsId="FilterNodeData">
                                    <ref key="filterNode" refId="7656"/>
                                    <s key="dim">ME_001_000001</s>
                                    <i key="segmentLevel">0</i>
                                    <ref key="segment" refId="22"/>
                                    <be key="HideRC" refId="766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61" clsId="MultiDesc">
                                      <a key="desc" refId="7662" ln="4" eid="SYS_STR">
                                        <s>Centrali termiche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6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665" keid="SYS_STR" veid="EFReportingNodeType">
                                      <key>
                                        <s>193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2713</cust>
                                  <s key="cod"/>
                                  <s key="desc"/>
                                  <i key="index">0</i>
                                  <l key="children" refId="7666" ln="0" eid="Framework.com.tagetik.trees.INode,framework"/>
                                  <ref key="parent" refId="7647"/>
                                </be>
                                <be refId="7667" clsId="FilterNode">
                                  <l key="dimensionOids" refId="7668" ln="1" eid="DimensionOid">
                                    <cust clsId="DimensionOid">4D455F3030315F303030303031-45-494D504F52544F5F5054-32--</cust>
                                  </l>
                                  <l key="AdHocParamDimensionOids" refId="7669" ln="0" eid="DimensionOid"/>
                                  <be key="data" refId="7670" clsId="FilterNodeData">
                                    <ref key="filterNode" refId="7667"/>
                                    <s key="dim">ME_001_000001</s>
                                    <i key="segmentLevel">0</i>
                                    <ref key="segment" refId="22"/>
                                    <be key="HideRC" refId="767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672" clsId="MultiDesc">
                                      <a key="desc" refId="7673" ln="4" eid="SYS_STR">
                                        <s>Potenza termica installata (MWt) - Centrali termiche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675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2714</cust>
                                  <s key="cod"/>
                                  <s key="desc"/>
                                  <i key="index">1</i>
                                  <l key="children" refId="7676" ln="0" eid="Framework.com.tagetik.trees.INode,framework"/>
                                  <ref key="parent" refId="7647"/>
                                </be>
                              </l>
                              <ref key="parent" refId="7638"/>
                            </be>
                          </l>
                          <ref key="parent" refId="7415"/>
                        </be>
                        <be refId="7677" clsId="FilterNode">
                          <l key="dimensionOids" refId="7678" ln="1" eid="DimensionOid">
                            <cust clsId="DimensionOid">414E4C5F544950-45-5449505F303135---</cust>
                          </l>
                          <l key="AdHocParamDimensionOids" refId="7679" ln="0" eid="DimensionOid"/>
                          <be key="data" refId="7680" clsId="FilterNodeData">
                            <ref key="filterNode" refId="7677"/>
                            <s key="dim">ANL_TIP</s>
                            <i key="segmentLevel">0</i>
                            <ref key="segment" refId="22"/>
                            <be key="HideRC" refId="768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68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68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684" keid="SYS_STR" veid="EFReportingNodeType">
                              <key>
                                <s>414E4C5F544950-45-5449505F303135---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2715</cust>
                          <s key="cod"/>
                          <s key="desc"/>
                          <i key="index">27</i>
                          <l key="children" refId="7685" ln="1" eid="Framework.com.tagetik.trees.INode,framework">
                            <be refId="7686" clsId="FilterNode">
                              <l key="dimensionOids" refId="7687" ln="1" eid="DimensionOid">
                                <cust clsId="DimensionOid">414E4C5F494D50-4E-7C7C---</cust>
                              </l>
                              <l key="AdHocParamDimensionOids" refId="7688" ln="0" eid="DimensionOid"/>
                              <be key="data" refId="7689" clsId="FilterNodeData">
                                <ref key="filterNode" refId="7686"/>
                                <s key="dim">ANL_IMP</s>
                                <i key="segmentLevel">0</i>
                                <ref key="segment" refId="22"/>
                                <be key="HideRC" refId="769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69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69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6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694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2716</cust>
                              <s key="cod"/>
                              <s key="desc"/>
                              <i key="index">0</i>
                              <l key="children" refId="7695" ln="2" eid="Framework.com.tagetik.trees.INode,framework">
                                <be refId="7696" clsId="FilterNode">
                                  <l key="dimensionOids" refId="7697" ln="0" eid="DimensionOid"/>
                                  <l key="AdHocParamDimensionOids" refId="7698" ln="0" eid="DimensionOid"/>
                                  <be key="data" refId="7699" clsId="FilterNodeData">
                                    <ref key="filterNode" refId="7696"/>
                                    <s key="dim">ME_001_000001</s>
                                    <i key="segmentLevel">0</i>
                                    <ref key="segment" refId="22"/>
                                    <be key="HideRC" refId="770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01" clsId="MultiDesc">
                                      <a key="desc" refId="7702" ln="4" eid="SYS_STR">
                                        <s>Scambio termico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0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05" keid="SYS_STR" veid="EFReportingNodeType">
                                      <key>
                                        <s>682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2717</cust>
                                  <s key="cod"/>
                                  <s key="desc"/>
                                  <i key="index">0</i>
                                  <l key="children" refId="7706" ln="0" eid="Framework.com.tagetik.trees.INode,framework"/>
                                  <ref key="parent" refId="7686"/>
                                </be>
                                <be refId="7707" clsId="FilterNode">
                                  <l key="dimensionOids" refId="7708" ln="1" eid="DimensionOid">
                                    <cust clsId="DimensionOid">4D455F3030315F303030303031-45-494D504F52544F5F5054-32--</cust>
                                  </l>
                                  <l key="AdHocParamDimensionOids" refId="7709" ln="0" eid="DimensionOid"/>
                                  <be key="data" refId="7710" clsId="FilterNodeData">
                                    <ref key="filterNode" refId="7707"/>
                                    <s key="dim">ME_001_000001</s>
                                    <i key="segmentLevel">0</i>
                                    <ref key="segment" refId="22"/>
                                    <be key="HideRC" refId="771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12" clsId="MultiDesc">
                                      <a key="desc" refId="7713" ln="4" eid="SYS_STR">
                                        <s>Potenza termica installata (MWt) Scambio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1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1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2718</cust>
                                  <s key="cod"/>
                                  <s key="desc"/>
                                  <i key="index">1</i>
                                  <l key="children" refId="7717" ln="0" eid="Framework.com.tagetik.trees.INode,framework"/>
                                  <ref key="parent" refId="7686"/>
                                </be>
                              </l>
                              <ref key="parent" refId="7677"/>
                            </be>
                          </l>
                          <ref key="parent" refId="7415"/>
                        </be>
                        <be refId="7718" clsId="FilterNode">
                          <l key="dimensionOids" refId="7719" ln="1" eid="DimensionOid">
                            <cust clsId="DimensionOid">414E4C5F544950-45-5449505F303134---</cust>
                          </l>
                          <l key="AdHocParamDimensionOids" refId="7720" ln="0" eid="DimensionOid"/>
                          <be key="data" refId="7721" clsId="FilterNodeData">
                            <ref key="filterNode" refId="7718"/>
                            <s key="dim">ANL_TIP</s>
                            <i key="segmentLevel">0</i>
                            <ref key="segment" refId="22"/>
                            <be key="HideRC" refId="7722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23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24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25" keid="SYS_STR" veid="EFReportingNodeType">
                              <key>
                                <s>414E4C5F544950-45-5449505F303134---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2719</cust>
                          <s key="cod"/>
                          <s key="desc"/>
                          <i key="index">28</i>
                          <l key="children" refId="7726" ln="1" eid="Framework.com.tagetik.trees.INode,framework">
                            <be refId="7727" clsId="FilterNode">
                              <l key="dimensionOids" refId="7728" ln="1" eid="DimensionOid">
                                <cust clsId="DimensionOid">414E4C5F494D50-4E-7C7C---</cust>
                              </l>
                              <l key="AdHocParamDimensionOids" refId="7729" ln="0" eid="DimensionOid"/>
                              <be key="data" refId="7730" clsId="FilterNodeData">
                                <ref key="filterNode" refId="7727"/>
                                <s key="dim">ANL_IMP</s>
                                <i key="segmentLevel">0</i>
                                <ref key="segment" refId="22"/>
                                <be key="HideRC" refId="773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32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773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3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2720</cust>
                              <s key="cod"/>
                              <s key="desc"/>
                              <i key="index">0</i>
                              <l key="children" refId="7736" ln="2" eid="Framework.com.tagetik.trees.INode,framework">
                                <be refId="7737" clsId="FilterNode">
                                  <l key="dimensionOids" refId="7738" ln="0" eid="DimensionOid"/>
                                  <l key="AdHocParamDimensionOids" refId="7739" ln="0" eid="DimensionOid"/>
                                  <be key="data" refId="7740" clsId="FilterNodeData">
                                    <ref key="filterNode" refId="7737"/>
                                    <s key="dim">ME_001_000001</s>
                                    <i key="segmentLevel">0</i>
                                    <ref key="segment" refId="22"/>
                                    <be key="HideRC" refId="774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42" clsId="MultiDesc">
                                      <a key="desc" refId="7743" ln="4" eid="SYS_STR">
                                        <s>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4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4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46" keid="SYS_STR" veid="EFReportingNodeType">
                                      <key>
                                        <s>373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2721</cust>
                                  <s key="cod"/>
                                  <s key="desc"/>
                                  <i key="index">0</i>
                                  <l key="children" refId="7747" ln="0" eid="Framework.com.tagetik.trees.INode,framework"/>
                                  <ref key="parent" refId="7727"/>
                                </be>
                                <be refId="7748" clsId="FilterNode">
                                  <l key="dimensionOids" refId="7749" ln="1" eid="DimensionOid">
                                    <cust clsId="DimensionOid">4D455F3030315F303030303031-45-494D504F52544F5F5054-32--</cust>
                                  </l>
                                  <l key="AdHocParamDimensionOids" refId="7750" ln="0" eid="DimensionOid"/>
                                  <be key="data" refId="7751" clsId="FilterNodeData">
                                    <ref key="filterNode" refId="7748"/>
                                    <s key="dim">ME_001_000001</s>
                                    <i key="segmentLevel">0</i>
                                    <ref key="segment" refId="22"/>
                                    <be key="HideRC" refId="775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53" clsId="MultiDesc">
                                      <a key="desc" refId="7754" ln="4" eid="SYS_STR">
                                        <s>Potenza termica installata (MWt) - Pompe di calore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755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57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2722</cust>
                                  <s key="cod"/>
                                  <s key="desc"/>
                                  <i key="index">1</i>
                                  <l key="children" refId="7758" ln="0" eid="Framework.com.tagetik.trees.INode,framework"/>
                                  <ref key="parent" refId="7727"/>
                                </be>
                              </l>
                              <ref key="parent" refId="7718"/>
                            </be>
                          </l>
                          <ref key="parent" refId="7415"/>
                        </be>
                        <be refId="7759" clsId="FilterNode">
                          <l key="dimensionOids" refId="7760" ln="1" eid="DimensionOid">
                            <cust clsId="DimensionOid">414E4C5F544950-45-5449505F303039---</cust>
                          </l>
                          <l key="AdHocParamDimensionOids" refId="7761" ln="0" eid="DimensionOid"/>
                          <be key="data" refId="7762" clsId="FilterNodeData">
                            <ref key="filterNode" refId="7759"/>
                            <s key="dim">ANL_TIP</s>
                            <i key="segmentLevel">0</i>
                            <ref key="segment" refId="22"/>
                            <be key="HideRC" refId="7763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76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76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766" keid="SYS_STR" veid="EFReportingNodeType">
                              <key>
                                <s>414E4C5F544950-45-5449505F303039---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2723</cust>
                          <s key="cod"/>
                          <s key="desc"/>
                          <i key="index">29</i>
                          <l key="children" refId="7767" ln="1" eid="Framework.com.tagetik.trees.INode,framework">
                            <be refId="7768" clsId="FilterNode">
                              <l key="dimensionOids" refId="7769" ln="1" eid="DimensionOid">
                                <cust clsId="DimensionOid">414E4C5F494D50-4E-7C7C---</cust>
                              </l>
                              <l key="AdHocParamDimensionOids" refId="7770" ln="0" eid="DimensionOid"/>
                              <be key="data" refId="7771" clsId="FilterNodeData">
                                <ref key="filterNode" refId="7768"/>
                                <s key="dim">ANL_IMP</s>
                                <i key="segmentLevel">0</i>
                                <ref key="segment" refId="22"/>
                                <be key="HideRC" refId="777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773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77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775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2724</cust>
                              <s key="cod"/>
                              <s key="desc"/>
                              <i key="index">0</i>
                              <l key="children" refId="7776" ln="4" eid="Framework.com.tagetik.trees.INode,framework">
                                <be refId="7777" clsId="FilterNode">
                                  <l key="dimensionOids" refId="7778" ln="0" eid="DimensionOid"/>
                                  <l key="AdHocParamDimensionOids" refId="7779" ln="0" eid="DimensionOid"/>
                                  <be key="data" refId="7780" clsId="FilterNodeData">
                                    <ref key="filterNode" refId="7777"/>
                                    <s key="dim">ME_001_000001</s>
                                    <i key="segmentLevel">0</i>
                                    <ref key="segment" refId="22"/>
                                    <be key="HideRC" refId="778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82" clsId="MultiDesc">
                                      <a key="desc" refId="7783" ln="4" eid="SYS_STR">
                                        <s>Termoutilizzatore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78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786" keid="SYS_STR" veid="EFReportingNodeType">
                                      <key>
                                        <s>118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2725</cust>
                                  <s key="cod"/>
                                  <s key="desc"/>
                                  <i key="index">0</i>
                                  <l key="children" refId="7787" ln="0" eid="Framework.com.tagetik.trees.INode,framework"/>
                                  <ref key="parent" refId="7768"/>
                                </be>
                                <be refId="7788" clsId="FilterNode">
                                  <l key="dimensionOids" refId="7789" ln="1" eid="DimensionOid">
                                    <cust clsId="DimensionOid">4D455F3030315F303030303031-45-494D504F52544F5F5045-32--</cust>
                                  </l>
                                  <l key="AdHocParamDimensionOids" refId="7790" ln="0" eid="DimensionOid"/>
                                  <be key="data" refId="7791" clsId="FilterNodeData">
                                    <ref key="filterNode" refId="7788"/>
                                    <s key="dim">ME_001_000001</s>
                                    <i key="segmentLevel">0</i>
                                    <ref key="segment" refId="22"/>
                                    <be key="HideRC" refId="779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793" clsId="MultiDesc">
                                      <a key="desc" refId="7794" ln="4" eid="SYS_STR">
                                        <s>Potenza elettrica installata (MWe) Termoutilizzatore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7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79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2726</cust>
                                  <s key="cod"/>
                                  <s key="desc"/>
                                  <i key="index">1</i>
                                  <l key="children" refId="7797" ln="0" eid="Framework.com.tagetik.trees.INode,framework"/>
                                  <ref key="parent" refId="7768"/>
                                </be>
                                <be refId="7798" clsId="FilterNode">
                                  <l key="dimensionOids" refId="7799" ln="1" eid="DimensionOid">
                                    <cust clsId="DimensionOid">4D455F3030315F303030303031-45-494D504F52544F5F5054-32--</cust>
                                  </l>
                                  <l key="AdHocParamDimensionOids" refId="7800" ln="0" eid="DimensionOid"/>
                                  <be key="data" refId="7801" clsId="FilterNodeData">
                                    <ref key="filterNode" refId="7798"/>
                                    <s key="dim">ME_001_000001</s>
                                    <i key="segmentLevel">0</i>
                                    <ref key="segment" refId="22"/>
                                    <be key="HideRC" refId="780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03" clsId="MultiDesc">
                                      <a key="desc" refId="7804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06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2727</cust>
                                  <s key="cod"/>
                                  <s key="desc"/>
                                  <i key="index">2</i>
                                  <l key="children" refId="7807" ln="0" eid="Framework.com.tagetik.trees.INode,framework"/>
                                  <ref key="parent" refId="7768"/>
                                </be>
                                <be refId="7808" clsId="FilterNode">
                                  <l key="dimensionOids" refId="7809" ln="1" eid="DimensionOid">
                                    <cust clsId="DimensionOid">4D455F3030315F303030303031-45-494D504F52544F5F434150-32--</cust>
                                  </l>
                                  <l key="AdHocParamDimensionOids" refId="7810" ln="0" eid="DimensionOid"/>
                                  <be key="data" refId="7811" clsId="FilterNodeData">
                                    <ref key="filterNode" refId="7808"/>
                                    <s key="dim">ME_001_000001</s>
                                    <i key="segmentLevel">0</i>
                                    <ref key="segment" refId="22"/>
                                    <be key="HideRC" refId="781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81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15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2728</cust>
                                  <s key="cod"/>
                                  <s key="desc"/>
                                  <i key="index">3</i>
                                  <l key="children" refId="7816" ln="0" eid="Framework.com.tagetik.trees.INode,framework"/>
                                  <ref key="parent" refId="7768"/>
                                </be>
                              </l>
                              <ref key="parent" refId="7759"/>
                            </be>
                          </l>
                          <ref key="parent" refId="7415"/>
                        </be>
                        <be refId="7817" clsId="FilterNode">
                          <l key="dimensionOids" refId="7818" ln="1" eid="DimensionOid">
                            <cust clsId="DimensionOid">414E4C5F544950-45-5449505F303032---</cust>
                          </l>
                          <l key="AdHocParamDimensionOids" refId="7819" ln="0" eid="DimensionOid"/>
                          <be key="data" refId="7820" clsId="FilterNodeData">
                            <ref key="filterNode" refId="7817"/>
                            <s key="dim">ANL_TIP</s>
                            <i key="segmentLevel">0</i>
                            <ref key="segment" refId="22"/>
                            <be key="HideRC" refId="7821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22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2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24" keid="SYS_STR" veid="EFReportingNodeType">
                              <key>
                                <s>414E4C5F544950-45-5449505F303032---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2729</cust>
                          <s key="cod"/>
                          <s key="desc"/>
                          <i key="index">30</i>
                          <l key="children" refId="7825" ln="1" eid="Framework.com.tagetik.trees.INode,framework">
                            <be refId="7826" clsId="FilterNode">
                              <l key="dimensionOids" refId="7827" ln="1" eid="DimensionOid">
                                <cust clsId="DimensionOid">414E4C5F494D50-4E-7C7C---</cust>
                              </l>
                              <l key="AdHocParamDimensionOids" refId="7828" ln="0" eid="DimensionOid"/>
                              <be key="data" refId="7829" clsId="FilterNodeData">
                                <ref key="filterNode" refId="7826"/>
                                <s key="dim">ANL_IMP</s>
                                <i key="segmentLevel">0</i>
                                <ref key="segment" refId="22"/>
                                <be key="HideRC" refId="783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31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3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33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2730</cust>
                              <s key="cod"/>
                              <s key="desc"/>
                              <i key="index">0</i>
                              <l key="children" refId="7834" ln="2" eid="Framework.com.tagetik.trees.INode,framework">
                                <be refId="7835" clsId="FilterNode">
                                  <l key="dimensionOids" refId="7836" ln="0" eid="DimensionOid"/>
                                  <l key="AdHocParamDimensionOids" refId="7837" ln="0" eid="DimensionOid"/>
                                  <be key="data" refId="7838" clsId="FilterNodeData">
                                    <ref key="filterNode" refId="7835"/>
                                    <s key="dim">ME_001_000001</s>
                                    <i key="segmentLevel">0</i>
                                    <ref key="segment" refId="22"/>
                                    <be key="HideRC" refId="783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40" clsId="MultiDesc">
                                      <a key="desc" refId="7841" ln="4" eid="SYS_STR">
                                        <s>Impianti biogas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4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44" keid="SYS_STR" veid="EFReportingNodeType">
                                      <key>
                                        <s>226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2731</cust>
                                  <s key="cod"/>
                                  <s key="desc"/>
                                  <i key="index">0</i>
                                  <l key="children" refId="7845" ln="0" eid="Framework.com.tagetik.trees.INode,framework"/>
                                  <ref key="parent" refId="7826"/>
                                </be>
                                <be refId="7846" clsId="FilterNode">
                                  <l key="dimensionOids" refId="7847" ln="1" eid="DimensionOid">
                                    <cust clsId="DimensionOid">4D455F3030315F303030303031-45-494D504F52544F5F5045-32--</cust>
                                  </l>
                                  <l key="AdHocParamDimensionOids" refId="7848" ln="0" eid="DimensionOid"/>
                                  <be key="data" refId="7849" clsId="FilterNodeData">
                                    <ref key="filterNode" refId="7846"/>
                                    <s key="dim">ME_001_000001</s>
                                    <i key="segmentLevel">0</i>
                                    <ref key="segment" refId="22"/>
                                    <be key="HideRC" refId="785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51" clsId="MultiDesc">
                                      <a key="desc" refId="7852" ln="4" eid="SYS_STR">
                                        <s>Potenza elettrica installata (MWe) - Biogas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2732</cust>
                                  <s key="cod"/>
                                  <s key="desc"/>
                                  <i key="index">1</i>
                                  <l key="children" refId="7855" ln="0" eid="Framework.com.tagetik.trees.INode,framework"/>
                                  <ref key="parent" refId="7826"/>
                                </be>
                              </l>
                              <ref key="parent" refId="7817"/>
                            </be>
                          </l>
                          <ref key="parent" refId="7415"/>
                        </be>
                        <be refId="7856" clsId="FilterNode">
                          <l key="dimensionOids" refId="7857" ln="1" eid="DimensionOid">
                            <cust clsId="DimensionOid">414E4C5F544950-45-5449505F303031---</cust>
                          </l>
                          <l key="AdHocParamDimensionOids" refId="7858" ln="0" eid="DimensionOid"/>
                          <be key="data" refId="7859" clsId="FilterNodeData">
                            <ref key="filterNode" refId="7856"/>
                            <s key="dim">ANL_TIP</s>
                            <i key="segmentLevel">0</i>
                            <ref key="segment" refId="22"/>
                            <be key="HideRC" refId="78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8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8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863" keid="SYS_STR" veid="EFReportingNodeType">
                              <key>
                                <s>414E4C5F544950-45-5449505F303031---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2733</cust>
                          <s key="cod"/>
                          <s key="desc"/>
                          <i key="index">31</i>
                          <l key="children" refId="7864" ln="1" eid="Framework.com.tagetik.trees.INode,framework">
                            <be refId="7865" clsId="FilterNode">
                              <l key="dimensionOids" refId="7866" ln="1" eid="DimensionOid">
                                <cust clsId="DimensionOid">414E4C5F494D50-4E-7C7C---</cust>
                              </l>
                              <l key="AdHocParamDimensionOids" refId="7867" ln="0" eid="DimensionOid"/>
                              <be key="data" refId="7868" clsId="FilterNodeData">
                                <ref key="filterNode" refId="7865"/>
                                <s key="dim">ANL_IMP</s>
                                <i key="segmentLevel">0</i>
                                <ref key="segment" refId="22"/>
                                <be key="HideRC" refId="786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870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ref key="textMatchingCondition" refId="7455"/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87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87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2734</cust>
                              <s key="cod"/>
                              <s key="desc"/>
                              <i key="index">0</i>
                              <l key="children" refId="7873" ln="4" eid="Framework.com.tagetik.trees.INode,framework">
                                <be refId="7874" clsId="FilterNode">
                                  <l key="dimensionOids" refId="7875" ln="0" eid="DimensionOid"/>
                                  <l key="AdHocParamDimensionOids" refId="7876" ln="0" eid="DimensionOid"/>
                                  <be key="data" refId="7877" clsId="FilterNodeData">
                                    <ref key="filterNode" refId="7874"/>
                                    <s key="dim">ME_001_000001</s>
                                    <i key="segmentLevel">0</i>
                                    <ref key="segment" refId="22"/>
                                    <be key="HideRC" refId="787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79" clsId="MultiDesc">
                                      <a key="desc" refId="7880" ln="4" eid="SYS_STR">
                                        <s>Impianti biomasse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88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883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2735</cust>
                                  <s key="cod"/>
                                  <s key="desc"/>
                                  <i key="index">0</i>
                                  <l key="children" refId="7884" ln="0" eid="Framework.com.tagetik.trees.INode,framework"/>
                                  <ref key="parent" refId="7865"/>
                                </be>
                                <be refId="7885" clsId="FilterNode">
                                  <l key="dimensionOids" refId="7886" ln="1" eid="DimensionOid">
                                    <cust clsId="DimensionOid">4D455F3030315F303030303031-45-494D504F52544F5F5045-32--</cust>
                                  </l>
                                  <l key="AdHocParamDimensionOids" refId="7887" ln="0" eid="DimensionOid"/>
                                  <be key="data" refId="7888" clsId="FilterNodeData">
                                    <ref key="filterNode" refId="7885"/>
                                    <s key="dim">ME_001_000001</s>
                                    <i key="segmentLevel">0</i>
                                    <ref key="segment" refId="22"/>
                                    <be key="HideRC" refId="788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890" clsId="MultiDesc">
                                      <a key="desc" refId="7891" ln="4" eid="SYS_STR">
                                        <s>Potenza elettrica installata (MWe) Biomasse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477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8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89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2736</cust>
                                  <s key="cod"/>
                                  <s key="desc"/>
                                  <i key="index">1</i>
                                  <l key="children" refId="7894" ln="0" eid="Framework.com.tagetik.trees.INode,framework"/>
                                  <ref key="parent" refId="7865"/>
                                </be>
                                <be refId="7895" clsId="FilterNode">
                                  <l key="dimensionOids" refId="7896" ln="1" eid="DimensionOid">
                                    <cust clsId="DimensionOid">4D455F3030315F303030303031-45-494D504F52544F5F5054-32--</cust>
                                  </l>
                                  <l key="AdHocParamDimensionOids" refId="7897" ln="0" eid="DimensionOid"/>
                                  <be key="data" refId="7898" clsId="FilterNodeData">
                                    <ref key="filterNode" refId="7895"/>
                                    <s key="dim">ME_001_000001</s>
                                    <i key="segmentLevel">0</i>
                                    <ref key="segment" refId="22"/>
                                    <be key="HideRC" refId="789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00" clsId="MultiDesc">
                                      <a key="desc" refId="7901" ln="4" eid="SYS_STR">
                                        <s>Potenza termica installata (MWt)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ref key="textMatchingCondition" refId="7634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03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2737</cust>
                                  <s key="cod"/>
                                  <s key="desc"/>
                                  <i key="index">2</i>
                                  <l key="children" refId="7904" ln="0" eid="Framework.com.tagetik.trees.INode,framework"/>
                                  <ref key="parent" refId="7865"/>
                                </be>
                                <be refId="7905" clsId="FilterNode">
                                  <l key="dimensionOids" refId="7906" ln="1" eid="DimensionOid">
                                    <cust clsId="DimensionOid">4D455F3030315F303030303031-45-494D504F52544F5F434150-32--</cust>
                                  </l>
                                  <l key="AdHocParamDimensionOids" refId="7907" ln="0" eid="DimensionOid"/>
                                  <be key="data" refId="7908" clsId="FilterNodeData">
                                    <ref key="filterNode" refId="7905"/>
                                    <s key="dim">ME_001_000001</s>
                                    <i key="segmentLevel">0</i>
                                    <ref key="segment" refId="22"/>
                                    <be key="HideRC" refId="79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791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1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2738</cust>
                                  <s key="cod"/>
                                  <s key="desc"/>
                                  <i key="index">3</i>
                                  <l key="children" refId="7913" ln="0" eid="Framework.com.tagetik.trees.INode,framework"/>
                                  <ref key="parent" refId="7865"/>
                                </be>
                              </l>
                              <ref key="parent" refId="7856"/>
                            </be>
                          </l>
                          <ref key="parent" refId="7415"/>
                        </be>
                        <be refId="7914" clsId="FilterNode">
                          <l key="dimensionOids" refId="7915" ln="4" eid="DimensionOid">
                            <cust clsId="DimensionOid">414E4C5F544950-45-5449505F303131---</cust>
                            <cust clsId="DimensionOid">414E4C5F544950-45-5449505F303038---</cust>
                            <cust clsId="DimensionOid">414E4C5F544950-45-5449505F303036---</cust>
                            <cust clsId="DimensionOid">414E4C5F544950-45-5449505F303234---</cust>
                          </l>
                          <l key="AdHocParamDimensionOids" refId="7916" ln="0" eid="DimensionOid"/>
                          <be key="data" refId="7917" clsId="FilterNodeData">
                            <ref key="filterNode" refId="7914"/>
                            <s key="dim">ANL_TIP</s>
                            <i key="segmentLevel">0</i>
                            <ref key="segment" refId="22"/>
                            <be key="HideRC" refId="791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1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2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21" keid="SYS_STR" veid="EFReportingNodeType">
                              <key>
                                <s>414E4C5F544950-45-5449505F303130---</s>
                              </key>
                              <val>
                                <ref refId="38"/>
                              </val>
                              <key>
                                <s>414E4C5F544950-45-5449505F303234---</s>
                              </key>
                              <val>
                                <ref refId="38"/>
                              </val>
                              <key>
                                <s>414E4C5F544950-45-5449505F303036---</s>
                              </key>
                              <val>
                                <ref refId="38"/>
                              </val>
                              <key>
                                <s>414E4C5F544950-45-5449505F303038---</s>
                              </key>
                              <val>
                                <ref refId="38"/>
                              </val>
                              <key>
                                <s>414E4C5F544950-45-5449505F303131---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2739</cust>
                          <s key="cod"/>
                          <s key="desc"/>
                          <i key="index">32</i>
                          <l key="children" refId="7922" ln="1" eid="Framework.com.tagetik.trees.INode,framework">
                            <be refId="7923" clsId="FilterNode">
                              <l key="dimensionOids" refId="7924" ln="1" eid="DimensionOid">
                                <cust clsId="DimensionOid">414E4C5F494D50-4E-7C7C---</cust>
                              </l>
                              <l key="AdHocParamDimensionOids" refId="7925" ln="0" eid="DimensionOid"/>
                              <be key="data" refId="7926" clsId="FilterNodeData">
                                <ref key="filterNode" refId="7923"/>
                                <s key="dim">ANL_IMP</s>
                                <i key="segmentLevel">0</i>
                                <ref key="segment" refId="22"/>
                                <be key="HideRC" refId="792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792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79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3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2740</cust>
                              <s key="cod"/>
                              <s key="desc"/>
                              <i key="index">0</i>
                              <l key="children" refId="7932" ln="2" eid="Framework.com.tagetik.trees.INode,framework">
                                <be refId="7933" clsId="FilterNode">
                                  <l key="dimensionOids" refId="7934" ln="0" eid="DimensionOid"/>
                                  <l key="AdHocParamDimensionOids" refId="7935" ln="0" eid="DimensionOid"/>
                                  <be key="data" refId="7936" clsId="FilterNodeData">
                                    <ref key="filterNode" refId="7933"/>
                                    <s key="dim">ME_001_000001</s>
                                    <i key="segmentLevel">0</i>
                                    <ref key="segment" refId="22"/>
                                    <be key="HideRC" refId="793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38" clsId="MultiDesc">
                                      <a key="desc" refId="7939" ln="4" eid="SYS_STR">
                                        <s>Impianti di trattamento e recupero materia (numero) Trattamento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4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42" keid="SYS_STR" veid="EFReportingNodeType">
                                      <key>
                                        <s>133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2741</cust>
                                  <s key="cod"/>
                                  <s key="desc"/>
                                  <i key="index">0</i>
                                  <l key="children" refId="7943" ln="0" eid="Framework.com.tagetik.trees.INode,framework"/>
                                  <ref key="parent" refId="7923"/>
                                </be>
                                <be refId="7944" clsId="FilterNode">
                                  <l key="dimensionOids" refId="7945" ln="1" eid="DimensionOid">
                                    <cust clsId="DimensionOid">4D455F3030315F303030303031-45-494D504F52544F5F434150-32--</cust>
                                  </l>
                                  <l key="AdHocParamDimensionOids" refId="7946" ln="0" eid="DimensionOid"/>
                                  <be key="data" refId="7947" clsId="FilterNodeData">
                                    <ref key="filterNode" refId="7944"/>
                                    <s key="dim">ME_001_000001</s>
                                    <i key="segmentLevel">0</i>
                                    <ref key="segment" refId="22"/>
                                    <be key="HideRC" refId="794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49" clsId="MultiDesc">
                                      <a key="desc" refId="7950" ln="4" eid="SYS_STR">
                                        <s>
                                          Capacit
                                          <ch cod="e0"/>
                                           di trattamento (t/annue) - Impianti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5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2742</cust>
                                  <s key="cod"/>
                                  <s key="desc"/>
                                  <i key="index">1</i>
                                  <l key="children" refId="7953" ln="0" eid="Framework.com.tagetik.trees.INode,framework"/>
                                  <ref key="parent" refId="7923"/>
                                </be>
                              </l>
                              <ref key="parent" refId="7914"/>
                            </be>
                          </l>
                          <ref key="parent" refId="7415"/>
                        </be>
                        <be refId="7954" clsId="FilterNode">
                          <l key="dimensionOids" refId="7955" ln="1" eid="DimensionOid">
                            <cust clsId="DimensionOid">414E4C5F544950-45-5449505F303235---</cust>
                          </l>
                          <l key="AdHocParamDimensionOids" refId="7956" ln="0" eid="DimensionOid"/>
                          <be key="data" refId="7957" clsId="FilterNodeData">
                            <ref key="filterNode" refId="7954"/>
                            <s key="dim">ANL_TIP</s>
                            <i key="segmentLevel">0</i>
                            <ref key="segment" refId="22"/>
                            <be key="HideRC" refId="795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5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796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7961" keid="SYS_STR" veid="EFReportingNodeType">
                              <key>
                                <s>414E4C5F544950-45-5449505F303235---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2743</cust>
                          <s key="cod"/>
                          <s key="desc"/>
                          <i key="index">33</i>
                          <l key="children" refId="7962" ln="1" eid="Framework.com.tagetik.trees.INode,framework">
                            <be refId="7963" clsId="FilterNode">
                              <l key="dimensionOids" refId="7964" ln="1" eid="DimensionOid">
                                <cust clsId="DimensionOid">414E4C5F494D50-4E-7C7C---</cust>
                              </l>
                              <l key="AdHocParamDimensionOids" refId="7965" ln="0" eid="DimensionOid"/>
                              <be key="data" refId="7966" clsId="FilterNodeData">
                                <ref key="filterNode" refId="7963"/>
                                <s key="dim">ANL_IMP</s>
                                <i key="segmentLevel">0</i>
                                <ref key="segment" refId="22"/>
                                <be key="HideRC" refId="796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796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796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7970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2744</cust>
                              <s key="cod"/>
                              <s key="desc"/>
                              <i key="index">0</i>
                              <l key="children" refId="7971" ln="2" eid="Framework.com.tagetik.trees.INode,framework">
                                <be refId="7972" clsId="FilterNode">
                                  <l key="dimensionOids" refId="7973" ln="0" eid="DimensionOid"/>
                                  <l key="AdHocParamDimensionOids" refId="7974" ln="0" eid="DimensionOid"/>
                                  <be key="data" refId="7975" clsId="FilterNodeData">
                                    <ref key="filterNode" refId="7972"/>
                                    <s key="dim">ME_001_000001</s>
                                    <i key="segmentLevel">0</i>
                                    <ref key="segment" refId="22"/>
                                    <be key="HideRC" refId="797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77" clsId="MultiDesc">
                                      <a key="desc" refId="7978" ln="4" eid="SYS_STR">
                                        <s>Accumuli termici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797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7981" keid="SYS_STR" veid="EFReportingNodeType">
                                      <key>
                                        <s>669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2745</cust>
                                  <s key="cod"/>
                                  <s key="desc"/>
                                  <i key="index">0</i>
                                  <l key="children" refId="7982" ln="0" eid="Framework.com.tagetik.trees.INode,framework"/>
                                  <ref key="parent" refId="7963"/>
                                </be>
                                <be refId="7983" clsId="FilterNode">
                                  <l key="dimensionOids" refId="7984" ln="1" eid="DimensionOid">
                                    <cust clsId="DimensionOid">4D455F3030315F303030303031-45-494D504F52544F5F434150-32--</cust>
                                  </l>
                                  <l key="AdHocParamDimensionOids" refId="7985" ln="0" eid="DimensionOid"/>
                                  <be key="data" refId="7986" clsId="FilterNodeData">
                                    <ref key="filterNode" refId="7983"/>
                                    <s key="dim">ME_001_000001</s>
                                    <i key="segmentLevel">0</i>
                                    <ref key="segment" refId="22"/>
                                    <be key="HideRC" refId="798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7988" clsId="MultiDesc">
                                      <a key="desc" refId="7989" ln="4" eid="SYS_STR">
                                        <s>
                                          Capacit
                                          <ch cod="e0"/>
                                           di trattamento (t/annue) Accumoli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79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7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7992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2746</cust>
                                  <s key="cod"/>
                                  <s key="desc"/>
                                  <i key="index">1</i>
                                  <l key="children" refId="7993" ln="0" eid="Framework.com.tagetik.trees.INode,framework"/>
                                  <ref key="parent" refId="7963"/>
                                </be>
                              </l>
                              <ref key="parent" refId="7954"/>
                            </be>
                          </l>
                          <ref key="parent" refId="7415"/>
                        </be>
                        <be refId="7994" clsId="FilterNode">
                          <l key="dimensionOids" refId="7995" ln="1" eid="DimensionOid">
                            <cust clsId="DimensionOid">414E4C5F544950-45-5449505F303037---</cust>
                          </l>
                          <l key="AdHocParamDimensionOids" refId="7996" ln="0" eid="DimensionOid"/>
                          <be key="data" refId="7997" clsId="FilterNodeData">
                            <ref key="filterNode" refId="7994"/>
                            <s key="dim">ANL_TIP</s>
                            <i key="segmentLevel">0</i>
                            <ref key="segment" refId="22"/>
                            <be key="HideRC" refId="799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7999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00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001" keid="SYS_STR" veid="EFReportingNodeType">
                              <key>
                                <s>414E4C5F544950-45-5449505F303037---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2747</cust>
                          <s key="cod"/>
                          <s key="desc"/>
                          <i key="index">34</i>
                          <l key="children" refId="8002" ln="1" eid="Framework.com.tagetik.trees.INode,framework">
                            <be refId="8003" clsId="FilterNode">
                              <l key="dimensionOids" refId="8004" ln="1" eid="DimensionOid">
                                <cust clsId="DimensionOid">414E4C5F494D50-4E-7C7C---</cust>
                              </l>
                              <l key="AdHocParamDimensionOids" refId="8005" ln="0" eid="DimensionOid"/>
                              <be key="data" refId="8006" clsId="FilterNodeData">
                                <ref key="filterNode" refId="8003"/>
                                <s key="dim">ANL_IMP</s>
                                <i key="segmentLevel">0</i>
                                <ref key="segment" refId="22"/>
                                <be key="HideRC" refId="800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08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0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11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2748</cust>
                              <s key="cod"/>
                              <s key="desc"/>
                              <i key="index">0</i>
                              <l key="children" refId="8012" ln="2" eid="Framework.com.tagetik.trees.INode,framework">
                                <be refId="8013" clsId="FilterNode">
                                  <l key="dimensionOids" refId="8014" ln="0" eid="DimensionOid"/>
                                  <l key="AdHocParamDimensionOids" refId="8015" ln="0" eid="DimensionOid"/>
                                  <be key="data" refId="8016" clsId="FilterNodeData">
                                    <ref key="filterNode" refId="8013"/>
                                    <s key="dim">ME_001_000001</s>
                                    <i key="segmentLevel">0</i>
                                    <ref key="segment" refId="22"/>
                                    <be key="HideRC" refId="801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18" clsId="MultiDesc">
                                      <a key="desc" refId="8019" ln="4" eid="SYS_STR">
                                        <s>Stoccaggio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22" keid="SYS_STR" veid="EFReportingNodeType">
                                      <key>
                                        <s>656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2749</cust>
                                  <s key="cod"/>
                                  <s key="desc"/>
                                  <i key="index">0</i>
                                  <l key="children" refId="8023" ln="0" eid="Framework.com.tagetik.trees.INode,framework"/>
                                  <ref key="parent" refId="8003"/>
                                </be>
                                <be refId="8024" clsId="FilterNode">
                                  <l key="dimensionOids" refId="8025" ln="1" eid="DimensionOid">
                                    <cust clsId="DimensionOid">4D455F3030315F303030303031-45-494D504F52544F5F434150-32--</cust>
                                  </l>
                                  <l key="AdHocParamDimensionOids" refId="8026" ln="0" eid="DimensionOid"/>
                                  <be key="data" refId="8027" clsId="FilterNodeData">
                                    <ref key="filterNode" refId="8024"/>
                                    <s key="dim">ME_001_000001</s>
                                    <i key="segmentLevel">0</i>
                                    <ref key="segment" refId="22"/>
                                    <be key="HideRC" refId="80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29" clsId="MultiDesc">
                                      <a key="desc" refId="8030" ln="4" eid="SYS_STR">
                                        <s>
                                          Capacit
                                          <ch cod="e0"/>
                                           di trattamento (t/annue) Stoccaggio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3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33" keid="SYS_STR" veid="EFReportingNodeType"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2750</cust>
                                  <s key="cod"/>
                                  <s key="desc"/>
                                  <i key="index">1</i>
                                  <l key="children" refId="8034" ln="0" eid="Framework.com.tagetik.trees.INode,framework"/>
                                  <ref key="parent" refId="8003"/>
                                </be>
                              </l>
                              <ref key="parent" refId="7994"/>
                            </be>
                          </l>
                          <ref key="parent" refId="7415"/>
                        </be>
                        <be refId="8035" clsId="FilterNode">
                          <l key="dimensionOids" refId="8036" ln="2" eid="DimensionOid">
                            <cust clsId="DimensionOid">414E4C5F544950-45-5449505F303233---</cust>
                            <cust clsId="DimensionOid">414E4C5F544950-45-5449505F303035---</cust>
                          </l>
                          <l key="AdHocParamDimensionOids" refId="8037" ln="0" eid="DimensionOid"/>
                          <be key="data" refId="8038" clsId="FilterNodeData">
                            <ref key="filterNode" refId="8035"/>
                            <s key="dim">ANL_TIP</s>
                            <i key="segmentLevel">0</i>
                            <ref key="segment" refId="22"/>
                            <be key="HideRC" refId="803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4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4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8042" keid="SYS_STR" veid="EFReportingNodeType">
                              <key>
                                <s>414E4C5F544950-45-5449505F303035---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2751</cust>
                          <s key="cod"/>
                          <s key="desc"/>
                          <i key="index">35</i>
                          <l key="children" refId="8043" ln="1" eid="Framework.com.tagetik.trees.INode,framework">
                            <be refId="8044" clsId="FilterNode">
                              <l key="dimensionOids" refId="8045" ln="1" eid="DimensionOid">
                                <cust clsId="DimensionOid">414E4C5F494D50-4E-7C7C---</cust>
                              </l>
                              <l key="AdHocParamDimensionOids" refId="8046" ln="0" eid="DimensionOid"/>
                              <be key="data" refId="8047" clsId="FilterNodeData">
                                <ref key="filterNode" refId="8044"/>
                                <s key="dim">ANL_IMP</s>
                                <i key="segmentLevel">0</i>
                                <ref key="segment" refId="22"/>
                                <be key="HideRC" refId="804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4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5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5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5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2752</cust>
                              <s key="cod"/>
                              <s key="desc"/>
                              <i key="index">0</i>
                              <l key="children" refId="8053" ln="2" eid="Framework.com.tagetik.trees.INode,framework">
                                <be refId="8054" clsId="FilterNode">
                                  <l key="dimensionOids" refId="8055" ln="0" eid="DimensionOid"/>
                                  <l key="AdHocParamDimensionOids" refId="8056" ln="0" eid="DimensionOid"/>
                                  <be key="data" refId="8057" clsId="FilterNodeData">
                                    <ref key="filterNode" refId="8054"/>
                                    <s key="dim">ME_001_000001</s>
                                    <i key="segmentLevel">0</i>
                                    <ref key="segment" refId="22"/>
                                    <be key="HideRC" refId="805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59" clsId="MultiDesc">
                                      <a key="desc" refId="8060" ln="4" eid="SYS_STR">
                                        <s>Impianto ITS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06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063" keid="SYS_STR" veid="EFReportingNodeType">
                                      <key>
                                        <s>188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2753</cust>
                                  <s key="cod"/>
                                  <s key="desc"/>
                                  <i key="index">0</i>
                                  <l key="children" refId="8064" ln="0" eid="Framework.com.tagetik.trees.INode,framework"/>
                                  <ref key="parent" refId="8044"/>
                                </be>
                                <be refId="8065" clsId="FilterNode">
                                  <l key="dimensionOids" refId="8066" ln="1" eid="DimensionOid">
                                    <cust clsId="DimensionOid">4D455F3030315F303030303031-45-494D504F52544F5F434150-32--</cust>
                                  </l>
                                  <l key="AdHocParamDimensionOids" refId="8067" ln="0" eid="DimensionOid"/>
                                  <be key="data" refId="8068" clsId="FilterNodeData">
                                    <ref key="filterNode" refId="8065"/>
                                    <s key="dim">ME_001_000001</s>
                                    <i key="segmentLevel">0</i>
                                    <ref key="segment" refId="22"/>
                                    <be key="HideRC" refId="806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70" clsId="MultiDesc">
                                      <a key="desc" refId="8071" ln="4" eid="SYS_STR">
                                        <s>
                                          Capacit
                                          <ch cod="e0"/>
                                           di trattamento (t/annue) ITS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07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0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07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2754</cust>
                                  <s key="cod"/>
                                  <s key="desc"/>
                                  <i key="index">1</i>
                                  <l key="children" refId="8075" ln="0" eid="Framework.com.tagetik.trees.INode,framework"/>
                                  <ref key="parent" refId="8044"/>
                                </be>
                              </l>
                              <ref key="parent" refId="8035"/>
                            </be>
                          </l>
                          <ref key="parent" refId="7415"/>
                        </be>
                        <be refId="8076" clsId="FilterNode">
                          <l key="dimensionOids" refId="8077" ln="1" eid="DimensionOid">
                            <cust clsId="DimensionOid">414E4C5F544950-45-5449505F303130---</cust>
                          </l>
                          <l key="AdHocParamDimensionOids" refId="8078" ln="0" eid="DimensionOid"/>
                          <be key="data" refId="8079" clsId="FilterNodeData">
                            <ref key="filterNode" refId="8076"/>
                            <s key="dim">ANL_TIP</s>
                            <i key="segmentLevel">0</i>
                            <ref key="segment" refId="22"/>
                            <be key="HideRC" refId="808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08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08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2759</cust>
                          <s key="cod"/>
                          <s key="desc"/>
                          <i key="index">37</i>
                          <l key="children" refId="8083" ln="1" eid="Framework.com.tagetik.trees.INode,framework">
                            <be refId="8084" clsId="FilterNode">
                              <l key="dimensionOids" refId="8085" ln="1" eid="DimensionOid">
                                <cust clsId="DimensionOid">414E4C5F494D50-4E-7C7C---</cust>
                              </l>
                              <l key="AdHocParamDimensionOids" refId="8086" ln="0" eid="DimensionOid"/>
                              <be key="data" refId="8087" clsId="FilterNodeData">
                                <ref key="filterNode" refId="8084"/>
                                <s key="dim">ANL_IMP</s>
                                <i key="segmentLevel">0</i>
                                <ref key="segment" refId="22"/>
                                <be key="HideRC" refId="808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08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809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09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09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2760</cust>
                              <s key="cod"/>
                              <s key="desc"/>
                              <i key="index">0</i>
                              <l key="children" refId="8093" ln="2" eid="Framework.com.tagetik.trees.INode,framework">
                                <be refId="8094" clsId="FilterNode">
                                  <l key="dimensionOids" refId="8095" ln="0" eid="DimensionOid"/>
                                  <l key="AdHocParamDimensionOids" refId="8096" ln="0" eid="DimensionOid"/>
                                  <be key="data" refId="8097" clsId="FilterNodeData">
                                    <ref key="filterNode" refId="8094"/>
                                    <s key="dim">ME_001_000001</s>
                                    <i key="segmentLevel">0</i>
                                    <ref key="segment" refId="22"/>
                                    <be key="HideRC" refId="809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099" clsId="MultiDesc">
                                      <a key="desc" refId="8100" ln="4" eid="SYS_STR">
                                        <s>Polo trattamento rifiuti industriali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0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03" keid="SYS_STR" veid="EFReportingNodeType">
                                      <key>
                                        <s>170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2761</cust>
                                  <s key="cod"/>
                                  <s key="desc"/>
                                  <i key="index">0</i>
                                  <l key="children" refId="8104" ln="0" eid="Framework.com.tagetik.trees.INode,framework"/>
                                  <ref key="parent" refId="8084"/>
                                </be>
                                <be refId="8105" clsId="FilterNode">
                                  <l key="dimensionOids" refId="8106" ln="1" eid="DimensionOid">
                                    <cust clsId="DimensionOid">4D455F3030315F303030303031-45-494D504F52544F5F434150-32--</cust>
                                  </l>
                                  <l key="AdHocParamDimensionOids" refId="8107" ln="0" eid="DimensionOid"/>
                                  <be key="data" refId="8108" clsId="FilterNodeData">
                                    <ref key="filterNode" refId="8105"/>
                                    <s key="dim">ME_001_000001</s>
                                    <i key="segmentLevel">0</i>
                                    <ref key="segment" refId="22"/>
                                    <be key="HideRC" refId="81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10" clsId="MultiDesc">
                                      <a key="desc" refId="8111" ln="4" eid="SYS_STR">
                                        <s>
                                          Capacit
                                          <ch cod="e0"/>
                                           di trattamento (t/annue) Rifiuti industriali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1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2762</cust>
                                  <s key="cod"/>
                                  <s key="desc"/>
                                  <i key="index">1</i>
                                  <l key="children" refId="8114" ln="0" eid="Framework.com.tagetik.trees.INode,framework"/>
                                  <ref key="parent" refId="8084"/>
                                </be>
                              </l>
                              <ref key="parent" refId="8076"/>
                            </be>
                          </l>
                          <ref key="parent" refId="7415"/>
                        </be>
                        <be refId="8115" clsId="FilterNode">
                          <l key="dimensionOids" refId="8116" ln="1" eid="DimensionOid">
                            <cust clsId="DimensionOid">414E4C5F544950-45-5449505F303033---</cust>
                          </l>
                          <l key="AdHocParamDimensionOids" refId="8117" ln="0" eid="DimensionOid"/>
                          <be key="data" refId="8118" clsId="FilterNodeData">
                            <ref key="filterNode" refId="8115"/>
                            <s key="dim">ANL_TIP</s>
                            <i key="segmentLevel">0</i>
                            <ref key="segment" refId="22"/>
                            <be key="HideRC" refId="8119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2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122" keid="SYS_STR" veid="EFReportingNodeType">
                              <key>
                                <s>414E4C5F544950-45-5449505F303033---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2602</cust>
                          <s key="cod"/>
                          <s key="desc"/>
                          <i key="index">0</i>
                          <l key="children" refId="8123" ln="1" eid="Framework.com.tagetik.trees.INode,framework">
                            <be refId="8124" clsId="FilterNode">
                              <l key="dimensionOids" refId="8125" ln="1" eid="DimensionOid">
                                <cust clsId="DimensionOid">414E4C5F494D50-4E-7C7C---</cust>
                              </l>
                              <l key="AdHocParamDimensionOids" refId="8126" ln="0" eid="DimensionOid"/>
                              <be key="data" refId="8127" clsId="FilterNodeData">
                                <ref key="filterNode" refId="8124"/>
                                <s key="dim">ANL_IMP</s>
                                <i key="segmentLevel">0</i>
                                <ref key="segment" refId="22"/>
                                <be key="HideRC" refId="812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dinamico" refId="8129" clsId="ReportingDinamicita">
                                  <ref key="dynamicType" refId="57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S</b>
                                </be>
                                <be key="textMatchingCondition" refId="813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3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132" keid="SYS_STR" veid="EFReportingNodeType">
                                  <key>
                                    <s>414E4C5F494D50-4E-7C7C---</s>
                                  </key>
                                  <val>
                                    <ref refId="4322"/>
                                  </val>
                                </m>
                                <b key="multiSelection">N</b>
                              </be>
                              <cust key="id" clsId="FilterOid">2603</cust>
                              <s key="cod"/>
                              <s key="desc"/>
                              <i key="index">0</i>
                              <l key="children" refId="8133" ln="2" eid="Framework.com.tagetik.trees.INode,framework">
                                <be refId="8134" clsId="FilterNode">
                                  <l key="dimensionOids" refId="8135" ln="0" eid="DimensionOid"/>
                                  <l key="AdHocParamDimensionOids" refId="8136" ln="0" eid="DimensionOid"/>
                                  <be key="data" refId="8137" clsId="FilterNodeData">
                                    <ref key="filterNode" refId="8134"/>
                                    <s key="dim">ME_001_000001</s>
                                    <i key="segmentLevel">0</i>
                                    <ref key="segment" refId="22"/>
                                    <be key="HideRC" refId="813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39" clsId="MultiDesc">
                                      <a key="desc" refId="8140" ln="4" eid="SYS_STR">
                                        <s>Discariche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4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43" keid="SYS_STR" veid="EFReportingNodeType">
                                      <key>
                                        <s>31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2604</cust>
                                  <s key="cod"/>
                                  <s key="desc"/>
                                  <i key="index">0</i>
                                  <l key="children" refId="8144" ln="0" eid="Framework.com.tagetik.trees.INode,framework"/>
                                  <ref key="parent" refId="8124"/>
                                </be>
                                <be refId="8145" clsId="FilterNode">
                                  <l key="dimensionOids" refId="8146" ln="1" eid="DimensionOid">
                                    <cust clsId="DimensionOid">4D455F3030315F303030303031-45-494D504F52544F5F434150-32--</cust>
                                  </l>
                                  <l key="AdHocParamDimensionOids" refId="8147" ln="0" eid="DimensionOid"/>
                                  <be key="data" refId="8148" clsId="FilterNodeData">
                                    <ref key="filterNode" refId="8145"/>
                                    <s key="dim">ME_001_000001</s>
                                    <i key="segmentLevel">0</i>
                                    <ref key="segment" refId="22"/>
                                    <be key="HideRC" refId="814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50" clsId="MultiDesc">
                                      <a key="desc" refId="8151" ln="4" eid="SYS_STR">
                                        <s>
                                          Capacit
                                          <ch cod="e0"/>
                                           (m3) Discarica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8154" keid="SYS_STR" veid="EFReportingNodeType">
                                      <key>
                                        <s>4D455F3030315F303030303031-45-494D504F52544F5F5054-32--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4D455F3030315F303030303031-45-494D504F52544F5F434150-32--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4D455F3030315F303030303031-45-494D504F52544F5F5045-32--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2605</cust>
                                  <s key="cod"/>
                                  <s key="desc"/>
                                  <i key="index">1</i>
                                  <l key="children" refId="8155" ln="0" eid="Framework.com.tagetik.trees.INode,framework"/>
                                  <ref key="parent" refId="8124"/>
                                </be>
                              </l>
                              <ref key="parent" refId="8115"/>
                            </be>
                          </l>
                          <ref key="parent" refId="7415"/>
                        </be>
                        <be refId="8156" clsId="FilterNode">
                          <l key="dimensionOids" refId="8157" ln="1" eid="DimensionOid">
                            <cust clsId="DimensionOid">414E4C5F544950-45-5449505F303136---</cust>
                          </l>
                          <l key="AdHocParamDimensionOids" refId="8158" ln="0" eid="DimensionOid"/>
                          <be key="data" refId="8159" clsId="FilterNodeData">
                            <ref key="filterNode" refId="8156"/>
                            <s key="dim">ANL_TIP</s>
                            <i key="segmentLevel">0</i>
                            <ref key="segment" refId="22"/>
                            <be key="HideRC" refId="8160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8161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1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2763</cust>
                          <s key="cod"/>
                          <s key="desc"/>
                          <i key="index">38</i>
                          <l key="children" refId="8163" ln="1" eid="Framework.com.tagetik.trees.INode,framework">
                            <be refId="8164" clsId="FilterNode">
                              <l key="dimensionOids" refId="8165" ln="3" eid="DimensionOid">
                                <cust clsId="DimensionOid">414E4C5F494D50-45-494D505F313234---</cust>
                                <cust clsId="DimensionOid">414E4C5F494D50-45-494D505F313233---</cust>
                                <cust clsId="DimensionOid">414E4C5F494D50-45-494D505F313232---</cust>
                              </l>
                              <l key="AdHocParamDimensionOids" refId="8166" ln="0" eid="DimensionOid"/>
                              <be key="data" refId="8167" clsId="FilterNodeData">
                                <ref key="filterNode" refId="8164"/>
                                <s key="dim">ANL_IMP</s>
                                <i key="segmentLevel">0</i>
                                <ref key="segment" refId="22"/>
                                <be key="HideRC" refId="8168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816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1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8171" keid="SYS_STR" veid="EFReportingNodeType">
                                  <key>
                                    <s>414E4C5F494D50-45-494D505F313233---</s>
                                  </key>
                                  <val>
                                    <ref refId="38"/>
                                  </val>
                                  <key>
                                    <s>414E4C5F494D50-45-494D505F313232---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2764</cust>
                              <s key="cod"/>
                              <s key="desc"/>
                              <i key="index">0</i>
                              <l key="children" refId="8172" ln="2" eid="Framework.com.tagetik.trees.INode,framework">
                                <be refId="8173" clsId="FilterNode">
                                  <l key="dimensionOids" refId="8174" ln="0" eid="DimensionOid"/>
                                  <l key="AdHocParamDimensionOids" refId="8175" ln="0" eid="DimensionOid"/>
                                  <be key="data" refId="8176" clsId="FilterNodeData">
                                    <ref key="filterNode" refId="8173"/>
                                    <s key="dim">ME_001_000001</s>
                                    <i key="segmentLevel">0</i>
                                    <ref key="segment" refId="22"/>
                                    <be key="HideRC" refId="817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78" clsId="MultiDesc">
                                      <a key="desc" refId="8179" ln="4" eid="SYS_STR">
                                        <s>Depuratori (numero)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18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182" keid="SYS_STR" veid="EFReportingNodeType">
                                      <key>
                                        <s>237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2765</cust>
                                  <s key="cod"/>
                                  <s key="desc"/>
                                  <i key="index">0</i>
                                  <l key="children" refId="8183" ln="0" eid="Framework.com.tagetik.trees.INode,framework"/>
                                  <ref key="parent" refId="8164"/>
                                </be>
                                <be refId="8184" clsId="FilterNode">
                                  <l key="dimensionOids" refId="8185" ln="1" eid="DimensionOid">
                                    <cust clsId="DimensionOid">4D455F3030315F303030303031-45-494D504F52544F5F434150-32--</cust>
                                  </l>
                                  <l key="AdHocParamDimensionOids" refId="8186" ln="0" eid="DimensionOid"/>
                                  <be key="data" refId="8187" clsId="FilterNodeData">
                                    <ref key="filterNode" refId="8184"/>
                                    <s key="dim">ME_001_000001</s>
                                    <i key="segmentLevel">0</i>
                                    <ref key="segment" refId="22"/>
                                    <be key="HideRC" refId="81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189" clsId="MultiDesc">
                                      <a key="desc" refId="8190" ln="4" eid="SYS_STR">
                                        <s>
                                          Capacit
                                          <ch cod="e0"/>
                                           di trattamento (m3) Depuratori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19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1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2766</cust>
                                  <s key="cod"/>
                                  <s key="desc"/>
                                  <i key="index">1</i>
                                  <l key="children" refId="8193" ln="0" eid="Framework.com.tagetik.trees.INode,framework"/>
                                  <ref key="parent" refId="8164"/>
                                </be>
                              </l>
                              <ref key="parent" refId="8156"/>
                            </be>
                          </l>
                          <ref key="parent" refId="7415"/>
                        </be>
                      </l>
                    </be>
                    <be key="columns" refId="8194" clsId="FilterNode">
                      <l key="dimensionOids" refId="8195" ln="0" eid="DimensionOid"/>
                      <l key="AdHocParamDimensionOids" refId="8196" ln="0" eid="DimensionOid"/>
                      <be key="data" refId="8197" clsId="FilterNodeData">
                        <ref key="filterNode" refId="819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19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Colonne</s>
                      <i key="index">0</i>
                      <l key="children" refId="8199" ln="3" eid="Framework.com.tagetik.trees.INode,framework">
                        <be refId="8200" clsId="FilterNode">
                          <l key="dimensionOids" refId="8201" ln="1" eid="DimensionOid">
                            <cust clsId="DimensionOid">5343455F24-45-5343454E4152494F5F4254--50-</cust>
                          </l>
                          <l key="AdHocParamDimensionOids" refId="8202" ln="0" eid="DimensionOid"/>
                          <be key="data" refId="8203" clsId="FilterNodeData">
                            <ref key="filterNode" refId="8200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04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05" ln="2" eid="ScenarioModifierValue">
                              <ref refId="171"/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0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9</cust>
                          <i key="index">0</i>
                          <l key="children" refId="8207" ln="1" eid="Framework.com.tagetik.trees.INode,framework">
                            <be refId="8208" clsId="FilterNode">
                              <l key="dimensionOids" refId="8209" ln="1" eid="DimensionOid">
                                <cust clsId="DimensionOid">4341545F24-4E-413241---</cust>
                              </l>
                              <l key="AdHocParamDimensionOids" refId="8210" ln="0" eid="DimensionOid"/>
                              <be key="data" refId="8211" clsId="FilterNodeData">
                                <ref key="filterNode" refId="8208"/>
                                <s key="dim">CAT_$</s>
                                <i key="segmentLevel">0</i>
                                <ref key="segment" refId="22"/>
                                <be key="dictionaryHeader" refId="8212" clsId="MultiDesc">
                                  <a key="desc" refId="821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1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15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i key="index">0</i>
                              <ref key="parent" refId="8200"/>
                            </be>
                          </l>
                          <ref key="parent" refId="8194"/>
                        </be>
                        <be refId="8216" clsId="FilterNode">
                          <l key="dimensionOids" refId="8217" ln="1" eid="DimensionOid">
                            <cust clsId="DimensionOid">5343455F24-45-5343454E4152494F5F4254--50-</cust>
                          </l>
                          <l key="AdHocParamDimensionOids" refId="8218" ln="0" eid="DimensionOid"/>
                          <be key="data" refId="8219" clsId="FilterNodeData">
                            <ref key="filterNode" refId="8216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20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221" ln="1" eid="ScenarioModifierValue">
                              <ref refId="171"/>
                            </l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22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10</cust>
                          <i key="index">0</i>
                          <l key="children" refId="8223" ln="1" eid="Framework.com.tagetik.trees.INode,framework">
                            <be refId="8224" clsId="FilterNode">
                              <l key="dimensionOids" refId="8225" ln="1" eid="DimensionOid">
                                <cust clsId="DimensionOid">4341545F24-4E-413241---</cust>
                              </l>
                              <l key="AdHocParamDimensionOids" refId="8226" ln="0" eid="DimensionOid"/>
                              <be key="data" refId="8227" clsId="FilterNodeData">
                                <ref key="filterNode" refId="8224"/>
                                <s key="dim">CAT_$</s>
                                <i key="segmentLevel">0</i>
                                <ref key="segment" refId="22"/>
                                <be key="dictionaryHeader" refId="8228" clsId="MultiDesc">
                                  <ref key="desc" refId="8213"/>
                                </be>
                                <b key="placeHolder">N</b>
                                <ref key="weight" refId="23"/>
                                <be key="textMatchingCondition" refId="822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8230" keid="SYS_STR" veid="EFReportingNodeType">
                                  <key>
                                    <s>4341545F24-4E-413241---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i key="index">0</i>
                              <ref key="parent" refId="8216"/>
                            </be>
                          </l>
                          <ref key="parent" refId="8194"/>
                        </be>
                        <be refId="8231" clsId="FilterNode">
                          <l key="dimensionOids" refId="8232" ln="1" eid="DimensionOid">
                            <cust clsId="DimensionOid">5343455F24-45-5343454E4152494F5F4254--50-</cust>
                          </l>
                          <l key="AdHocParamDimensionOids" refId="8233" ln="0" eid="DimensionOid"/>
                          <be key="data" refId="8234" clsId="FilterNodeData">
                            <ref key="filterNode" refId="8231"/>
                            <s key="dim">SCE_$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3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m key="nodeTypes" refId="8236" keid="SYS_STR" veid="EFReportingNodeType">
                              <key>
                                <s>5343455F24-45-5343454E4152494F5F4254--50-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</cust>
                          <i key="index">0</i>
                          <l key="children" refId="8237" ln="1" eid="Framework.com.tagetik.trees.INode,framework">
                            <be refId="8238" clsId="FilterNode">
                              <l key="dimensionOids" refId="8239" ln="1" eid="DimensionOid">
                                <cust clsId="DimensionOid">4341545F24-4E-413241---</cust>
                              </l>
                              <l key="AdHocParamDimensionOids" refId="8240" ln="0" eid="DimensionOid"/>
                              <be key="data" refId="8241" clsId="FilterNodeData">
                                <ref key="filterNode" refId="8238"/>
                                <s key="dim">CAT_$</s>
                                <i key="segmentLevel">0</i>
                                <ref key="segment" refId="22"/>
                                <be key="dictionaryHeader" refId="8242" clsId="MultiDesc">
                                  <a key="desc" refId="8243" ln="4" eid="SYS_STR">
                                    <s>TOTALE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8244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</cust>
                              <i key="index">0</i>
                              <ref key="parent" refId="8231"/>
                            </be>
                          </l>
                          <ref key="parent" refId="8194"/>
                        </be>
                      </l>
                    </be>
                    <be key="matrixFilters" refId="8245" clsId="FilterNode">
                      <l key="dimensionOids" refId="8246" ln="0" eid="DimensionOid"/>
                      <l key="AdHocParamDimensionOids" refId="8247" ln="0" eid="DimensionOid"/>
                      <be key="data" refId="8248" clsId="FilterNodeData">
                        <ref key="filterNode" refId="8245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24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250" ln="1" eid="Framework.com.tagetik.trees.INode,framework">
                        <be refId="8251" clsId="FilterNode">
                          <l key="dimensionOids" refId="8252" ln="1" eid="DimensionOid">
                            <cust clsId="DimensionOid">504552-45-245045525F50--50-</cust>
                          </l>
                          <l key="AdHocParamDimensionOids" refId="8253" ln="0" eid="DimensionOid"/>
                          <be key="data" refId="8254" clsId="FilterNodeData">
                            <ref key="filterNode" refId="8251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255" clsId="TextMatchingCondition">
                              <ref key="op" refId="25"/>
                              <s key="val"/>
                            </be>
                            <ref key="change" refId="6519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6520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256" ln="1" eid="Framework.com.tagetik.trees.INode,framework">
                            <be refId="8257" clsId="FilterNode">
                              <l key="dimensionOids" refId="8258" ln="1" eid="DimensionOid">
                                <cust clsId="DimensionOid">564F435F4B5049-45-494D505F303031---</cust>
                              </l>
                              <l key="AdHocParamDimensionOids" refId="8259" ln="0" eid="DimensionOid"/>
                              <be key="data" refId="8260" clsId="FilterNodeData">
                                <ref key="filterNode" refId="825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26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i key="index">0</i>
                              <l key="children" refId="8262" ln="1" eid="Framework.com.tagetik.trees.INode,framework">
                                <be refId="8263" clsId="FilterNode">
                                  <l key="dimensionOids" refId="8264" ln="1" eid="DimensionOid">
                                    <cust clsId="DimensionOid">4445535433-45-5445525249544F52494F5F31--50-</cust>
                                  </l>
                                  <l key="AdHocParamDimensionOids" refId="8265" ln="0" eid="DimensionOid"/>
                                  <be key="data" refId="8266" clsId="FilterNodeData">
                                    <ref key="filterNode" refId="8263"/>
                                    <s key="dim">DEST3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26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</cust>
                                  <i key="index">0</i>
                                  <l key="children" refId="8268" ln="1" eid="Framework.com.tagetik.trees.INode,framework">
                                    <be refId="8269" clsId="FilterNode">
                                      <l key="dimensionOids" refId="8270" ln="1" eid="DimensionOid">
                                        <cust clsId="DimensionOid">415A495F413241-45-415A49454E44415F32--50-</cust>
                                      </l>
                                      <l key="AdHocParamDimensionOids" refId="8271" ln="0" eid="DimensionOid"/>
                                      <be key="data" refId="8272" clsId="FilterNodeData">
                                        <ref key="filterNode" refId="8269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27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263"/>
                                    </be>
                                  </l>
                                  <ref key="parent" refId="8257"/>
                                </be>
                              </l>
                              <ref key="parent" refId="8251"/>
                            </be>
                          </l>
                          <ref key="parent" refId="8245"/>
                        </be>
                      </l>
                    </be>
                    <be key="rowHeaders" refId="8274" clsId="ReportingHeaders">
                      <m key="headers" refId="8275" keid="SYS_PR_I" veid="System.Collections.IList">
                        <key>
                          <i>-1</i>
                        </key>
                        <val>
                          <l refId="8276" ln="1">
                            <s>$ME_001_000001.desc</s>
                          </l>
                        </val>
                      </m>
                      <m key="headersDims" refId="8277" keid="SYS_PR_I" veid="SYS_STR">
                        <key>
                          <i>-1</i>
                        </key>
                        <val>
                          <s>ME_001_000001</s>
                        </val>
                      </m>
                    </be>
                    <be key="columnHeaders" refId="8278" clsId="ReportingHeaders">
                      <m key="headers" refId="8279" keid="SYS_PR_I" veid="System.Collections.IList"/>
                      <m key="headersDims" refId="8280" keid="SYS_PR_I" veid="SYS_STR"/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12</i>
                    <b key="excludeValuatingSheetsWithZeroValues">N</b>
                    <m key="addictionalStyleSheets" refId="8281" keid="SYS_STR" veid="StyleSheet">
                      <key>
                        <s>2</s>
                      </key>
                      <val>
                        <be refId="8282" clsId="StyleSheet">
                          <be key="version" refId="8283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84" keid="SYS_STR" veid="System.Collections.IList">
                            <key>
                              <s>46524D4F424A-45-56414C554553----524F5753-234E2F41-56414C554553-234E2F41</s>
                            </key>
                            <val>
                              <l refId="8285" ln="1">
                                <be refId="8286" clsId="StyleRule">
                                  <be key="ruleCondition" refId="8287" clsId="StyleRuleCondition">
                                    <b key="trailing">N</b>
                                    <b key="leading">N</b>
                                  </be>
                                  <s key="codStile">Num. 1 decimal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  <key>
                        <s>1</s>
                      </key>
                      <val>
                        <be refId="8288" clsId="StyleSheet">
                          <be key="version" refId="8289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290" keid="SYS_STR" veid="System.Collections.IList">
                            <key>
                              <s>46524D4F424A-45-----524F5753-234E2F41-234E2F41-234E2F41</s>
                            </key>
                            <val>
                              <l refId="8291" ln="2">
                                <be refId="8292" clsId="StyleRule">
                                  <be key="ruleCondition" refId="8293" clsId="StyleRuleCondition">
                                    <b key="trailing">N</b>
                                    <b key="leading">N</b>
                                  </be>
                                  <s key="codStile">Grassetto</s>
                                </be>
                                <be refId="8294" clsId="StyleRule">
                                  <be key="ruleCondition" refId="8295" clsId="StyleRuleCondition">
                                    <b key="trailing">N</b>
                                    <b key="leading">N</b>
                                  </be>
                                  <s key="codStile">Sfondo celeste</s>
                                </be>
                              </l>
                            </val>
                          </m>
                          <d key="dateUpd">1652431551000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296" ln="0" eid="Reporting.com.tagetik.tables.IMatixCellLeafPositions,Reporting"/>
                    <m key="forcedEditModes" refId="8297" keid="Reporting.com.tagetik.tables.IMatixCellLeafPositions,Reporting" veid="SYS_STR"/>
                    <b key="UseTxlDeFormEditor">N</b>
                    <be key="TxDeFormsEditorDescriptor" refId="8298" clsId="TxDeFormsEditorDescriptor">
                      <l key="Tabs" refId="829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300" clsId="matrixWSInfo">
                      <b key="isT">N</b>
                      <s key="wsCode">001</s>
                      <s key="tableCode">000001</s>
                    </be>
                    <be key="customFilters" refId="8301" clsId="ExpCustomFiltersProspetto"/>
                  </be>
                </val>
              </m>
              <m key="cellFields" refId="8302" keid="SYS_STR" veid="CodeCellField">
                <key>
                  <s>CellField02</s>
                </key>
                <val>
                  <be refId="830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830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830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8306" clsId="CodeCellField">
                    <s key="code">CellField01</s>
                    <s key="cellField">$Scenario.code + " - " + $Scenario.desc</s>
                  </be>
                </val>
              </m>
              <m key="dictionary" refId="8307" keid="SYS_STR" veid="CodeMultiDescVO"/>
              <m key="controlExpressions" refId="8308" keid="SYS_STR" veid="CodedExpControlloProspetto"/>
              <m key="inlineParameters" refId="8309" keid="SYS_STR" veid="CodedInlineParameter"/>
              <m key="queries" refId="8310" keid="SYS_STR" veid="Reporting.com.tagetik.query.IUserDefinedQueryVO,Reporting"/>
              <be key="sheets" refId="8311" clsId="FilterNode">
                <l key="dimensionOids" refId="8312" ln="0" eid="DimensionOid"/>
                <l key="AdHocParamDimensionOids" refId="8313" ln="0" eid="DimensionOid"/>
                <be key="data" refId="8314" clsId="FilterNodeData">
                  <ref key="filterNode" refId="8311"/>
                  <i key="segmentLevel">0</i>
                  <ref key="segment" refId="22"/>
                  <b key="placeHolder">N</b>
                  <ref key="weight" refId="23"/>
                  <be key="textMatchingCondition" refId="831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8316" keid="SYS_STR" veid="ElaborationsLauncher"/>
              <m key="actionLists" refId="8317" keid="SYS_STR" veid="Reporting.com.tagetik.actionlist.ISnapshotActionList,Reporting"/>
              <l key="areas" refId="8318" ln="0" eid="SYS_STR"/>
              <l key="charts" refId="8319" ln="0" eid="SYS_STR"/>
              <l key="pivots" refId="8320" ln="0" eid="SYS_STR"/>
            </be>
          </val>
          <key>
            <s>Template01</s>
          </key>
          <val>
            <be refId="8321" clsId="ReportTemplateVO">
              <s key="code">Template01</s>
              <s key="desc">Persone</s>
              <m key="matrices" refId="8322" keid="SYS_STR" veid="Reporting.com.tagetik.tables.IMatrixPositionBlockVO,Reporting">
                <key>
                  <s>matrix 00 copy00</s>
                </key>
                <val>
                  <be refId="8323" clsId="MatrixPositionBlockVO">
                    <s key="positionID">matrix 00 copy00</s>
                    <be key="rows" refId="8324" clsId="FilterNode">
                      <l key="dimensionOids" refId="8325" ln="0" eid="DimensionOid"/>
                      <l key="AdHocParamDimensionOids" refId="8326" ln="0" eid="DimensionOid"/>
                      <be key="data" refId="8327" clsId="FilterNodeData">
                        <be key="filterNode" refId="8328" clsId="FilterNode">
                          <l key="dimensionOids" refId="8329" ln="0" eid="DimensionOid"/>
                          <l key="AdHocParamDimensionOids" refId="8330" ln="0" eid="DimensionOid"/>
                          <be key="data" refId="8331" clsId="FilterNodeData">
                            <ref key="filterNode" refId="83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333" ln="4" eid="Framework.com.tagetik.trees.INode,framework">
                            <be refId="8334" clsId="FilterNode">
                              <l key="dimensionOids" refId="8335" ln="1" eid="DimensionOid">
                                <cust clsId="DimensionOid">44455354325F414749-45-444952---</cust>
                              </l>
                              <l key="AdHocParamDimensionOids" refId="8336" ln="0" eid="DimensionOid"/>
                              <be key="data" refId="8337" clsId="FilterNodeData">
                                <ref key="filterNode" refId="833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3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340" ln="1" eid="Framework.com.tagetik.trees.INode,framework">
                                <be refId="8341" clsId="FilterNode">
                                  <l key="dimensionOids" refId="8342" ln="1" eid="DimensionOid">
                                    <cust clsId="DimensionOid">564F435F4B5049-45-43555F303235---</cust>
                                  </l>
                                  <l key="AdHocParamDimensionOids" refId="8343" ln="0" eid="DimensionOid"/>
                                  <be key="data" refId="8344" clsId="FilterNodeData">
                                    <ref key="filterNode" refId="834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4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334"/>
                                </be>
                              </l>
                              <ref key="parent" refId="8328"/>
                            </be>
                            <be refId="8347" clsId="FilterNode">
                              <l key="dimensionOids" refId="8348" ln="1" eid="DimensionOid">
                                <cust clsId="DimensionOid">44455354325F414749-45-494D50---</cust>
                              </l>
                              <l key="AdHocParamDimensionOids" refId="8349" ln="0" eid="DimensionOid"/>
                              <be key="data" refId="8350" clsId="FilterNodeData">
                                <ref key="filterNode" refId="834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353" ln="1" eid="Framework.com.tagetik.trees.INode,framework">
                                <be refId="8354" clsId="FilterNode">
                                  <l key="dimensionOids" refId="8355" ln="1" eid="DimensionOid">
                                    <cust clsId="DimensionOid">564F435F4B5049-45-43555F303235---</cust>
                                  </l>
                                  <l key="AdHocParamDimensionOids" refId="8356" ln="0" eid="DimensionOid"/>
                                  <be key="data" refId="8357" clsId="FilterNodeData">
                                    <ref key="filterNode" refId="83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5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347"/>
                                </be>
                              </l>
                              <ref key="parent" refId="8328"/>
                            </be>
                            <be refId="8360" clsId="FilterNode">
                              <l key="dimensionOids" refId="8361" ln="1" eid="DimensionOid">
                                <cust clsId="DimensionOid">44455354325F414749-45-4F5045---</cust>
                              </l>
                              <l key="AdHocParamDimensionOids" refId="8362" ln="0" eid="DimensionOid"/>
                              <be key="data" refId="8363" clsId="FilterNodeData">
                                <ref key="filterNode" refId="836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6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366" ln="1" eid="Framework.com.tagetik.trees.INode,framework">
                                <be refId="8367" clsId="FilterNode">
                                  <l key="dimensionOids" refId="8368" ln="1" eid="DimensionOid">
                                    <cust clsId="DimensionOid">564F435F4B5049-45-43555F303235---</cust>
                                  </l>
                                  <l key="AdHocParamDimensionOids" refId="8369" ln="0" eid="DimensionOid"/>
                                  <be key="data" refId="8370" clsId="FilterNodeData">
                                    <ref key="filterNode" refId="836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7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360"/>
                                </be>
                              </l>
                              <ref key="parent" refId="8328"/>
                            </be>
                            <be refId="8373" clsId="FilterNode">
                              <l key="dimensionOids" refId="8374" ln="1" eid="DimensionOid">
                                <cust clsId="DimensionOid">44455354325F414749-45-515541---</cust>
                              </l>
                              <l key="AdHocParamDimensionOids" refId="8375" ln="0" eid="DimensionOid"/>
                              <be key="data" refId="8376" clsId="FilterNodeData">
                                <ref key="filterNode" refId="83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3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37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379" ln="1" eid="Framework.com.tagetik.trees.INode,framework">
                                <be refId="8380" clsId="FilterNode">
                                  <l key="dimensionOids" refId="8381" ln="1" eid="DimensionOid">
                                    <cust clsId="DimensionOid">564F435F4B5049-45-43555F303235---</cust>
                                  </l>
                                  <l key="AdHocParamDimensionOids" refId="8382" ln="0" eid="DimensionOid"/>
                                  <be key="data" refId="8383" clsId="FilterNodeData">
                                    <ref key="filterNode" refId="838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38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373"/>
                                </be>
                              </l>
                              <ref key="parent" refId="832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38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387" ln="5" eid="Framework.com.tagetik.trees.INode,framework">
                        <be refId="8388" clsId="FilterNode">
                          <l key="dimensionOids" refId="8389" ln="1" eid="DimensionOid">
                            <cust clsId="DimensionOid">44455354325F414749-45-4E44---</cust>
                          </l>
                          <l key="AdHocParamDimensionOids" refId="8390" ln="0" eid="DimensionOid"/>
                          <be key="data" refId="8391" clsId="FilterNodeData">
                            <ref key="filterNode" refId="8388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3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39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394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395" ln="3" eid="Framework.com.tagetik.trees.INode,framework">
                            <be refId="8396" clsId="FilterNode">
                              <l key="dimensionOids" refId="8397" ln="1" eid="DimensionOid">
                                <cust clsId="DimensionOid">564F435F4B5049-45-43555F303337---</cust>
                              </l>
                              <l key="AdHocParamDimensionOids" refId="8398" ln="0" eid="DimensionOid"/>
                              <be key="data" refId="8399" clsId="FilterNodeData">
                                <ref key="filterNode" refId="839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01" keid="SYS_STR" veid="EFReportingNodeType">
                                  <key>
                                    <s>564F435F4B5049-45-43555F303337---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i key="index">0</i>
                              <l key="children" refId="8402" ln="2" eid="Framework.com.tagetik.trees.INode,framework">
                                <be refId="8403" clsId="FilterNode">
                                  <l key="dimensionOids" refId="8404" ln="1" eid="DimensionOid">
                                    <cust clsId="DimensionOid">4445535434-45-444F4E4E41---</cust>
                                  </l>
                                  <l key="AdHocParamDimensionOids" refId="8405" ln="0" eid="DimensionOid"/>
                                  <be key="data" refId="8406" clsId="FilterNodeData">
                                    <ref key="filterNode" refId="8403"/>
                                    <s key="dim">DEST4</s>
                                    <i key="segmentLevel">0</i>
                                    <ref key="segment" refId="22"/>
                                    <be key="dictionaryHeader" refId="8407" clsId="MultiDesc">
                                      <a key="desc" refId="8408" ln="4" eid="SYS_STR">
                                        <s>DIPENDENTI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195</cust>
                                  <s key="cod"/>
                                  <s key="desc"/>
                                  <i key="index">0</i>
                                  <ref key="parent" refId="8396"/>
                                </be>
                                <be refId="8412" clsId="FilterNode">
                                  <l key="dimensionOids" refId="8413" ln="1" eid="DimensionOid">
                                    <cust clsId="DimensionOid">4445535434-45-545F494E44---</cust>
                                  </l>
                                  <l key="AdHocParamDimensionOids" refId="8414" ln="0" eid="DimensionOid"/>
                                  <be key="data" refId="8415" clsId="FilterNodeData">
                                    <ref key="filterNode" refId="841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4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17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i key="index">0</i>
                                  <ref key="parent" refId="8396"/>
                                </be>
                              </l>
                              <ref key="parent" refId="8388"/>
                            </be>
                            <be refId="8418" clsId="FilterNode">
                              <l key="dimensionOids" refId="8419" ln="1" eid="DimensionOid">
                                <cust clsId="DimensionOid">564F435F4B5049-45-43555F3033372D463032---</cust>
                              </l>
                              <l key="AdHocParamDimensionOids" refId="8420" ln="0" eid="DimensionOid"/>
                              <be key="data" refId="8421" clsId="FilterNodeData">
                                <ref key="filterNode" refId="841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150</cust>
                              <i key="index">0</i>
                              <l key="children" refId="8423" ln="1" eid="Framework.com.tagetik.trees.INode,framework">
                                <be refId="8424" clsId="FilterNode">
                                  <l key="dimensionOids" refId="8425" ln="1" eid="DimensionOid">
                                    <cust clsId="DimensionOid">4445535434-45-4E44---</cust>
                                  </l>
                                  <l key="AdHocParamDimensionOids" refId="8426" ln="0" eid="DimensionOid"/>
                                  <be key="data" refId="8427" clsId="FilterNodeData">
                                    <ref key="filterNode" refId="8424"/>
                                    <s key="dim">DEST4</s>
                                    <i key="segmentLevel">0</i>
                                    <ref key="segment" refId="22"/>
                                    <be key="dictionaryHeader" refId="8428" clsId="MultiDesc">
                                      <a key="desc" refId="8429" ln="4" eid="SYS_STR">
                                        <s>di cui residenti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32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153</cust>
                                  <s key="cod"/>
                                  <s key="desc"/>
                                  <i key="index">0</i>
                                  <ref key="parent" refId="8418"/>
                                </be>
                              </l>
                              <ref key="parent" refId="8388"/>
                            </be>
                            <be refId="8433" clsId="FilterNode">
                              <l key="dimensionOids" refId="8434" ln="1" eid="DimensionOid">
                                <cust clsId="DimensionOid">564F435F4B5049-45-43555F3033372D463031---</cust>
                              </l>
                              <l key="AdHocParamDimensionOids" refId="8435" ln="0" eid="DimensionOid"/>
                              <be key="data" refId="8436" clsId="FilterNodeData">
                                <ref key="filterNode" refId="843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4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38" keid="SYS_STR" veid="EFReportingNodeType">
                                  <key>
                                    <s>564F435F4B5049-45-43555F3033372D463031---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145</cust>
                              <i key="index">0</i>
                              <l key="children" refId="8439" ln="1" eid="Framework.com.tagetik.trees.INode,framework">
                                <be refId="8440" clsId="FilterNode">
                                  <l key="dimensionOids" refId="8441" ln="1" eid="DimensionOid">
                                    <cust clsId="DimensionOid">4445535434-45-4E44---</cust>
                                  </l>
                                  <l key="AdHocParamDimensionOids" refId="8442" ln="0" eid="DimensionOid"/>
                                  <be key="data" refId="8443" clsId="FilterNodeData">
                                    <ref key="filterNode" refId="8440"/>
                                    <s key="dim">DEST4</s>
                                    <i key="segmentLevel">0</i>
                                    <ref key="segment" refId="22"/>
                                    <be key="dictionaryHeader" refId="8444" clsId="MultiDesc">
                                      <a key="desc" refId="8445" ln="4" eid="SYS_STR">
                                        <s>di cui fino a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48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149</cust>
                                  <s key="cod"/>
                                  <s key="desc"/>
                                  <i key="index">0</i>
                                  <ref key="parent" refId="8433"/>
                                </be>
                              </l>
                              <ref key="parent" refId="8388"/>
                            </be>
                          </l>
                          <ref key="parent" refId="8324"/>
                        </be>
                        <be refId="8449" clsId="FilterNode">
                          <l key="dimensionOids" refId="8450" ln="1" eid="DimensionOid">
                            <cust clsId="DimensionOid">44455354325F414749-45-444952---</cust>
                          </l>
                          <l key="AdHocParamDimensionOids" refId="8451" ln="0" eid="DimensionOid"/>
                          <be key="data" refId="8452" clsId="FilterNodeData">
                            <ref key="filterNode" refId="844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38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45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45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117</cust>
                          <s key="cod"/>
                          <s key="desc"/>
                          <i key="index">0</i>
                          <l key="children" refId="8455" ln="1" eid="Framework.com.tagetik.trees.INode,framework">
                            <be refId="8456" clsId="FilterNode">
                              <l key="dimensionOids" refId="8457" ln="1" eid="DimensionOid">
                                <cust clsId="DimensionOid">564F435F4B5049-45-43555F303235---</cust>
                              </l>
                              <l key="AdHocParamDimensionOids" refId="8458" ln="0" eid="DimensionOid"/>
                              <be key="data" refId="8459" clsId="FilterNodeData">
                                <ref key="filterNode" refId="845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46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46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118</cust>
                              <s key="cod"/>
                              <s key="desc"/>
                              <i key="index">0</i>
                              <l key="children" refId="8462" ln="4" eid="Framework.com.tagetik.trees.INode,framework">
                                <be refId="8463" clsId="FilterNode">
                                  <l key="dimensionOids" refId="8464" ln="0" eid="DimensionOid"/>
                                  <l key="AdHocParamDimensionOids" refId="8465" ln="0" eid="DimensionOid"/>
                                  <be key="data" refId="8466" clsId="FilterNodeData">
                                    <ref key="filterNode" refId="8463"/>
                                    <s key="dim">DEST4</s>
                                    <i key="segmentLevel">0</i>
                                    <ref key="segment" refId="22"/>
                                    <be key="dictionaryHeader" refId="8467" clsId="MultiDesc">
                                      <a key="desc" refId="8468" ln="4" eid="SYS_STR">
                                        <s>Categorie di inquadramento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71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119</cust>
                                  <s key="cod"/>
                                  <s key="desc"/>
                                  <i key="index">0</i>
                                  <l key="children" refId="8472" ln="0" eid="Framework.com.tagetik.trees.INode,framework"/>
                                  <ref key="parent" refId="8456"/>
                                </be>
                                <be refId="8473" clsId="FilterNode">
                                  <l key="dimensionOids" refId="8474" ln="0" eid="DimensionOid"/>
                                  <l key="AdHocParamDimensionOids" refId="8475" ln="0" eid="DimensionOid"/>
                                  <be key="data" refId="8476" clsId="FilterNodeData">
                                    <ref key="filterNode" refId="8473"/>
                                    <s key="dim">DEST4</s>
                                    <i key="segmentLevel">0</i>
                                    <ref key="segment" refId="22"/>
                                    <be key="reportingFormula" refId="8477" clsId="ReportingFormula">
                                      <b key="serverFormula">N</b>
                                      <b key="formulaRule">N</b>
                                      <s key="formula">{121}+{122}</s>
                                    </be>
                                    <be key="dictionaryHeader" refId="8478" clsId="MultiDesc">
                                      <a key="desc" refId="8479" ln="4" eid="SYS_STR">
                                        <s>Dirigenti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8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482" keid="SYS_STR" veid="EFReportingNodeType">
                                      <key>
                                        <s>74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120</cust>
                                  <s key="cod"/>
                                  <s key="desc"/>
                                  <i key="index">1</i>
                                  <l key="children" refId="8483" ln="0" eid="Framework.com.tagetik.trees.INode,framework"/>
                                  <ref key="parent" refId="8456"/>
                                </be>
                                <be refId="8484" clsId="FilterNode">
                                  <l key="dimensionOids" refId="8485" ln="1" eid="DimensionOid">
                                    <cust clsId="DimensionOid">4445535434-45-554F4D4F---</cust>
                                  </l>
                                  <l key="AdHocParamDimensionOids" refId="8486" ln="0" eid="DimensionOid"/>
                                  <be key="data" refId="8487" clsId="FilterNodeData">
                                    <ref key="filterNode" refId="8484"/>
                                    <s key="dim">DEST4</s>
                                    <i key="segmentLevel">0</i>
                                    <ref key="segment" refId="22"/>
                                    <be key="HideRC" refId="848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489" clsId="MultiDesc">
                                      <a key="desc" refId="849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4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4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49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121</cust>
                                  <s key="cod"/>
                                  <s key="desc"/>
                                  <i key="index">2</i>
                                  <l key="children" refId="8494" ln="0" eid="Framework.com.tagetik.trees.INode,framework"/>
                                  <ref key="parent" refId="8456"/>
                                </be>
                                <be refId="8495" clsId="FilterNode">
                                  <l key="dimensionOids" refId="8496" ln="1" eid="DimensionOid">
                                    <cust clsId="DimensionOid">4445535434-45-444F4E4E41---</cust>
                                  </l>
                                  <l key="AdHocParamDimensionOids" refId="8497" ln="0" eid="DimensionOid"/>
                                  <be key="data" refId="8498" clsId="FilterNodeData">
                                    <ref key="filterNode" refId="8495"/>
                                    <s key="dim">DEST4</s>
                                    <i key="segmentLevel">0</i>
                                    <ref key="segment" refId="22"/>
                                    <be key="dictionaryHeader" refId="8499" clsId="MultiDesc">
                                      <a key="desc" refId="850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03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122</cust>
                                  <s key="cod"/>
                                  <s key="desc"/>
                                  <i key="index">3</i>
                                  <l key="children" refId="8504" ln="0" eid="Framework.com.tagetik.trees.INode,framework"/>
                                  <ref key="parent" refId="8456"/>
                                </be>
                              </l>
                              <ref key="parent" refId="8449"/>
                            </be>
                          </l>
                          <ref key="parent" refId="8324"/>
                        </be>
                        <be refId="8505" clsId="FilterNode">
                          <l key="dimensionOids" refId="8506" ln="1" eid="DimensionOid">
                            <cust clsId="DimensionOid">44455354325F414749-45-515541---</cust>
                          </l>
                          <l key="AdHocParamDimensionOids" refId="8507" ln="0" eid="DimensionOid"/>
                          <be key="data" refId="8508" clsId="FilterNodeData">
                            <ref key="filterNode" refId="8505"/>
                            <s key="dim">DEST2_AGI</s>
                            <i key="segmentLevel">0</i>
                            <ref key="segment" refId="22"/>
                            <be key="dictionaryHeader" refId="8509" clsId="MultiDesc">
                              <a key="desc" refId="8510" ln="4" eid="SYS_STR">
                                <s/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ref key="textMatchingCondition" refId="8377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11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12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123</cust>
                          <s key="cod"/>
                          <s key="desc"/>
                          <i key="index">1</i>
                          <l key="children" refId="8513" ln="1" eid="Framework.com.tagetik.trees.INode,framework">
                            <be refId="8514" clsId="FilterNode">
                              <l key="dimensionOids" refId="8515" ln="1" eid="DimensionOid">
                                <cust clsId="DimensionOid">564F435F4B5049-45-43555F303235---</cust>
                              </l>
                              <l key="AdHocParamDimensionOids" refId="8516" ln="0" eid="DimensionOid"/>
                              <be key="data" refId="8517" clsId="FilterNodeData">
                                <ref key="filterNode" refId="851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1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19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124</cust>
                              <s key="cod"/>
                              <s key="desc"/>
                              <i key="index">0</i>
                              <l key="children" refId="8520" ln="3" eid="Framework.com.tagetik.trees.INode,framework">
                                <be refId="8521" clsId="FilterNode">
                                  <l key="dimensionOids" refId="8522" ln="0" eid="DimensionOid"/>
                                  <l key="AdHocParamDimensionOids" refId="8523" ln="0" eid="DimensionOid"/>
                                  <be key="data" refId="8524" clsId="FilterNodeData">
                                    <ref key="filterNode" refId="8521"/>
                                    <s key="dim">DEST4</s>
                                    <i key="segmentLevel">0</i>
                                    <ref key="segment" refId="22"/>
                                    <be key="reportingFormula" refId="8525" clsId="ReportingFormula">
                                      <b key="serverFormula">N</b>
                                      <b key="formulaRule">N</b>
                                      <s key="formula">{126}+{127}</s>
                                    </be>
                                    <be key="dictionaryHeader" refId="8526" clsId="MultiDesc">
                                      <a key="desc" refId="8527" ln="4" eid="SYS_STR">
                                        <s>Quadri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30" keid="SYS_STR" veid="EFReportingNodeType">
                                      <key>
                                        <s>77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125</cust>
                                  <s key="cod"/>
                                  <s key="desc"/>
                                  <i key="index">0</i>
                                  <l key="children" refId="8531" ln="0" eid="Framework.com.tagetik.trees.INode,framework"/>
                                  <ref key="parent" refId="8514"/>
                                </be>
                                <be refId="8532" clsId="FilterNode">
                                  <l key="dimensionOids" refId="8533" ln="1" eid="DimensionOid">
                                    <cust clsId="DimensionOid">4445535434-45-554F4D4F---</cust>
                                  </l>
                                  <l key="AdHocParamDimensionOids" refId="8534" ln="0" eid="DimensionOid"/>
                                  <be key="data" refId="8535" clsId="FilterNodeData">
                                    <ref key="filterNode" refId="8532"/>
                                    <s key="dim">DEST4</s>
                                    <i key="segmentLevel">0</i>
                                    <ref key="segment" refId="22"/>
                                    <be key="HideRC" refId="85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37" clsId="MultiDesc">
                                      <a key="desc" refId="8538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41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126</cust>
                                  <s key="cod"/>
                                  <s key="desc"/>
                                  <i key="index">1</i>
                                  <l key="children" refId="8542" ln="0" eid="Framework.com.tagetik.trees.INode,framework"/>
                                  <ref key="parent" refId="8514"/>
                                </be>
                                <be refId="8543" clsId="FilterNode">
                                  <l key="dimensionOids" refId="8544" ln="1" eid="DimensionOid">
                                    <cust clsId="DimensionOid">4445535434-45-444F4E4E41---</cust>
                                  </l>
                                  <l key="AdHocParamDimensionOids" refId="8545" ln="0" eid="DimensionOid"/>
                                  <be key="data" refId="8546" clsId="FilterNodeData">
                                    <ref key="filterNode" refId="8543"/>
                                    <s key="dim">DEST4</s>
                                    <i key="segmentLevel">0</i>
                                    <ref key="segment" refId="22"/>
                                    <be key="dictionaryHeader" refId="8547" clsId="MultiDesc">
                                      <a key="desc" refId="8548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51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2</i>
                                  <l key="children" refId="8552" ln="0" eid="Framework.com.tagetik.trees.INode,framework"/>
                                  <ref key="parent" refId="8514"/>
                                </be>
                              </l>
                              <ref key="parent" refId="8505"/>
                            </be>
                          </l>
                          <ref key="parent" refId="8324"/>
                        </be>
                        <be refId="8553" clsId="FilterNode">
                          <l key="dimensionOids" refId="8554" ln="1" eid="DimensionOid">
                            <cust clsId="DimensionOid">44455354325F414749-45-494D50---</cust>
                          </l>
                          <l key="AdHocParamDimensionOids" refId="8555" ln="0" eid="DimensionOid"/>
                          <be key="data" refId="8556" clsId="FilterNodeData">
                            <ref key="filterNode" refId="855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51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55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558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128</cust>
                          <s key="cod"/>
                          <s key="desc"/>
                          <i key="index">2</i>
                          <l key="children" refId="8559" ln="1" eid="Framework.com.tagetik.trees.INode,framework">
                            <be refId="8560" clsId="FilterNode">
                              <l key="dimensionOids" refId="8561" ln="1" eid="DimensionOid">
                                <cust clsId="DimensionOid">564F435F4B5049-45-43555F303235---</cust>
                              </l>
                              <l key="AdHocParamDimensionOids" refId="8562" ln="0" eid="DimensionOid"/>
                              <be key="data" refId="8563" clsId="FilterNodeData">
                                <ref key="filterNode" refId="856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5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565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129</cust>
                              <s key="cod"/>
                              <s key="desc"/>
                              <i key="index">0</i>
                              <l key="children" refId="8566" ln="3" eid="Framework.com.tagetik.trees.INode,framework">
                                <be refId="8567" clsId="FilterNode">
                                  <l key="dimensionOids" refId="8568" ln="0" eid="DimensionOid"/>
                                  <l key="AdHocParamDimensionOids" refId="8569" ln="0" eid="DimensionOid"/>
                                  <be key="data" refId="8570" clsId="FilterNodeData">
                                    <ref key="filterNode" refId="8567"/>
                                    <s key="dim">DEST4</s>
                                    <i key="segmentLevel">0</i>
                                    <ref key="segment" refId="22"/>
                                    <be key="reportingFormula" refId="8571" clsId="ReportingFormula">
                                      <b key="serverFormula">N</b>
                                      <b key="formulaRule">N</b>
                                      <s key="formula">{131}+{132}</s>
                                    </be>
                                    <be key="dictionaryHeader" refId="8572" clsId="MultiDesc">
                                      <a key="desc" refId="8573" ln="4" eid="SYS_STR">
                                        <s>Impiegati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5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576" keid="SYS_STR" veid="EFReportingNodeType">
                                      <key>
                                        <s>75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130</cust>
                                  <s key="cod"/>
                                  <s key="desc"/>
                                  <i key="index">0</i>
                                  <l key="children" refId="8577" ln="0" eid="Framework.com.tagetik.trees.INode,framework"/>
                                  <ref key="parent" refId="8560"/>
                                </be>
                                <be refId="8578" clsId="FilterNode">
                                  <l key="dimensionOids" refId="8579" ln="1" eid="DimensionOid">
                                    <cust clsId="DimensionOid">4445535434-45-554F4D4F---</cust>
                                  </l>
                                  <l key="AdHocParamDimensionOids" refId="8580" ln="0" eid="DimensionOid"/>
                                  <be key="data" refId="8581" clsId="FilterNodeData">
                                    <ref key="filterNode" refId="8578"/>
                                    <s key="dim">DEST4</s>
                                    <i key="segmentLevel">0</i>
                                    <ref key="segment" refId="22"/>
                                    <be key="HideRC" refId="858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583" clsId="MultiDesc">
                                      <a key="desc" refId="8584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87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8588" ln="0" eid="Framework.com.tagetik.trees.INode,framework"/>
                                  <ref key="parent" refId="8560"/>
                                </be>
                                <be refId="8589" clsId="FilterNode">
                                  <l key="dimensionOids" refId="8590" ln="1" eid="DimensionOid">
                                    <cust clsId="DimensionOid">4445535434-45-444F4E4E41---</cust>
                                  </l>
                                  <l key="AdHocParamDimensionOids" refId="8591" ln="0" eid="DimensionOid"/>
                                  <be key="data" refId="8592" clsId="FilterNodeData">
                                    <ref key="filterNode" refId="8589"/>
                                    <s key="dim">DEST4</s>
                                    <i key="segmentLevel">0</i>
                                    <ref key="segment" refId="22"/>
                                    <be key="dictionaryHeader" refId="8593" clsId="MultiDesc">
                                      <a key="desc" refId="8594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5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5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597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2</i>
                                  <l key="children" refId="8598" ln="0" eid="Framework.com.tagetik.trees.INode,framework"/>
                                  <ref key="parent" refId="8560"/>
                                </be>
                              </l>
                              <ref key="parent" refId="8553"/>
                            </be>
                          </l>
                          <ref key="parent" refId="8324"/>
                        </be>
                        <be refId="8599" clsId="FilterNode">
                          <l key="dimensionOids" refId="8600" ln="1" eid="DimensionOid">
                            <cust clsId="DimensionOid">44455354325F414749-45-4F5045---</cust>
                          </l>
                          <l key="AdHocParamDimensionOids" refId="8601" ln="0" eid="DimensionOid"/>
                          <be key="data" refId="8602" clsId="FilterNodeData">
                            <ref key="filterNode" refId="8599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ref key="textMatchingCondition" refId="8364"/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603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604" keid="SYS_STR" veid="EFReportingNodeType">
                              <key>
                                <s>44455354325F414749-45-515541---</s>
                              </key>
                              <val>
                                <ref refId="38"/>
                              </val>
                              <key>
                                <s>44455354325F414749-45-494D50---</s>
                              </key>
                              <val>
                                <ref refId="38"/>
                              </val>
                              <key>
                                <s>44455354325F414749-45-4F5045---</s>
                              </key>
                              <val>
                                <ref refId="38"/>
                              </val>
                              <key>
                                <s>44455354325F414749-45-444952---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133</cust>
                          <s key="cod"/>
                          <s key="desc"/>
                          <i key="index">3</i>
                          <l key="children" refId="8605" ln="1" eid="Framework.com.tagetik.trees.INode,framework">
                            <be refId="8606" clsId="FilterNode">
                              <l key="dimensionOids" refId="8607" ln="1" eid="DimensionOid">
                                <cust clsId="DimensionOid">564F435F4B5049-45-43555F303235---</cust>
                              </l>
                              <l key="AdHocParamDimensionOids" refId="8608" ln="0" eid="DimensionOid"/>
                              <be key="data" refId="8609" clsId="FilterNodeData">
                                <ref key="filterNode" refId="86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34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1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11" keid="SYS_STR" veid="EFReportingNodeType">
                                  <key>
                                    <s>564F435F4B5049-45-43555F303235---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134</cust>
                              <s key="cod"/>
                              <s key="desc"/>
                              <i key="index">0</i>
                              <l key="children" refId="8612" ln="3" eid="Framework.com.tagetik.trees.INode,framework">
                                <be refId="8613" clsId="FilterNode">
                                  <l key="dimensionOids" refId="8614" ln="0" eid="DimensionOid"/>
                                  <l key="AdHocParamDimensionOids" refId="8615" ln="0" eid="DimensionOid"/>
                                  <be key="data" refId="8616" clsId="FilterNodeData">
                                    <ref key="filterNode" refId="8613"/>
                                    <s key="dim">DEST4</s>
                                    <i key="segmentLevel">0</i>
                                    <ref key="segment" refId="22"/>
                                    <be key="reportingFormula" refId="8617" clsId="ReportingFormula">
                                      <b key="serverFormula">N</b>
                                      <b key="formulaRule">N</b>
                                      <s key="formula">{136}+{137}</s>
                                    </be>
                                    <be key="dictionaryHeader" refId="8618" clsId="MultiDesc">
                                      <a key="desc" refId="8619" ln="4" eid="SYS_STR">
                                        <s>Operai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6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20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622" keid="SYS_STR" veid="EFReportingNodeType">
                                      <key>
                                        <s>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0</i>
                                  <l key="children" refId="8623" ln="0" eid="Framework.com.tagetik.trees.INode,framework"/>
                                  <ref key="parent" refId="8606"/>
                                </be>
                                <be refId="8624" clsId="FilterNode">
                                  <l key="dimensionOids" refId="8625" ln="1" eid="DimensionOid">
                                    <cust clsId="DimensionOid">4445535434-45-554F4D4F---</cust>
                                  </l>
                                  <l key="AdHocParamDimensionOids" refId="8626" ln="0" eid="DimensionOid"/>
                                  <be key="data" refId="8627" clsId="FilterNodeData">
                                    <ref key="filterNode" refId="8624"/>
                                    <s key="dim">DEST4</s>
                                    <i key="segmentLevel">0</i>
                                    <ref key="segment" refId="22"/>
                                    <be key="HideRC" refId="862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8629" clsId="MultiDesc">
                                      <a key="desc" refId="8630" ln="4" eid="SYS_STR">
                                        <s>Uomini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33" keid="SYS_STR" veid="EFReportingNodeType">
                                      <key>
                                        <s>4445535434-45-554F4D4F---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1</i>
                                  <l key="children" refId="8634" ln="0" eid="Framework.com.tagetik.trees.INode,framework"/>
                                  <ref key="parent" refId="8606"/>
                                </be>
                                <be refId="8635" clsId="FilterNode">
                                  <l key="dimensionOids" refId="8636" ln="1" eid="DimensionOid">
                                    <cust clsId="DimensionOid">4445535434-45-444F4E4E41---</cust>
                                  </l>
                                  <l key="AdHocParamDimensionOids" refId="8637" ln="0" eid="DimensionOid"/>
                                  <be key="data" refId="8638" clsId="FilterNodeData">
                                    <ref key="filterNode" refId="8635"/>
                                    <s key="dim">DEST4</s>
                                    <i key="segmentLevel">0</i>
                                    <ref key="segment" refId="22"/>
                                    <be key="dictionaryHeader" refId="8639" clsId="MultiDesc">
                                      <a key="desc" refId="8640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6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43" keid="SYS_STR" veid="EFReportingNodeType"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137</cust>
                                  <s key="cod"/>
                                  <s key="desc"/>
                                  <i key="index">2</i>
                                  <l key="children" refId="8644" ln="0" eid="Framework.com.tagetik.trees.INode,framework"/>
                                  <ref key="parent" refId="8606"/>
                                </be>
                              </l>
                              <ref key="parent" refId="8599"/>
                            </be>
                          </l>
                          <ref key="parent" refId="8324"/>
                        </be>
                      </l>
                    </be>
                    <be key="columns" refId="8645" clsId="FilterNode">
                      <l key="dimensionOids" refId="8646" ln="0" eid="DimensionOid"/>
                      <l key="AdHocParamDimensionOids" refId="8647" ln="0" eid="DimensionOid"/>
                      <be key="data" refId="8648" clsId="FilterNodeData">
                        <be key="filterNode" refId="8649" clsId="FilterNode">
                          <l key="dimensionOids" refId="8650" ln="0" eid="DimensionOid"/>
                          <l key="AdHocParamDimensionOids" refId="8651" ln="0" eid="DimensionOid"/>
                          <be key="data" refId="8652" clsId="FilterNodeData">
                            <ref key="filterNode" refId="864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65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8654" ln="3" eid="Framework.com.tagetik.trees.INode,framework">
                            <be refId="8655" clsId="FilterNode">
                              <l key="dimensionOids" refId="8656" ln="1" eid="DimensionOid">
                                <cust clsId="DimensionOid">5343455F24-45-5343454E4152494F5F4254--50-</cust>
                              </l>
                              <l key="AdHocParamDimensionOids" refId="8657" ln="0" eid="DimensionOid"/>
                              <be key="data" refId="8658" clsId="FilterNodeData">
                                <ref key="filterNode" refId="865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5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60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6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8662" ln="1" eid="Framework.com.tagetik.trees.INode,framework">
                                <be refId="8663" clsId="FilterNode">
                                  <l key="dimensionOids" refId="8664" ln="1" eid="DimensionOid">
                                    <cust clsId="DimensionOid">4341545F24-4E-413241---</cust>
                                  </l>
                                  <l key="AdHocParamDimensionOids" refId="8665" ln="0" eid="DimensionOid"/>
                                  <be key="data" refId="8666" clsId="FilterNodeData">
                                    <ref key="filterNode" refId="8663"/>
                                    <s key="dim">CAT_$</s>
                                    <i key="segmentLevel">0</i>
                                    <ref key="segment" refId="22"/>
                                    <be key="dictionaryHeader" refId="8667" clsId="MultiDesc">
                                      <a key="desc" refId="866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6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7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8671" ln="1" eid="Framework.com.tagetik.trees.INode,framework">
                                    <be refId="8672" clsId="FilterNode">
                                      <l key="dimensionOids" refId="8673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74" ln="0" eid="DimensionOid"/>
                                      <be key="data" refId="8675" clsId="FilterNodeData">
                                        <ref key="filterNode" refId="8672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676" clsId="MultiDesc">
                                          <a key="desc" refId="8677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86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6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8663"/>
                                    </be>
                                  </l>
                                  <ref key="parent" refId="8655"/>
                                </be>
                              </l>
                              <ref key="parent" refId="8649"/>
                            </be>
                            <be refId="8680" clsId="FilterNode">
                              <l key="dimensionOids" refId="8681" ln="1" eid="DimensionOid">
                                <cust clsId="DimensionOid">5343455F24-45-5343454E4152494F5F4254--50-</cust>
                              </l>
                              <l key="AdHocParamDimensionOids" refId="8682" ln="0" eid="DimensionOid"/>
                              <be key="data" refId="8683" clsId="FilterNodeData">
                                <ref key="filterNode" refId="86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6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685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68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8687" ln="1" eid="Framework.com.tagetik.trees.INode,framework">
                                <be refId="8688" clsId="FilterNode">
                                  <l key="dimensionOids" refId="8689" ln="1" eid="DimensionOid">
                                    <cust clsId="DimensionOid">4341545F24-4E-413241---</cust>
                                  </l>
                                  <l key="AdHocParamDimensionOids" refId="8690" ln="0" eid="DimensionOid"/>
                                  <be key="data" refId="8691" clsId="FilterNodeData">
                                    <ref key="filterNode" refId="8688"/>
                                    <s key="dim">CAT_$</s>
                                    <i key="segmentLevel">0</i>
                                    <ref key="segment" refId="22"/>
                                    <be key="dictionaryHeader" refId="8692" clsId="MultiDesc">
                                      <ref key="desc" refId="8668"/>
                                    </be>
                                    <b key="placeHolder">N</b>
                                    <ref key="weight" refId="23"/>
                                    <be key="textMatchingCondition" refId="86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69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8695" ln="1" eid="Framework.com.tagetik.trees.INode,framework">
                                    <be refId="8696" clsId="FilterNode">
                                      <l key="dimensionOids" refId="8697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8698" ln="0" eid="DimensionOid"/>
                                      <be key="data" refId="8699" clsId="FilterNodeData">
                                        <ref key="filterNode" refId="8696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8700" clsId="MultiDesc">
                                          <ref key="desc" refId="8677"/>
                                        </be>
                                        <b key="placeHolder">N</b>
                                        <ref key="weight" refId="23"/>
                                        <be key="textMatchingCondition" refId="87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0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8688"/>
                                    </be>
                                  </l>
                                  <ref key="parent" refId="8680"/>
                                </be>
                              </l>
                              <ref key="parent" refId="8649"/>
                            </be>
                            <be refId="8703" clsId="FilterNode">
                              <l key="dimensionOids" refId="8704" ln="1" eid="DimensionOid">
                                <cust clsId="DimensionOid">5343455F24-45-5343454E4152494F5F4254--50-</cust>
                              </l>
                              <l key="AdHocParamDimensionOids" refId="8705" ln="0" eid="DimensionOid"/>
                              <be key="data" refId="8706" clsId="FilterNodeData">
                                <ref key="filterNode" refId="870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0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8709" ln="4" eid="Framework.com.tagetik.trees.INode,framework">
                                <be refId="8710" clsId="FilterNode">
                                  <l key="dimensionOids" refId="8711" ln="1" eid="DimensionOid">
                                    <cust clsId="DimensionOid">4341545F24-45-24414D4F554E54-413241--</cust>
                                  </l>
                                  <l key="AdHocParamDimensionOids" refId="8712" ln="0" eid="DimensionOid"/>
                                  <be key="data" refId="8713" clsId="FilterNodeData">
                                    <ref key="filterNode" refId="871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8715" ln="2" eid="Framework.com.tagetik.trees.INode,framework">
                                    <be refId="8716" clsId="FilterNode">
                                      <l key="dimensionOids" refId="8717" ln="1" eid="DimensionOid">
                                        <cust clsId="DimensionOid">44455354325F414749-45-413035---</cust>
                                      </l>
                                      <l key="AdHocParamDimensionOids" refId="8718" ln="0" eid="DimensionOid"/>
                                      <be key="data" refId="8719" clsId="FilterNodeData">
                                        <ref key="filterNode" refId="871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8710"/>
                                    </be>
                                    <be refId="8722" clsId="FilterNode">
                                      <l key="dimensionOids" refId="8723" ln="1" eid="DimensionOid">
                                        <cust clsId="DimensionOid">44455354325F414749-45-413036---</cust>
                                      </l>
                                      <l key="AdHocParamDimensionOids" refId="8724" ln="0" eid="DimensionOid"/>
                                      <be key="data" refId="8725" clsId="FilterNodeData">
                                        <ref key="filterNode" refId="872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2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8710"/>
                                    </be>
                                  </l>
                                  <ref key="parent" refId="8703"/>
                                </be>
                                <be refId="8728" clsId="FilterNode">
                                  <l key="dimensionOids" refId="8729" ln="1" eid="DimensionOid">
                                    <cust clsId="DimensionOid">4341545F24-45-41444A-413241--</cust>
                                  </l>
                                  <l key="AdHocParamDimensionOids" refId="8730" ln="0" eid="DimensionOid"/>
                                  <be key="data" refId="8731" clsId="FilterNodeData">
                                    <ref key="filterNode" refId="8728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7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733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8734" ln="2" eid="Framework.com.tagetik.trees.INode,framework">
                                    <be refId="8735" clsId="FilterNode">
                                      <l key="dimensionOids" refId="8736" ln="1" eid="DimensionOid">
                                        <cust clsId="DimensionOid">44455354325F414749-45-413035---</cust>
                                      </l>
                                      <l key="AdHocParamDimensionOids" refId="8737" ln="0" eid="DimensionOid"/>
                                      <be key="data" refId="8738" clsId="FilterNodeData">
                                        <ref key="filterNode" refId="8735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8728"/>
                                    </be>
                                    <be refId="8741" clsId="FilterNode">
                                      <l key="dimensionOids" refId="8742" ln="1" eid="DimensionOid">
                                        <cust clsId="DimensionOid">44455354325F414749-45-413036---</cust>
                                      </l>
                                      <l key="AdHocParamDimensionOids" refId="8743" ln="0" eid="DimensionOid"/>
                                      <be key="data" refId="8744" clsId="FilterNodeData">
                                        <ref key="filterNode" refId="8741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7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8746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8728"/>
                                    </be>
                                  </l>
                                  <ref key="parent" refId="8703"/>
                                </be>
                                <be refId="8747" clsId="FilterNode">
                                  <l key="dimensionOids" refId="8748" ln="0" eid="DimensionOid"/>
                                  <l key="AdHocParamDimensionOids" refId="8749" ln="0" eid="DimensionOid"/>
                                  <be key="data" refId="8750" clsId="FilterNodeData">
                                    <ref key="filterNode" refId="8747"/>
                                    <s key="dim">CAT_$</s>
                                    <i key="segmentLevel">0</i>
                                    <ref key="segment" refId="22"/>
                                    <be key="dictionaryHeader" refId="8751" clsId="MultiDesc">
                                      <ref key="desc" refId="8668"/>
                                    </be>
                                    <b key="placeHolder">S</b>
                                    <ref key="weight" refId="23"/>
                                    <be key="textMatchingCondition" refId="875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53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8754" ln="1" eid="Framework.com.tagetik.trees.INode,framework">
                                    <be refId="8755" clsId="FilterNode">
                                      <l key="dimensionOids" refId="8756" ln="0" eid="DimensionOid"/>
                                      <l key="AdHocParamDimensionOids" refId="8757" ln="0" eid="DimensionOid"/>
                                      <be key="data" refId="8758" clsId="FilterNodeData">
                                        <ref key="filterNode" refId="8755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59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87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8747"/>
                                    </be>
                                  </l>
                                  <ref key="parent" refId="8703"/>
                                </be>
                                <be refId="8762" clsId="FilterNode">
                                  <l key="dimensionOids" refId="8763" ln="0" eid="DimensionOid"/>
                                  <l key="AdHocParamDimensionOids" refId="8764" ln="0" eid="DimensionOid"/>
                                  <be key="data" refId="8765" clsId="FilterNodeData">
                                    <ref key="filterNode" refId="8762"/>
                                    <s key="dim">CAT_$</s>
                                    <i key="segmentLevel">0</i>
                                    <ref key="segment" refId="22"/>
                                    <be key="dictionaryHeader" refId="8766" clsId="MultiDesc">
                                      <a key="desc" refId="8767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8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8769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8770" ln="1" eid="Framework.com.tagetik.trees.INode,framework">
                                    <be refId="8771" clsId="FilterNode">
                                      <l key="dimensionOids" refId="8772" ln="0" eid="DimensionOid"/>
                                      <l key="AdHocParamDimensionOids" refId="8773" ln="0" eid="DimensionOid"/>
                                      <be key="data" refId="8774" clsId="FilterNodeData">
                                        <ref key="filterNode" refId="8771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8775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87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877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8762"/>
                                    </be>
                                  </l>
                                  <ref key="parent" refId="8703"/>
                                </be>
                              </l>
                              <ref key="parent" refId="8649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77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8779" ln="1" eid="Framework.com.tagetik.trees.INode,framework">
                        <be refId="8780" clsId="FilterNode">
                          <l key="dimensionOids" refId="8781" ln="1" eid="DimensionOid">
                            <cust clsId="DimensionOid">544950-45-5449505F4F---</cust>
                          </l>
                          <l key="AdHocParamDimensionOids" refId="8782" ln="0" eid="DimensionOid"/>
                          <be key="data" refId="8783" clsId="FilterNodeData">
                            <ref key="filterNode" refId="8780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7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785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786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8787" ln="3" eid="Framework.com.tagetik.trees.INode,framework">
                            <be refId="8788" clsId="FilterNode">
                              <l key="dimensionOids" refId="8789" ln="1" eid="DimensionOid">
                                <cust clsId="DimensionOid">5343455F24-45-5343454E4152494F5F4254--50-</cust>
                              </l>
                              <l key="AdHocParamDimensionOids" refId="8790" ln="0" eid="DimensionOid"/>
                              <be key="data" refId="8791" clsId="FilterNodeData">
                                <ref key="filterNode" refId="8788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5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79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79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8794" ln="1" eid="Framework.com.tagetik.trees.INode,framework">
                                <be refId="8795" clsId="FilterNode">
                                  <l key="dimensionOids" refId="8796" ln="1" eid="DimensionOid">
                                    <cust clsId="DimensionOid">4341545F24-4E-413241---</cust>
                                  </l>
                                  <l key="AdHocParamDimensionOids" refId="8797" ln="0" eid="DimensionOid"/>
                                  <be key="data" refId="8798" clsId="FilterNodeData">
                                    <ref key="filterNode" refId="8795"/>
                                    <s key="dim">CAT_$</s>
                                    <i key="segmentLevel">0</i>
                                    <ref key="segment" refId="22"/>
                                    <be key="dictionaryHeader" refId="8799" clsId="MultiDesc">
                                      <a key="desc" refId="880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03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8804" ln="0" eid="Framework.com.tagetik.trees.INode,framework"/>
                                  <ref key="parent" refId="8788"/>
                                </be>
                              </l>
                              <ref key="parent" refId="8780"/>
                            </be>
                            <be refId="8805" clsId="FilterNode">
                              <l key="dimensionOids" refId="8806" ln="1" eid="DimensionOid">
                                <cust clsId="DimensionOid">5343455F24-45-5343454E4152494F5F4254--50-</cust>
                              </l>
                              <l key="AdHocParamDimensionOids" refId="8807" ln="0" eid="DimensionOid"/>
                              <be key="data" refId="8808" clsId="FilterNodeData">
                                <ref key="filterNode" refId="88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6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09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8811" ln="1" eid="Framework.com.tagetik.trees.INode,framework">
                                <be refId="8812" clsId="FilterNode">
                                  <l key="dimensionOids" refId="8813" ln="1" eid="DimensionOid">
                                    <cust clsId="DimensionOid">4341545F24-4E-413241---</cust>
                                  </l>
                                  <l key="AdHocParamDimensionOids" refId="8814" ln="0" eid="DimensionOid"/>
                                  <be key="data" refId="8815" clsId="FilterNodeData">
                                    <ref key="filterNode" refId="8812"/>
                                    <s key="dim">CAT_$</s>
                                    <i key="segmentLevel">0</i>
                                    <ref key="segment" refId="22"/>
                                    <be key="dictionaryHeader" refId="8816" clsId="MultiDesc">
                                      <a key="desc" refId="881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88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82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8821" ln="0" eid="Framework.com.tagetik.trees.INode,framework"/>
                                  <ref key="parent" refId="8805"/>
                                </be>
                              </l>
                              <ref key="parent" refId="8780"/>
                            </be>
                            <be refId="8822" clsId="FilterNode">
                              <l key="dimensionOids" refId="8823" ln="1" eid="DimensionOid">
                                <cust clsId="DimensionOid">5343455F24-45-5343454E4152494F5F4254--50-</cust>
                              </l>
                              <l key="AdHocParamDimensionOids" refId="8824" ln="0" eid="DimensionOid"/>
                              <be key="data" refId="8825" clsId="FilterNodeData">
                                <ref key="filterNode" refId="882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8707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88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82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8828" ln="1" eid="Framework.com.tagetik.trees.INode,framework">
                                <be refId="8829" clsId="FilterNode">
                                  <l key="dimensionOids" refId="8830" ln="1" eid="DimensionOid">
                                    <cust clsId="DimensionOid">4341545F24-4E-413241---</cust>
                                  </l>
                                  <l key="AdHocParamDimensionOids" refId="8831" ln="0" eid="DimensionOid"/>
                                  <be key="data" refId="8832" clsId="FilterNodeData">
                                    <ref key="filterNode" refId="8829"/>
                                    <s key="dim">CAT_$</s>
                                    <i key="segmentLevel">0</i>
                                    <ref key="segment" refId="22"/>
                                    <be key="dictionaryHeader" refId="8833" clsId="MultiDesc">
                                      <a key="desc" refId="883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8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8836" ln="0" eid="Framework.com.tagetik.trees.INode,framework"/>
                                  <ref key="parent" refId="8822"/>
                                </be>
                              </l>
                              <ref key="parent" refId="8780"/>
                            </be>
                          </l>
                          <ref key="parent" refId="8645"/>
                        </be>
                      </l>
                    </be>
                    <be key="matrixFilters" refId="8837" clsId="FilterNode">
                      <l key="dimensionOids" refId="8838" ln="0" eid="DimensionOid"/>
                      <l key="AdHocParamDimensionOids" refId="8839" ln="0" eid="DimensionOid"/>
                      <be key="data" refId="8840" clsId="FilterNodeData">
                        <ref key="filterNode" refId="8837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84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8842" ln="1" eid="Framework.com.tagetik.trees.INode,framework">
                        <be refId="8843" clsId="FilterNode">
                          <l key="dimensionOids" refId="8844" ln="1" eid="DimensionOid">
                            <cust clsId="DimensionOid">504552-45-245045525F50--50-</cust>
                          </l>
                          <l key="AdHocParamDimensionOids" refId="8845" ln="0" eid="DimensionOid"/>
                          <be key="data" refId="8846" clsId="FilterNodeData">
                            <ref key="filterNode" refId="8843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84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8848" ln="1" eid="Framework.com.tagetik.trees.INode,framework">
                            <be refId="8849" clsId="FilterNode">
                              <l key="dimensionOids" refId="8850" ln="1" eid="DimensionOid">
                                <cust clsId="DimensionOid">44455354315F4255-45-4E44---</cust>
                              </l>
                              <l key="AdHocParamDimensionOids" refId="8851" ln="0" eid="DimensionOid"/>
                              <be key="data" refId="8852" clsId="FilterNodeData">
                                <ref key="filterNode" refId="8849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8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8854" ln="1" eid="Framework.com.tagetik.trees.INode,framework">
                                <be refId="8855" clsId="FilterNode">
                                  <l key="dimensionOids" refId="8856" ln="1" eid="DimensionOid">
                                    <cust clsId="DimensionOid">415A495F413241-45-415A49454E44415F32--50-</cust>
                                  </l>
                                  <l key="AdHocParamDimensionOids" refId="8857" ln="0" eid="DimensionOid"/>
                                  <be key="data" refId="8858" clsId="FilterNodeData">
                                    <ref key="filterNode" refId="8855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8860" ln="1" eid="Framework.com.tagetik.trees.INode,framework">
                                    <be refId="8861" clsId="FilterNode">
                                      <l key="dimensionOids" refId="8862" ln="1" eid="DimensionOid">
                                        <cust clsId="DimensionOid">4445535433-45-5445525249544F52494F5F31--50-</cust>
                                      </l>
                                      <l key="AdHocParamDimensionOids" refId="8863" ln="0" eid="DimensionOid"/>
                                      <be key="data" refId="8864" clsId="FilterNodeData">
                                        <ref key="filterNode" refId="8861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88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8855"/>
                                    </be>
                                  </l>
                                  <ref key="parent" refId="8849"/>
                                </be>
                              </l>
                              <ref key="parent" refId="8843"/>
                            </be>
                          </l>
                          <ref key="parent" refId="8837"/>
                        </be>
                      </l>
                    </be>
                    <be key="rowHeaders" refId="8866" clsId="ReportingHeaders">
                      <m key="headers" refId="8867" keid="SYS_PR_I" veid="System.Collections.IList">
                        <key>
                          <i>-1</i>
                        </key>
                        <val>
                          <l refId="8868" ln="1">
                            <s>$Cust_Dim4.desc</s>
                          </l>
                        </val>
                      </m>
                      <m key="headersDims" refId="8869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8870" clsId="ReportingHeaders">
                      <m key="headers" refId="8871" keid="SYS_PR_I" veid="System.Collections.IList">
                        <key>
                          <i>-2</i>
                        </key>
                        <val>
                          <l refId="8872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8873" ln="1">
                            <s>$Category.code</s>
                          </l>
                        </val>
                      </m>
                      <m key="headersDims" refId="8874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0</i>
                    <b key="excludeValuatingSheetsWithZeroValues">N</b>
                    <m key="addictionalStyleSheets" refId="8875" keid="SYS_STR" veid="StyleSheet">
                      <key>
                        <s>22</s>
                      </key>
                      <val>
                        <be refId="8876" clsId="StyleSheet">
                          <be key="version" refId="8877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78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8879" ln="2">
                                <be refId="8880" clsId="StyleRule">
                                  <be key="ruleCondition" refId="888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82" clsId="StyleRule">
                                  <be key="ruleCondition" refId="888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20</s>
                      </key>
                      <val>
                        <be refId="8884" clsId="StyleSheet">
                          <be key="version" refId="8885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86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87" ln="2">
                                <be refId="8888" clsId="StyleRule">
                                  <be key="ruleCondition" refId="8889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0" clsId="StyleRule">
                                  <be key="ruleCondition" refId="8891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8892" clsId="StyleSheet">
                          <be key="version" refId="8893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8894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8895" ln="3">
                                <be refId="8896" clsId="StyleRule">
                                  <be key="ruleCondition" refId="8897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8898" clsId="StyleRule">
                                  <be key="ruleCondition" refId="8899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8900" clsId="StyleRule">
                                  <be key="ruleCondition" refId="8901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8902" ln="0" eid="Reporting.com.tagetik.tables.IMatixCellLeafPositions,Reporting"/>
                    <m key="forcedEditModes" refId="8903" keid="Reporting.com.tagetik.tables.IMatixCellLeafPositions,Reporting" veid="SYS_STR"/>
                    <b key="UseTxlDeFormEditor">N</b>
                    <be key="TxDeFormsEditorDescriptor" refId="8904" clsId="TxDeFormsEditorDescriptor">
                      <l key="Tabs" refId="8905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8906" clsId="matrixWSInfo">
                      <b key="isT">N</b>
                      <s key="wsCode">$CPM</s>
                    </be>
                    <be key="customFilters" refId="8907" clsId="ExpCustomFiltersProspetto"/>
                  </be>
                </val>
                <key>
                  <s>matrix 00 copy01</s>
                </key>
                <val>
                  <be refId="8908" clsId="MatrixPositionBlockVO">
                    <s key="positionID">matrix 00 copy01</s>
                    <be key="rows" refId="8909" clsId="FilterNode">
                      <l key="dimensionOids" refId="8910" ln="0" eid="DimensionOid"/>
                      <l key="AdHocParamDimensionOids" refId="8911" ln="0" eid="DimensionOid"/>
                      <be key="data" refId="8912" clsId="FilterNodeData">
                        <be key="filterNode" refId="8913" clsId="FilterNode">
                          <l key="dimensionOids" refId="8914" ln="0" eid="DimensionOid"/>
                          <l key="AdHocParamDimensionOids" refId="8915" ln="0" eid="DimensionOid"/>
                          <be key="data" refId="8916" clsId="FilterNodeData">
                            <ref key="filterNode" refId="891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1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8918" ln="4" eid="Framework.com.tagetik.trees.INode,framework">
                            <be refId="8919" clsId="FilterNode">
                              <l key="dimensionOids" refId="8920" ln="1" eid="DimensionOid">
                                <cust clsId="DimensionOid">44455354325F414749-45-444952---</cust>
                              </l>
                              <l key="AdHocParamDimensionOids" refId="8921" ln="0" eid="DimensionOid"/>
                              <be key="data" refId="8922" clsId="FilterNodeData">
                                <ref key="filterNode" refId="891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2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2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8925" ln="1" eid="Framework.com.tagetik.trees.INode,framework">
                                <be refId="8926" clsId="FilterNode">
                                  <l key="dimensionOids" refId="8927" ln="1" eid="DimensionOid">
                                    <cust clsId="DimensionOid">564F435F4B5049-45-43555F303235---</cust>
                                  </l>
                                  <l key="AdHocParamDimensionOids" refId="8928" ln="0" eid="DimensionOid"/>
                                  <be key="data" refId="8929" clsId="FilterNodeData">
                                    <ref key="filterNode" refId="892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3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8919"/>
                                </be>
                              </l>
                              <ref key="parent" refId="8913"/>
                            </be>
                            <be refId="8932" clsId="FilterNode">
                              <l key="dimensionOids" refId="8933" ln="1" eid="DimensionOid">
                                <cust clsId="DimensionOid">44455354325F414749-45-494D50---</cust>
                              </l>
                              <l key="AdHocParamDimensionOids" refId="8934" ln="0" eid="DimensionOid"/>
                              <be key="data" refId="8935" clsId="FilterNodeData">
                                <ref key="filterNode" refId="8932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37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8938" ln="1" eid="Framework.com.tagetik.trees.INode,framework">
                                <be refId="8939" clsId="FilterNode">
                                  <l key="dimensionOids" refId="8940" ln="1" eid="DimensionOid">
                                    <cust clsId="DimensionOid">564F435F4B5049-45-43555F303235---</cust>
                                  </l>
                                  <l key="AdHocParamDimensionOids" refId="8941" ln="0" eid="DimensionOid"/>
                                  <be key="data" refId="8942" clsId="FilterNodeData">
                                    <ref key="filterNode" refId="893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44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8932"/>
                                </be>
                              </l>
                              <ref key="parent" refId="8913"/>
                            </be>
                            <be refId="8945" clsId="FilterNode">
                              <l key="dimensionOids" refId="8946" ln="1" eid="DimensionOid">
                                <cust clsId="DimensionOid">44455354325F414749-45-4F5045---</cust>
                              </l>
                              <l key="AdHocParamDimensionOids" refId="8947" ln="0" eid="DimensionOid"/>
                              <be key="data" refId="8948" clsId="FilterNodeData">
                                <ref key="filterNode" refId="8945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50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8951" ln="1" eid="Framework.com.tagetik.trees.INode,framework">
                                <be refId="8952" clsId="FilterNode">
                                  <l key="dimensionOids" refId="8953" ln="1" eid="DimensionOid">
                                    <cust clsId="DimensionOid">564F435F4B5049-45-43555F303235---</cust>
                                  </l>
                                  <l key="AdHocParamDimensionOids" refId="8954" ln="0" eid="DimensionOid"/>
                                  <be key="data" refId="8955" clsId="FilterNodeData">
                                    <ref key="filterNode" refId="895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57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8945"/>
                                </be>
                              </l>
                              <ref key="parent" refId="8913"/>
                            </be>
                            <be refId="8958" clsId="FilterNode">
                              <l key="dimensionOids" refId="8959" ln="1" eid="DimensionOid">
                                <cust clsId="DimensionOid">44455354325F414749-45-515541---</cust>
                              </l>
                              <l key="AdHocParamDimensionOids" refId="8960" ln="0" eid="DimensionOid"/>
                              <be key="data" refId="8961" clsId="FilterNodeData">
                                <ref key="filterNode" refId="895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896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8964" ln="1" eid="Framework.com.tagetik.trees.INode,framework">
                                <be refId="8965" clsId="FilterNode">
                                  <l key="dimensionOids" refId="8966" ln="1" eid="DimensionOid">
                                    <cust clsId="DimensionOid">564F435F4B5049-45-43555F303235---</cust>
                                  </l>
                                  <l key="AdHocParamDimensionOids" refId="8967" ln="0" eid="DimensionOid"/>
                                  <be key="data" refId="8968" clsId="FilterNodeData">
                                    <ref key="filterNode" refId="896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89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897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8958"/>
                                </be>
                              </l>
                              <ref key="parent" refId="8913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8971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8972" ln="1" eid="Framework.com.tagetik.trees.INode,framework">
                        <be refId="8973" clsId="FilterNode">
                          <l key="dimensionOids" refId="8974" ln="1" eid="DimensionOid">
                            <cust clsId="DimensionOid">44455354325F414749-45-4E44---</cust>
                          </l>
                          <l key="AdHocParamDimensionOids" refId="8975" ln="0" eid="DimensionOid"/>
                          <be key="data" refId="8976" clsId="FilterNodeData">
                            <ref key="filterNode" refId="8973"/>
                            <s key="dim">DEST2_AGI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89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8978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8979" keid="SYS_STR" veid="EFReportingNodeType">
                              <key>
                                <s>44455354325F414749-45-4E44---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142</cust>
                          <s key="cod"/>
                          <s key="desc"/>
                          <i key="index">4</i>
                          <l key="children" refId="8980" ln="6" eid="Framework.com.tagetik.trees.INode,framework">
                            <be refId="8981" clsId="FilterNode">
                              <l key="dimensionOids" refId="8982" ln="1" eid="DimensionOid">
                                <cust clsId="DimensionOid">564F435F4B5049-45-43555F303536---</cust>
                              </l>
                              <l key="AdHocParamDimensionOids" refId="8983" ln="0" eid="DimensionOid"/>
                              <be key="data" refId="8984" clsId="FilterNodeData">
                                <ref key="filterNode" refId="898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160</cust>
                              <i key="index">0</i>
                              <l key="children" refId="8986" ln="1" eid="Framework.com.tagetik.trees.INode,framework">
                                <be refId="8987" clsId="FilterNode">
                                  <l key="dimensionOids" refId="8988" ln="1" eid="DimensionOid">
                                    <cust clsId="DimensionOid">4445535434-45-4E44---</cust>
                                  </l>
                                  <l key="AdHocParamDimensionOids" refId="8989" ln="0" eid="DimensionOid"/>
                                  <be key="data" refId="8990" clsId="FilterNodeData">
                                    <ref key="filterNode" refId="8987"/>
                                    <s key="dim">DEST4</s>
                                    <i key="segmentLevel">0</i>
                                    <ref key="segment" refId="22"/>
                                    <be key="dictionaryHeader" refId="8991" clsId="MultiDesc">
                                      <a key="desc" refId="8992" ln="4" eid="SYS_STR">
                                        <s>Assunti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8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163</cust>
                                  <s key="cod"/>
                                  <s key="desc"/>
                                  <i key="index">0</i>
                                  <ref key="parent" refId="8981"/>
                                </be>
                              </l>
                              <ref key="parent" refId="8973"/>
                            </be>
                            <be refId="8994" clsId="FilterNode">
                              <l key="dimensionOids" refId="8995" ln="1" eid="DimensionOid">
                                <cust clsId="DimensionOid">564F435F4B5049-45-43555F3031302D463031---</cust>
                              </l>
                              <l key="AdHocParamDimensionOids" refId="8996" ln="0" eid="DimensionOid"/>
                              <be key="data" refId="8997" clsId="FilterNodeData">
                                <ref key="filterNode" refId="899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89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165</cust>
                              <i key="index">0</i>
                              <l key="children" refId="8999" ln="1" eid="Framework.com.tagetik.trees.INode,framework">
                                <be refId="9000" clsId="FilterNode">
                                  <l key="dimensionOids" refId="9001" ln="1" eid="DimensionOid">
                                    <cust clsId="DimensionOid">4445535434-45-4E44---</cust>
                                  </l>
                                  <l key="AdHocParamDimensionOids" refId="9002" ln="0" eid="DimensionOid"/>
                                  <be key="data" refId="9003" clsId="FilterNodeData">
                                    <ref key="filterNode" refId="9000"/>
                                    <s key="dim">DEST4</s>
                                    <i key="segmentLevel">0</i>
                                    <ref key="segment" refId="22"/>
                                    <be key="dictionaryHeader" refId="9004" clsId="MultiDesc">
                                      <a key="desc" refId="9005" ln="4" eid="SYS_STR">
                                        <s>di cui assunti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168</cust>
                                  <s key="cod"/>
                                  <s key="desc"/>
                                  <i key="index">0</i>
                                  <ref key="parent" refId="8994"/>
                                </be>
                              </l>
                              <ref key="parent" refId="8973"/>
                            </be>
                            <be refId="9007" clsId="FilterNode">
                              <l key="dimensionOids" refId="9008" ln="1" eid="DimensionOid">
                                <cust clsId="DimensionOid">564F435F4B5049-45-43555F303130---</cust>
                              </l>
                              <l key="AdHocParamDimensionOids" refId="9009" ln="0" eid="DimensionOid"/>
                              <be key="data" refId="9010" clsId="FilterNodeData">
                                <ref key="filterNode" refId="900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12" keid="SYS_STR" veid="EFReportingNodeType">
                                  <key>
                                    <s>564F435F4B5049-45-43555F303130---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181</cust>
                              <i key="index">0</i>
                              <l key="children" refId="9013" ln="1" eid="Framework.com.tagetik.trees.INode,framework">
                                <be refId="9014" clsId="FilterNode">
                                  <l key="dimensionOids" refId="9015" ln="1" eid="DimensionOid">
                                    <cust clsId="DimensionOid">4445535434-45-4E44---</cust>
                                  </l>
                                  <l key="AdHocParamDimensionOids" refId="9016" ln="0" eid="DimensionOid"/>
                                  <be key="data" refId="9017" clsId="FilterNodeData">
                                    <ref key="filterNode" refId="9014"/>
                                    <s key="dim">DEST4</s>
                                    <i key="segmentLevel">0</i>
                                    <ref key="segment" refId="22"/>
                                    <be key="dictionaryHeader" refId="9018" clsId="MultiDesc">
                                      <a key="desc" refId="9019" ln="4" eid="SYS_STR">
                                        <s>di cui a tempo indeterminato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185</cust>
                                  <s key="cod"/>
                                  <s key="desc"/>
                                  <i key="index">0</i>
                                  <ref key="parent" refId="9007"/>
                                </be>
                              </l>
                              <ref key="parent" refId="8973"/>
                            </be>
                            <be refId="9021" clsId="FilterNode">
                              <l key="dimensionOids" refId="9022" ln="1" eid="DimensionOid">
                                <cust clsId="DimensionOid">564F435F4B5049-45-43555F3031302D463031---</cust>
                              </l>
                              <l key="AdHocParamDimensionOids" refId="9023" ln="0" eid="DimensionOid"/>
                              <be key="data" refId="9024" clsId="FilterNodeData">
                                <ref key="filterNode" refId="902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26" keid="SYS_STR" veid="EFReportingNodeType">
                                  <key>
                                    <s>564F435F4B5049-45-43555F3031302D463031---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i key="index">0</i>
                              <l key="children" refId="9027" ln="1" eid="Framework.com.tagetik.trees.INode,framework">
                                <be refId="9028" clsId="FilterNode">
                                  <l key="dimensionOids" refId="9029" ln="1" eid="DimensionOid">
                                    <cust clsId="DimensionOid">4445535434-45-545F494E44---</cust>
                                  </l>
                                  <l key="AdHocParamDimensionOids" refId="9030" ln="0" eid="DimensionOid"/>
                                  <be key="data" refId="9031" clsId="FilterNodeData">
                                    <ref key="filterNode" refId="9028"/>
                                    <s key="dim">DEST4</s>
                                    <i key="segmentLevel">0</i>
                                    <ref key="segment" refId="22"/>
                                    <be key="dictionaryHeader" refId="9032" clsId="MultiDesc">
                                      <a key="desc" refId="9033" ln="4" eid="SYS_STR">
                                        <s>di cui a tempo indeterminato sotto i 30 anni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35" keid="SYS_STR" veid="EFReportingNodeType">
                                      <key>
                                        <s>4445535434-45-545F494E44---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207</cust>
                                  <i key="index">0</i>
                                  <ref key="parent" refId="9021"/>
                                </be>
                              </l>
                              <ref key="parent" refId="8973"/>
                            </be>
                            <be refId="9036" clsId="FilterNode">
                              <l key="dimensionOids" refId="9037" ln="1" eid="DimensionOid">
                                <cust clsId="DimensionOid">564F435F4B5049-45-43555F303536---</cust>
                              </l>
                              <l key="AdHocParamDimensionOids" refId="9038" ln="0" eid="DimensionOid"/>
                              <be key="data" refId="9039" clsId="FilterNodeData">
                                <ref key="filterNode" refId="90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170</cust>
                              <i key="index">0</i>
                              <l key="children" refId="9041" ln="1" eid="Framework.com.tagetik.trees.INode,framework">
                                <be refId="9042" clsId="FilterNode">
                                  <l key="dimensionOids" refId="9043" ln="1" eid="DimensionOid">
                                    <cust clsId="DimensionOid">4445535434-45-444F4E4E41---</cust>
                                  </l>
                                  <l key="AdHocParamDimensionOids" refId="9044" ln="0" eid="DimensionOid"/>
                                  <be key="data" refId="9045" clsId="FilterNodeData">
                                    <ref key="filterNode" refId="9042"/>
                                    <s key="dim">DEST4</s>
                                    <i key="segmentLevel">0</i>
                                    <ref key="segment" refId="22"/>
                                    <be key="dictionaryHeader" refId="9046" clsId="MultiDesc">
                                      <a key="desc" refId="9047" ln="4" eid="SYS_STR">
                                        <s>di cui donne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0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50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4445535434-45-444F4E4E41---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174</cust>
                                  <s key="cod"/>
                                  <s key="desc"/>
                                  <i key="index">0</i>
                                  <ref key="parent" refId="9036"/>
                                </be>
                              </l>
                              <ref key="parent" refId="8973"/>
                            </be>
                            <be refId="9051" clsId="FilterNode">
                              <l key="dimensionOids" refId="9052" ln="1" eid="DimensionOid">
                                <cust clsId="DimensionOid">564F435F4B5049-45-43555F313435---</cust>
                              </l>
                              <l key="AdHocParamDimensionOids" refId="9053" ln="0" eid="DimensionOid"/>
                              <be key="data" refId="9054" clsId="FilterNodeData">
                                <ref key="filterNode" refId="9051"/>
                                <s key="dim">VOC_KPI</s>
                                <i key="segmentLevel">0</i>
                                <ref key="segment" refId="22"/>
                                <be key="dictionaryHeader" refId="9055" clsId="MultiDesc">
                                  <a key="desc" refId="9056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0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175</cust>
                              <i key="index">0</i>
                              <l key="children" refId="9058" ln="1" eid="Framework.com.tagetik.trees.INode,framework">
                                <be refId="9059" clsId="FilterNode">
                                  <l key="dimensionOids" refId="9060" ln="1" eid="DimensionOid">
                                    <cust clsId="DimensionOid">4445535434-45-4E44---</cust>
                                  </l>
                                  <l key="AdHocParamDimensionOids" refId="9061" ln="0" eid="DimensionOid"/>
                                  <be key="data" refId="9062" clsId="FilterNodeData">
                                    <ref key="filterNode" refId="9059"/>
                                    <s key="dim">DEST4</s>
                                    <i key="segmentLevel">0</i>
                                    <ref key="segment" refId="22"/>
                                    <be key="dictionaryHeader" refId="9063" clsId="MultiDesc">
                                      <a key="desc" refId="9064" ln="4" eid="SYS_STR">
                                        <s>USCITE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179</cust>
                                  <s key="cod"/>
                                  <s key="desc"/>
                                  <i key="index">0</i>
                                  <ref key="parent" refId="9051"/>
                                </be>
                              </l>
                              <ref key="parent" refId="8973"/>
                            </be>
                          </l>
                          <ref key="parent" refId="8909"/>
                        </be>
                      </l>
                    </be>
                    <be key="columns" refId="9066" clsId="FilterNode">
                      <l key="dimensionOids" refId="9067" ln="0" eid="DimensionOid"/>
                      <l key="AdHocParamDimensionOids" refId="9068" ln="0" eid="DimensionOid"/>
                      <be key="data" refId="9069" clsId="FilterNodeData">
                        <be key="filterNode" refId="9070" clsId="FilterNode">
                          <l key="dimensionOids" refId="9071" ln="0" eid="DimensionOid"/>
                          <l key="AdHocParamDimensionOids" refId="9072" ln="0" eid="DimensionOid"/>
                          <be key="data" refId="9073" clsId="FilterNodeData">
                            <ref key="filterNode" refId="90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0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075" ln="3" eid="Framework.com.tagetik.trees.INode,framework">
                            <be refId="9076" clsId="FilterNode">
                              <l key="dimensionOids" refId="9077" ln="1" eid="DimensionOid">
                                <cust clsId="DimensionOid">5343455F24-45-5343454E4152494F5F4254--50-</cust>
                              </l>
                              <l key="AdHocParamDimensionOids" refId="9078" ln="0" eid="DimensionOid"/>
                              <be key="data" refId="9079" clsId="FilterNodeData">
                                <ref key="filterNode" refId="907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0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08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08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083" ln="1" eid="Framework.com.tagetik.trees.INode,framework">
                                <be refId="9084" clsId="FilterNode">
                                  <l key="dimensionOids" refId="9085" ln="1" eid="DimensionOid">
                                    <cust clsId="DimensionOid">4341545F24-4E-413241---</cust>
                                  </l>
                                  <l key="AdHocParamDimensionOids" refId="9086" ln="0" eid="DimensionOid"/>
                                  <be key="data" refId="9087" clsId="FilterNodeData">
                                    <ref key="filterNode" refId="9084"/>
                                    <s key="dim">CAT_$</s>
                                    <i key="segmentLevel">0</i>
                                    <ref key="segment" refId="22"/>
                                    <be key="dictionaryHeader" refId="9088" clsId="MultiDesc">
                                      <a key="desc" refId="908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09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092" ln="1" eid="Framework.com.tagetik.trees.INode,framework">
                                    <be refId="9093" clsId="FilterNode">
                                      <l key="dimensionOids" refId="909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095" ln="0" eid="DimensionOid"/>
                                      <be key="data" refId="9096" clsId="FilterNodeData">
                                        <ref key="filterNode" refId="909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097" clsId="MultiDesc">
                                          <a key="desc" refId="909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0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0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084"/>
                                    </be>
                                  </l>
                                  <ref key="parent" refId="9076"/>
                                </be>
                              </l>
                              <ref key="parent" refId="9070"/>
                            </be>
                            <be refId="9101" clsId="FilterNode">
                              <l key="dimensionOids" refId="9102" ln="1" eid="DimensionOid">
                                <cust clsId="DimensionOid">5343455F24-45-5343454E4152494F5F4254--50-</cust>
                              </l>
                              <l key="AdHocParamDimensionOids" refId="9103" ln="0" eid="DimensionOid"/>
                              <be key="data" refId="9104" clsId="FilterNodeData">
                                <ref key="filterNode" refId="910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10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0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108" ln="1" eid="Framework.com.tagetik.trees.INode,framework">
                                <be refId="9109" clsId="FilterNode">
                                  <l key="dimensionOids" refId="9110" ln="1" eid="DimensionOid">
                                    <cust clsId="DimensionOid">4341545F24-4E-413241---</cust>
                                  </l>
                                  <l key="AdHocParamDimensionOids" refId="9111" ln="0" eid="DimensionOid"/>
                                  <be key="data" refId="9112" clsId="FilterNodeData">
                                    <ref key="filterNode" refId="9109"/>
                                    <s key="dim">CAT_$</s>
                                    <i key="segmentLevel">0</i>
                                    <ref key="segment" refId="22"/>
                                    <be key="dictionaryHeader" refId="9113" clsId="MultiDesc">
                                      <ref key="desc" refId="9089"/>
                                    </be>
                                    <b key="placeHolder">N</b>
                                    <ref key="weight" refId="23"/>
                                    <be key="textMatchingCondition" refId="91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1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116" ln="1" eid="Framework.com.tagetik.trees.INode,framework">
                                    <be refId="9117" clsId="FilterNode">
                                      <l key="dimensionOids" refId="911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119" ln="0" eid="DimensionOid"/>
                                      <be key="data" refId="9120" clsId="FilterNodeData">
                                        <ref key="filterNode" refId="911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121" clsId="MultiDesc">
                                          <ref key="desc" refId="9098"/>
                                        </be>
                                        <b key="placeHolder">N</b>
                                        <ref key="weight" refId="23"/>
                                        <be key="textMatchingCondition" refId="91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109"/>
                                    </be>
                                  </l>
                                  <ref key="parent" refId="9101"/>
                                </be>
                              </l>
                              <ref key="parent" refId="9070"/>
                            </be>
                            <be refId="9124" clsId="FilterNode">
                              <l key="dimensionOids" refId="9125" ln="1" eid="DimensionOid">
                                <cust clsId="DimensionOid">5343455F24-45-5343454E4152494F5F4254--50-</cust>
                              </l>
                              <l key="AdHocParamDimensionOids" refId="9126" ln="0" eid="DimensionOid"/>
                              <be key="data" refId="9127" clsId="FilterNodeData">
                                <ref key="filterNode" refId="91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1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130" ln="4" eid="Framework.com.tagetik.trees.INode,framework">
                                <be refId="9131" clsId="FilterNode">
                                  <l key="dimensionOids" refId="9132" ln="1" eid="DimensionOid">
                                    <cust clsId="DimensionOid">4341545F24-45-24414D4F554E54-413241--</cust>
                                  </l>
                                  <l key="AdHocParamDimensionOids" refId="9133" ln="0" eid="DimensionOid"/>
                                  <be key="data" refId="9134" clsId="FilterNodeData">
                                    <ref key="filterNode" refId="913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136" ln="2" eid="Framework.com.tagetik.trees.INode,framework">
                                    <be refId="9137" clsId="FilterNode">
                                      <l key="dimensionOids" refId="9138" ln="1" eid="DimensionOid">
                                        <cust clsId="DimensionOid">44455354325F414749-45-413035---</cust>
                                      </l>
                                      <l key="AdHocParamDimensionOids" refId="9139" ln="0" eid="DimensionOid"/>
                                      <be key="data" refId="9140" clsId="FilterNodeData">
                                        <ref key="filterNode" refId="91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131"/>
                                    </be>
                                    <be refId="9143" clsId="FilterNode">
                                      <l key="dimensionOids" refId="9144" ln="1" eid="DimensionOid">
                                        <cust clsId="DimensionOid">44455354325F414749-45-413036---</cust>
                                      </l>
                                      <l key="AdHocParamDimensionOids" refId="9145" ln="0" eid="DimensionOid"/>
                                      <be key="data" refId="9146" clsId="FilterNodeData">
                                        <ref key="filterNode" refId="91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131"/>
                                    </be>
                                  </l>
                                  <ref key="parent" refId="9124"/>
                                </be>
                                <be refId="9149" clsId="FilterNode">
                                  <l key="dimensionOids" refId="9150" ln="1" eid="DimensionOid">
                                    <cust clsId="DimensionOid">4341545F24-45-41444A-413241--</cust>
                                  </l>
                                  <l key="AdHocParamDimensionOids" refId="9151" ln="0" eid="DimensionOid"/>
                                  <be key="data" refId="9152" clsId="FilterNodeData">
                                    <ref key="filterNode" refId="914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15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15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155" ln="2" eid="Framework.com.tagetik.trees.INode,framework">
                                    <be refId="9156" clsId="FilterNode">
                                      <l key="dimensionOids" refId="9157" ln="1" eid="DimensionOid">
                                        <cust clsId="DimensionOid">44455354325F414749-45-413035---</cust>
                                      </l>
                                      <l key="AdHocParamDimensionOids" refId="9158" ln="0" eid="DimensionOid"/>
                                      <be key="data" refId="9159" clsId="FilterNodeData">
                                        <ref key="filterNode" refId="915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149"/>
                                    </be>
                                    <be refId="9162" clsId="FilterNode">
                                      <l key="dimensionOids" refId="9163" ln="1" eid="DimensionOid">
                                        <cust clsId="DimensionOid">44455354325F414749-45-413036---</cust>
                                      </l>
                                      <l key="AdHocParamDimensionOids" refId="9164" ln="0" eid="DimensionOid"/>
                                      <be key="data" refId="9165" clsId="FilterNodeData">
                                        <ref key="filterNode" refId="916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16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16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149"/>
                                    </be>
                                  </l>
                                  <ref key="parent" refId="9124"/>
                                </be>
                                <be refId="9168" clsId="FilterNode">
                                  <l key="dimensionOids" refId="9169" ln="0" eid="DimensionOid"/>
                                  <l key="AdHocParamDimensionOids" refId="9170" ln="0" eid="DimensionOid"/>
                                  <be key="data" refId="9171" clsId="FilterNodeData">
                                    <ref key="filterNode" refId="9168"/>
                                    <s key="dim">CAT_$</s>
                                    <i key="segmentLevel">0</i>
                                    <ref key="segment" refId="22"/>
                                    <be key="dictionaryHeader" refId="9172" clsId="MultiDesc">
                                      <ref key="desc" refId="9089"/>
                                    </be>
                                    <b key="placeHolder">S</b>
                                    <ref key="weight" refId="23"/>
                                    <be key="textMatchingCondition" refId="91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7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175" ln="1" eid="Framework.com.tagetik.trees.INode,framework">
                                    <be refId="9176" clsId="FilterNode">
                                      <l key="dimensionOids" refId="9177" ln="0" eid="DimensionOid"/>
                                      <l key="AdHocParamDimensionOids" refId="9178" ln="0" eid="DimensionOid"/>
                                      <be key="data" refId="9179" clsId="FilterNodeData">
                                        <ref key="filterNode" refId="917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8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1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8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168"/>
                                    </be>
                                  </l>
                                  <ref key="parent" refId="9124"/>
                                </be>
                                <be refId="9183" clsId="FilterNode">
                                  <l key="dimensionOids" refId="9184" ln="0" eid="DimensionOid"/>
                                  <l key="AdHocParamDimensionOids" refId="9185" ln="0" eid="DimensionOid"/>
                                  <be key="data" refId="9186" clsId="FilterNodeData">
                                    <ref key="filterNode" refId="9183"/>
                                    <s key="dim">CAT_$</s>
                                    <i key="segmentLevel">0</i>
                                    <ref key="segment" refId="22"/>
                                    <be key="dictionaryHeader" refId="9187" clsId="MultiDesc">
                                      <a key="desc" refId="918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1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19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191" ln="1" eid="Framework.com.tagetik.trees.INode,framework">
                                    <be refId="9192" clsId="FilterNode">
                                      <l key="dimensionOids" refId="9193" ln="0" eid="DimensionOid"/>
                                      <l key="AdHocParamDimensionOids" refId="9194" ln="0" eid="DimensionOid"/>
                                      <be key="data" refId="9195" clsId="FilterNodeData">
                                        <ref key="filterNode" refId="919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19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1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1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183"/>
                                    </be>
                                  </l>
                                  <ref key="parent" refId="9124"/>
                                </be>
                              </l>
                              <ref key="parent" refId="907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19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200" ln="1" eid="Framework.com.tagetik.trees.INode,framework">
                        <be refId="9201" clsId="FilterNode">
                          <l key="dimensionOids" refId="9202" ln="1" eid="DimensionOid">
                            <cust clsId="DimensionOid">544950-45-5449505F4F---</cust>
                          </l>
                          <l key="AdHocParamDimensionOids" refId="9203" ln="0" eid="DimensionOid"/>
                          <be key="data" refId="9204" clsId="FilterNodeData">
                            <ref key="filterNode" refId="920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0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20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20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208" ln="3" eid="Framework.com.tagetik.trees.INode,framework">
                            <be refId="9209" clsId="FilterNode">
                              <l key="dimensionOids" refId="9210" ln="1" eid="DimensionOid">
                                <cust clsId="DimensionOid">5343455F24-45-5343454E4152494F5F4254--50-</cust>
                              </l>
                              <l key="AdHocParamDimensionOids" refId="9211" ln="0" eid="DimensionOid"/>
                              <be key="data" refId="9212" clsId="FilterNodeData">
                                <ref key="filterNode" refId="920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08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1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1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215" ln="1" eid="Framework.com.tagetik.trees.INode,framework">
                                <be refId="9216" clsId="FilterNode">
                                  <l key="dimensionOids" refId="9217" ln="1" eid="DimensionOid">
                                    <cust clsId="DimensionOid">4341545F24-4E-413241---</cust>
                                  </l>
                                  <l key="AdHocParamDimensionOids" refId="9218" ln="0" eid="DimensionOid"/>
                                  <be key="data" refId="9219" clsId="FilterNodeData">
                                    <ref key="filterNode" refId="9216"/>
                                    <s key="dim">CAT_$</s>
                                    <i key="segmentLevel">0</i>
                                    <ref key="segment" refId="22"/>
                                    <be key="dictionaryHeader" refId="9220" clsId="MultiDesc">
                                      <a key="desc" refId="922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2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225" ln="0" eid="Framework.com.tagetik.trees.INode,framework"/>
                                  <ref key="parent" refId="9209"/>
                                </be>
                              </l>
                              <ref key="parent" refId="9201"/>
                            </be>
                            <be refId="9226" clsId="FilterNode">
                              <l key="dimensionOids" refId="9227" ln="1" eid="DimensionOid">
                                <cust clsId="DimensionOid">5343455F24-45-5343454E4152494F5F4254--50-</cust>
                              </l>
                              <l key="AdHocParamDimensionOids" refId="9228" ln="0" eid="DimensionOid"/>
                              <be key="data" refId="9229" clsId="FilterNodeData">
                                <ref key="filterNode" refId="922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0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3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3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232" ln="1" eid="Framework.com.tagetik.trees.INode,framework">
                                <be refId="9233" clsId="FilterNode">
                                  <l key="dimensionOids" refId="9234" ln="1" eid="DimensionOid">
                                    <cust clsId="DimensionOid">4341545F24-4E-413241---</cust>
                                  </l>
                                  <l key="AdHocParamDimensionOids" refId="9235" ln="0" eid="DimensionOid"/>
                                  <be key="data" refId="9236" clsId="FilterNodeData">
                                    <ref key="filterNode" refId="9233"/>
                                    <s key="dim">CAT_$</s>
                                    <i key="segmentLevel">0</i>
                                    <ref key="segment" refId="22"/>
                                    <be key="dictionaryHeader" refId="9237" clsId="MultiDesc">
                                      <a key="desc" refId="923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2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24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242" ln="0" eid="Framework.com.tagetik.trees.INode,framework"/>
                                  <ref key="parent" refId="9226"/>
                                </be>
                              </l>
                              <ref key="parent" refId="9201"/>
                            </be>
                            <be refId="9243" clsId="FilterNode">
                              <l key="dimensionOids" refId="9244" ln="1" eid="DimensionOid">
                                <cust clsId="DimensionOid">5343455F24-45-5343454E4152494F5F4254--50-</cust>
                              </l>
                              <l key="AdHocParamDimensionOids" refId="9245" ln="0" eid="DimensionOid"/>
                              <be key="data" refId="9246" clsId="FilterNodeData">
                                <ref key="filterNode" refId="924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12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24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24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249" ln="1" eid="Framework.com.tagetik.trees.INode,framework">
                                <be refId="9250" clsId="FilterNode">
                                  <l key="dimensionOids" refId="9251" ln="1" eid="DimensionOid">
                                    <cust clsId="DimensionOid">4341545F24-4E-413241---</cust>
                                  </l>
                                  <l key="AdHocParamDimensionOids" refId="9252" ln="0" eid="DimensionOid"/>
                                  <be key="data" refId="9253" clsId="FilterNodeData">
                                    <ref key="filterNode" refId="9250"/>
                                    <s key="dim">CAT_$</s>
                                    <i key="segmentLevel">0</i>
                                    <ref key="segment" refId="22"/>
                                    <be key="dictionaryHeader" refId="9254" clsId="MultiDesc">
                                      <a key="desc" refId="925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2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257" ln="0" eid="Framework.com.tagetik.trees.INode,framework"/>
                                  <ref key="parent" refId="9243"/>
                                </be>
                              </l>
                              <ref key="parent" refId="9201"/>
                            </be>
                          </l>
                          <ref key="parent" refId="9066"/>
                        </be>
                      </l>
                    </be>
                    <be key="matrixFilters" refId="9258" clsId="FilterNode">
                      <l key="dimensionOids" refId="9259" ln="0" eid="DimensionOid"/>
                      <l key="AdHocParamDimensionOids" refId="9260" ln="0" eid="DimensionOid"/>
                      <be key="data" refId="9261" clsId="FilterNodeData">
                        <ref key="filterNode" refId="925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26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263" ln="1" eid="Framework.com.tagetik.trees.INode,framework">
                        <be refId="9264" clsId="FilterNode">
                          <l key="dimensionOids" refId="9265" ln="1" eid="DimensionOid">
                            <cust clsId="DimensionOid">504552-45-245045525F50--50-</cust>
                          </l>
                          <l key="AdHocParamDimensionOids" refId="9266" ln="0" eid="DimensionOid"/>
                          <be key="data" refId="9267" clsId="FilterNodeData">
                            <ref key="filterNode" refId="926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2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269" ln="1" eid="Framework.com.tagetik.trees.INode,framework">
                            <be refId="9270" clsId="FilterNode">
                              <l key="dimensionOids" refId="9271" ln="1" eid="DimensionOid">
                                <cust clsId="DimensionOid">44455354315F4255-45-4E44---</cust>
                              </l>
                              <l key="AdHocParamDimensionOids" refId="9272" ln="0" eid="DimensionOid"/>
                              <be key="data" refId="9273" clsId="FilterNodeData">
                                <ref key="filterNode" refId="927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2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275" ln="1" eid="Framework.com.tagetik.trees.INode,framework">
                                <be refId="9276" clsId="FilterNode">
                                  <l key="dimensionOids" refId="9277" ln="1" eid="DimensionOid">
                                    <cust clsId="DimensionOid">415A495F413241-45-415A49454E44415F32--50-</cust>
                                  </l>
                                  <l key="AdHocParamDimensionOids" refId="9278" ln="0" eid="DimensionOid"/>
                                  <be key="data" refId="9279" clsId="FilterNodeData">
                                    <ref key="filterNode" refId="9276"/>
                                    <s key="dim">AZI_A2A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2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21</cust>
                                  <i key="index">0</i>
                                  <l key="children" refId="9281" ln="1" eid="Framework.com.tagetik.trees.INode,framework">
                                    <be refId="9282" clsId="FilterNode">
                                      <l key="dimensionOids" refId="9283" ln="1" eid="DimensionOid">
                                        <cust clsId="DimensionOid">4445535433-45-5445525249544F52494F5F31--50-</cust>
                                      </l>
                                      <l key="AdHocParamDimensionOids" refId="9284" ln="0" eid="DimensionOid"/>
                                      <be key="data" refId="9285" clsId="FilterNodeData">
                                        <ref key="filterNode" refId="9282"/>
                                        <s key="dim">DEST3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2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22</cust>
                                      <i key="index">0</i>
                                      <ref key="parent" refId="9276"/>
                                    </be>
                                  </l>
                                  <ref key="parent" refId="9270"/>
                                </be>
                              </l>
                              <ref key="parent" refId="9264"/>
                            </be>
                          </l>
                          <ref key="parent" refId="9258"/>
                        </be>
                      </l>
                    </be>
                    <be key="rowHeaders" refId="9287" clsId="ReportingHeaders">
                      <m key="headers" refId="9288" keid="SYS_PR_I" veid="System.Collections.IList">
                        <key>
                          <i>-1</i>
                        </key>
                        <val>
                          <l refId="9289" ln="1">
                            <s>$Cust_Dim4.desc</s>
                          </l>
                        </val>
                      </m>
                      <m key="headersDims" refId="9290" keid="SYS_PR_I" veid="SYS_STR">
                        <key>
                          <i>-1</i>
                        </key>
                        <val>
                          <s>DEST4</s>
                        </val>
                      </m>
                    </be>
                    <be key="columnHeaders" refId="9291" clsId="ReportingHeaders">
                      <m key="headers" refId="9292" keid="SYS_PR_I" veid="System.Collections.IList">
                        <key>
                          <i>-2</i>
                        </key>
                        <val>
                          <l refId="9293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294" ln="1">
                            <s>$Category.code</s>
                          </l>
                        </val>
                      </m>
                      <m key="headersDims" refId="9295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1</i>
                    <b key="excludeValuatingSheetsWithZeroValues">N</b>
                    <m key="addictionalStyleSheets" refId="9296" keid="SYS_STR" veid="StyleSheet">
                      <key>
                        <s>24</s>
                      </key>
                      <val>
                        <be refId="9297" clsId="StyleSheet">
                          <be key="version" refId="9298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299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0" ln="2">
                                <be refId="9301" clsId="StyleRule">
                                  <be key="ruleCondition" refId="9302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03" clsId="StyleRule">
                                  <be key="ruleCondition" refId="9304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305" clsId="StyleSheet">
                          <be key="version" refId="930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307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08" ln="2">
                                <be refId="9309" clsId="StyleRule">
                                  <be key="ruleCondition" refId="931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1" clsId="StyleRule">
                                  <be key="ruleCondition" refId="931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313" clsId="StyleSheet">
                          <be key="version" refId="931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31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316" ln="3">
                                <be refId="9317" clsId="StyleRule">
                                  <be key="ruleCondition" refId="931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319" clsId="StyleRule">
                                  <be key="ruleCondition" refId="932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321" clsId="StyleRule">
                                  <be key="ruleCondition" refId="9322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323" ln="0" eid="Reporting.com.tagetik.tables.IMatixCellLeafPositions,Reporting"/>
                    <m key="forcedEditModes" refId="9324" keid="Reporting.com.tagetik.tables.IMatixCellLeafPositions,Reporting" veid="SYS_STR"/>
                    <b key="UseTxlDeFormEditor">N</b>
                    <be key="TxDeFormsEditorDescriptor" refId="9325" clsId="TxDeFormsEditorDescriptor">
                      <l key="Tabs" refId="9326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327" clsId="matrixWSInfo">
                      <b key="isT">N</b>
                      <s key="wsCode">$CPM</s>
                    </be>
                    <be key="customFilters" refId="9328" clsId="ExpCustomFiltersProspetto"/>
                  </be>
                </val>
                <key>
                  <s>matrix 00 copy02</s>
                </key>
                <val>
                  <be refId="9329" clsId="MatrixPositionBlockVO">
                    <s key="positionID">matrix 00 copy02</s>
                    <be key="rows" refId="9330" clsId="FilterNode">
                      <l key="dimensionOids" refId="9331" ln="0" eid="DimensionOid"/>
                      <l key="AdHocParamDimensionOids" refId="9332" ln="0" eid="DimensionOid"/>
                      <be key="data" refId="9333" clsId="FilterNodeData">
                        <be key="filterNode" refId="9334" clsId="FilterNode">
                          <l key="dimensionOids" refId="9335" ln="0" eid="DimensionOid"/>
                          <l key="AdHocParamDimensionOids" refId="9336" ln="0" eid="DimensionOid"/>
                          <be key="data" refId="9337" clsId="FilterNodeData">
                            <ref key="filterNode" refId="933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339" ln="4" eid="Framework.com.tagetik.trees.INode,framework">
                            <be refId="9340" clsId="FilterNode">
                              <l key="dimensionOids" refId="9341" ln="1" eid="DimensionOid">
                                <cust clsId="DimensionOid">44455354325F414749-45-444952---</cust>
                              </l>
                              <l key="AdHocParamDimensionOids" refId="9342" ln="0" eid="DimensionOid"/>
                              <be key="data" refId="9343" clsId="FilterNodeData">
                                <ref key="filterNode" refId="934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4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346" ln="1" eid="Framework.com.tagetik.trees.INode,framework">
                                <be refId="9347" clsId="FilterNode">
                                  <l key="dimensionOids" refId="9348" ln="1" eid="DimensionOid">
                                    <cust clsId="DimensionOid">564F435F4B5049-45-43555F303235---</cust>
                                  </l>
                                  <l key="AdHocParamDimensionOids" refId="9349" ln="0" eid="DimensionOid"/>
                                  <be key="data" refId="9350" clsId="FilterNodeData">
                                    <ref key="filterNode" refId="934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5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340"/>
                                </be>
                              </l>
                              <ref key="parent" refId="9334"/>
                            </be>
                            <be refId="9353" clsId="FilterNode">
                              <l key="dimensionOids" refId="9354" ln="1" eid="DimensionOid">
                                <cust clsId="DimensionOid">44455354325F414749-45-494D50---</cust>
                              </l>
                              <l key="AdHocParamDimensionOids" refId="9355" ln="0" eid="DimensionOid"/>
                              <be key="data" refId="9356" clsId="FilterNodeData">
                                <ref key="filterNode" refId="935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5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359" ln="1" eid="Framework.com.tagetik.trees.INode,framework">
                                <be refId="9360" clsId="FilterNode">
                                  <l key="dimensionOids" refId="9361" ln="1" eid="DimensionOid">
                                    <cust clsId="DimensionOid">564F435F4B5049-45-43555F303235---</cust>
                                  </l>
                                  <l key="AdHocParamDimensionOids" refId="9362" ln="0" eid="DimensionOid"/>
                                  <be key="data" refId="9363" clsId="FilterNodeData">
                                    <ref key="filterNode" refId="936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6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353"/>
                                </be>
                              </l>
                              <ref key="parent" refId="9334"/>
                            </be>
                            <be refId="9366" clsId="FilterNode">
                              <l key="dimensionOids" refId="9367" ln="1" eid="DimensionOid">
                                <cust clsId="DimensionOid">44455354325F414749-45-4F5045---</cust>
                              </l>
                              <l key="AdHocParamDimensionOids" refId="9368" ln="0" eid="DimensionOid"/>
                              <be key="data" refId="9369" clsId="FilterNodeData">
                                <ref key="filterNode" refId="936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71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372" ln="1" eid="Framework.com.tagetik.trees.INode,framework">
                                <be refId="9373" clsId="FilterNode">
                                  <l key="dimensionOids" refId="9374" ln="1" eid="DimensionOid">
                                    <cust clsId="DimensionOid">564F435F4B5049-45-43555F303235---</cust>
                                  </l>
                                  <l key="AdHocParamDimensionOids" refId="9375" ln="0" eid="DimensionOid"/>
                                  <be key="data" refId="9376" clsId="FilterNodeData">
                                    <ref key="filterNode" refId="937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78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366"/>
                                </be>
                              </l>
                              <ref key="parent" refId="9334"/>
                            </be>
                            <be refId="9379" clsId="FilterNode">
                              <l key="dimensionOids" refId="9380" ln="1" eid="DimensionOid">
                                <cust clsId="DimensionOid">44455354325F414749-45-515541---</cust>
                              </l>
                              <l key="AdHocParamDimensionOids" refId="9381" ln="0" eid="DimensionOid"/>
                              <be key="data" refId="9382" clsId="FilterNodeData">
                                <ref key="filterNode" refId="9379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3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384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385" ln="1" eid="Framework.com.tagetik.trees.INode,framework">
                                <be refId="9386" clsId="FilterNode">
                                  <l key="dimensionOids" refId="9387" ln="1" eid="DimensionOid">
                                    <cust clsId="DimensionOid">564F435F4B5049-45-43555F303235---</cust>
                                  </l>
                                  <l key="AdHocParamDimensionOids" refId="9388" ln="0" eid="DimensionOid"/>
                                  <be key="data" refId="9389" clsId="FilterNodeData">
                                    <ref key="filterNode" refId="938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3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391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379"/>
                                </be>
                              </l>
                              <ref key="parent" refId="9334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39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393" ln="3" eid="Framework.com.tagetik.trees.INode,framework">
                        <be refId="9394" clsId="FilterNode">
                          <l key="dimensionOids" refId="9395" ln="1" eid="DimensionOid">
                            <cust clsId="DimensionOid">4445535434-45-4E44---</cust>
                          </l>
                          <l key="AdHocParamDimensionOids" refId="9396" ln="0" eid="DimensionOid"/>
                          <be key="data" refId="9397" clsId="FilterNodeData">
                            <ref key="filterNode" refId="9394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3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399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216</cust>
                          <i key="index">0</i>
                          <l key="children" refId="9400" ln="2" eid="Framework.com.tagetik.trees.INode,framework">
                            <be refId="9401" clsId="FilterNode">
                              <l key="dimensionOids" refId="9402" ln="1" eid="DimensionOid">
                                <cust clsId="DimensionOid">564F435F4B5049-45-43555F313331---</cust>
                              </l>
                              <l key="AdHocParamDimensionOids" refId="9403" ln="0" eid="DimensionOid"/>
                              <be key="data" refId="9404" clsId="FilterNodeData">
                                <ref key="filterNode" refId="9401"/>
                                <s key="dim">VOC_KPI</s>
                                <i key="segmentLevel">0</i>
                                <ref key="segment" refId="22"/>
                                <be key="dictionaryHeader" refId="9405" clsId="MultiDesc">
                                  <a key="desc" refId="9406" ln="4" eid="SYS_STR">
                                    <s>Tirocini e stage (n)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94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08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200</cust>
                              <i key="index">0</i>
                              <ref key="parent" refId="9394"/>
                            </be>
                            <be refId="9409" clsId="FilterNode">
                              <l key="dimensionOids" refId="9410" ln="1" eid="DimensionOid">
                                <cust clsId="DimensionOid">564F435F4B5049-45-43555F313332---</cust>
                              </l>
                              <l key="AdHocParamDimensionOids" refId="9411" ln="0" eid="DimensionOid"/>
                              <be key="data" refId="9412" clsId="FilterNodeData">
                                <ref key="filterNode" refId="9409"/>
                                <s key="dim">VOC_KPI</s>
                                <i key="segmentLevel">0</i>
                                <ref key="segment" refId="22"/>
                                <be key="dictionaryHeader" refId="9413" clsId="MultiDesc">
                                  <a key="desc" refId="9414" ln="4" eid="SYS_STR">
                                    <s>di cui assunti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16" keid="SYS_STR" veid="EFReportingNodeType">
                                  <key>
                                    <s>564F435F4B5049-45-43555F313337---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201</cust>
                              <i key="index">0</i>
                              <ref key="parent" refId="9394"/>
                            </be>
                          </l>
                          <ref key="parent" refId="9330"/>
                        </be>
                        <be refId="9417" clsId="FilterNode">
                          <l key="dimensionOids" refId="9418" ln="7" eid="DimensionOid">
                            <cust clsId="DimensionOid">4445535434-45-463031---</cust>
                            <cust clsId="DimensionOid">4445535434-45-463032---</cust>
                            <cust clsId="DimensionOid">4445535434-45-463033---</cust>
                            <cust clsId="DimensionOid">4445535434-45-463034---</cust>
                            <cust clsId="DimensionOid">4445535434-45-4E44---</cust>
                            <cust clsId="DimensionOid">4445535434-45-4D3031---</cust>
                            <cust clsId="DimensionOid">4445535434-45-5249465F3036---</cust>
                          </l>
                          <l key="AdHocParamDimensionOids" refId="9419" ln="0" eid="DimensionOid"/>
                          <be key="data" refId="9420" clsId="FilterNodeData">
                            <ref key="filterNode" refId="9417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22" keid="SYS_STR" veid="EFReportingNodeType">
                              <key>
                                <s>4445535434-45-463033---</s>
                              </key>
                              <val>
                                <ref refId="38"/>
                              </val>
                              <key>
                                <s>4445535434-45-463031---</s>
                              </key>
                              <val>
                                <ref refId="38"/>
                              </val>
                              <key>
                                <s>4445535434-45-4D3031---</s>
                              </key>
                              <val>
                                <ref refId="38"/>
                              </val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  <key>
                                <s>4445535434-45-463034---</s>
                              </key>
                              <val>
                                <ref refId="38"/>
                              </val>
                              <key>
                                <s>4445535434-45-463032---</s>
                              </key>
                              <val>
                                <ref refId="38"/>
                              </val>
                              <key>
                                <s>4445535434-45-5249465F3036---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217</cust>
                          <i key="index">0</i>
                          <l key="children" refId="9423" ln="1" eid="Framework.com.tagetik.trees.INode,framework">
                            <be refId="9424" clsId="FilterNode">
                              <l key="dimensionOids" refId="9425" ln="1" eid="DimensionOid">
                                <cust clsId="DimensionOid">564F435F4B5049-45-43555F303533---</cust>
                              </l>
                              <l key="AdHocParamDimensionOids" refId="9426" ln="0" eid="DimensionOid"/>
                              <be key="data" refId="9427" clsId="FilterNodeData">
                                <ref key="filterNode" refId="9424"/>
                                <s key="dim">VOC_KPI</s>
                                <i key="segmentLevel">0</i>
                                <ref key="segment" refId="22"/>
                                <be key="dictionaryHeader" refId="9428" clsId="MultiDesc">
                                  <a key="desc" refId="9429" ln="4" eid="SYS_STR">
                                    <s>Ore di formazione totali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222</cust>
                              <i key="index">0</i>
                              <ref key="parent" refId="9417"/>
                            </be>
                          </l>
                          <ref key="parent" refId="9330"/>
                        </be>
                        <be refId="9431" clsId="FilterNode">
                          <l key="dimensionOids" refId="9432" ln="1" eid="DimensionOid">
                            <cust clsId="DimensionOid">4445535434-45-4E44---</cust>
                          </l>
                          <l key="AdHocParamDimensionOids" refId="9433" ln="0" eid="DimensionOid"/>
                          <be key="data" refId="9434" clsId="FilterNodeData">
                            <ref key="filterNode" refId="9431"/>
                            <s key="dim">DEST4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3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436" keid="SYS_STR" veid="EFReportingNodeType">
                              <key>
                                <s>4445535434-45-4E44---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230</cust>
                          <i key="index">0</i>
                          <l key="children" refId="9437" ln="2" eid="Framework.com.tagetik.trees.INode,framework">
                            <be refId="9438" clsId="FilterNode">
                              <l key="dimensionOids" refId="9439" ln="0" eid="DimensionOid"/>
                              <l key="AdHocParamDimensionOids" refId="9440" ln="0" eid="DimensionOid"/>
                              <be key="data" refId="9441" clsId="FilterNodeData">
                                <ref key="filterNode" refId="9438"/>
                                <s key="dim">VOC_KPI</s>
                                <i key="segmentLevel">0</i>
                                <ref key="segment" refId="22"/>
                                <be key="reportingFormula" refId="9442" clsId="ReportingFormula">
                                  <b key="serverFormula">N</b>
                                  <b key="formulaRule">N</b>
                                  <s key="formula">IFERROR({222}/{242},0)</s>
                                </be>
                                <be key="dictionaryHeader" refId="9443" clsId="MultiDesc">
                                  <a key="desc" refId="9444" ln="4" eid="SYS_STR">
                                    <s>Ore di formazione pro capite (n.)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94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9446" keid="SYS_STR" veid="EFReportingNodeType">
                                  <key>
                                    <s>236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>PH</s>
                              <s key="desc"/>
                              <i key="index">0</i>
                              <ref key="parent" refId="9431"/>
                            </be>
                            <be refId="9447" clsId="FilterNode">
                              <l key="dimensionOids" refId="9448" ln="1" eid="DimensionOid">
                                <cust clsId="DimensionOid">564F435F4B5049-45-43555F303531---</cust>
                              </l>
                              <l key="AdHocParamDimensionOids" refId="9449" ln="0" eid="DimensionOid"/>
                              <be key="data" refId="9450" clsId="FilterNodeData">
                                <ref key="filterNode" refId="9447"/>
                                <s key="dim">VOC_KPI</s>
                                <i key="segmentLevel">0</i>
                                <ref key="segment" refId="22"/>
                                <be key="HideRC" refId="945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e key="dictionaryHeader" refId="9452" clsId="MultiDesc">
                                  <a key="desc" refId="9453" ln="4" eid="SYS_STR">
                                    <s>Dipendenti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94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55" keid="SYS_STR" veid="EFReportingNodeType">
                                  <key>
                                    <s>564F435F4B5049-45-43555F303531---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242</cust>
                              <i key="index">0</i>
                              <ref key="parent" refId="9431"/>
                            </be>
                          </l>
                          <ref key="parent" refId="9330"/>
                        </be>
                      </l>
                    </be>
                    <be key="columns" refId="9456" clsId="FilterNode">
                      <l key="dimensionOids" refId="9457" ln="0" eid="DimensionOid"/>
                      <l key="AdHocParamDimensionOids" refId="9458" ln="0" eid="DimensionOid"/>
                      <be key="data" refId="9459" clsId="FilterNodeData">
                        <be key="filterNode" refId="9460" clsId="FilterNode">
                          <l key="dimensionOids" refId="9461" ln="0" eid="DimensionOid"/>
                          <l key="AdHocParamDimensionOids" refId="9462" ln="0" eid="DimensionOid"/>
                          <be key="data" refId="9463" clsId="FilterNodeData">
                            <ref key="filterNode" refId="946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46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465" ln="3" eid="Framework.com.tagetik.trees.INode,framework">
                            <be refId="9466" clsId="FilterNode">
                              <l key="dimensionOids" refId="9467" ln="1" eid="DimensionOid">
                                <cust clsId="DimensionOid">5343455F24-45-5343454E4152494F5F4254--50-</cust>
                              </l>
                              <l key="AdHocParamDimensionOids" refId="9468" ln="0" eid="DimensionOid"/>
                              <be key="data" refId="9469" clsId="FilterNodeData">
                                <ref key="filterNode" refId="946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71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7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473" ln="1" eid="Framework.com.tagetik.trees.INode,framework">
                                <be refId="9474" clsId="FilterNode">
                                  <l key="dimensionOids" refId="9475" ln="1" eid="DimensionOid">
                                    <cust clsId="DimensionOid">4341545F24-4E-413241---</cust>
                                  </l>
                                  <l key="AdHocParamDimensionOids" refId="9476" ln="0" eid="DimensionOid"/>
                                  <be key="data" refId="9477" clsId="FilterNodeData">
                                    <ref key="filterNode" refId="9474"/>
                                    <s key="dim">CAT_$</s>
                                    <i key="segmentLevel">0</i>
                                    <ref key="segment" refId="22"/>
                                    <be key="dictionaryHeader" refId="9478" clsId="MultiDesc">
                                      <a key="desc" refId="947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48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48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482" ln="1" eid="Framework.com.tagetik.trees.INode,framework">
                                    <be refId="9483" clsId="FilterNode">
                                      <l key="dimensionOids" refId="948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485" ln="0" eid="DimensionOid"/>
                                      <be key="data" refId="9486" clsId="FilterNodeData">
                                        <ref key="filterNode" refId="948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487" clsId="MultiDesc">
                                          <a key="desc" refId="9488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4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490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474"/>
                                    </be>
                                  </l>
                                  <ref key="parent" refId="9466"/>
                                </be>
                              </l>
                              <ref key="parent" refId="9460"/>
                            </be>
                            <be refId="9491" clsId="FilterNode">
                              <l key="dimensionOids" refId="9492" ln="1" eid="DimensionOid">
                                <cust clsId="DimensionOid">5343455F24-45-5343454E4152494F5F4254--50-</cust>
                              </l>
                              <l key="AdHocParamDimensionOids" refId="9493" ln="0" eid="DimensionOid"/>
                              <be key="data" refId="9494" clsId="FilterNodeData">
                                <ref key="filterNode" refId="9491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4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49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49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498" ln="1" eid="Framework.com.tagetik.trees.INode,framework">
                                <be refId="9499" clsId="FilterNode">
                                  <l key="dimensionOids" refId="9500" ln="1" eid="DimensionOid">
                                    <cust clsId="DimensionOid">4341545F24-4E-413241---</cust>
                                  </l>
                                  <l key="AdHocParamDimensionOids" refId="9501" ln="0" eid="DimensionOid"/>
                                  <be key="data" refId="9502" clsId="FilterNodeData">
                                    <ref key="filterNode" refId="9499"/>
                                    <s key="dim">CAT_$</s>
                                    <i key="segmentLevel">0</i>
                                    <ref key="segment" refId="22"/>
                                    <be key="dictionaryHeader" refId="9503" clsId="MultiDesc">
                                      <ref key="desc" refId="9479"/>
                                    </be>
                                    <b key="placeHolder">N</b>
                                    <ref key="weight" refId="23"/>
                                    <be key="textMatchingCondition" refId="95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506" ln="1" eid="Framework.com.tagetik.trees.INode,framework">
                                    <be refId="9507" clsId="FilterNode">
                                      <l key="dimensionOids" refId="9508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509" ln="0" eid="DimensionOid"/>
                                      <be key="data" refId="9510" clsId="FilterNodeData">
                                        <ref key="filterNode" refId="9507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511" clsId="MultiDesc">
                                          <ref key="desc" refId="9488"/>
                                        </be>
                                        <b key="placeHolder">N</b>
                                        <ref key="weight" refId="23"/>
                                        <be key="textMatchingCondition" refId="95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1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499"/>
                                    </be>
                                  </l>
                                  <ref key="parent" refId="9491"/>
                                </be>
                              </l>
                              <ref key="parent" refId="9460"/>
                            </be>
                            <be refId="9514" clsId="FilterNode">
                              <l key="dimensionOids" refId="9515" ln="1" eid="DimensionOid">
                                <cust clsId="DimensionOid">5343455F24-45-5343454E4152494F5F4254--50-</cust>
                              </l>
                              <l key="AdHocParamDimensionOids" refId="9516" ln="0" eid="DimensionOid"/>
                              <be key="data" refId="9517" clsId="FilterNodeData">
                                <ref key="filterNode" refId="951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5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51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520" ln="4" eid="Framework.com.tagetik.trees.INode,framework">
                                <be refId="9521" clsId="FilterNode">
                                  <l key="dimensionOids" refId="9522" ln="1" eid="DimensionOid">
                                    <cust clsId="DimensionOid">4341545F24-45-24414D4F554E54-413241--</cust>
                                  </l>
                                  <l key="AdHocParamDimensionOids" refId="9523" ln="0" eid="DimensionOid"/>
                                  <be key="data" refId="9524" clsId="FilterNodeData">
                                    <ref key="filterNode" refId="9521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2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526" ln="2" eid="Framework.com.tagetik.trees.INode,framework">
                                    <be refId="9527" clsId="FilterNode">
                                      <l key="dimensionOids" refId="9528" ln="1" eid="DimensionOid">
                                        <cust clsId="DimensionOid">44455354325F414749-45-413035---</cust>
                                      </l>
                                      <l key="AdHocParamDimensionOids" refId="9529" ln="0" eid="DimensionOid"/>
                                      <be key="data" refId="9530" clsId="FilterNodeData">
                                        <ref key="filterNode" refId="952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521"/>
                                    </be>
                                    <be refId="9533" clsId="FilterNode">
                                      <l key="dimensionOids" refId="9534" ln="1" eid="DimensionOid">
                                        <cust clsId="DimensionOid">44455354325F414749-45-413036---</cust>
                                      </l>
                                      <l key="AdHocParamDimensionOids" refId="9535" ln="0" eid="DimensionOid"/>
                                      <be key="data" refId="9536" clsId="FilterNodeData">
                                        <ref key="filterNode" refId="953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3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521"/>
                                    </be>
                                  </l>
                                  <ref key="parent" refId="9514"/>
                                </be>
                                <be refId="9539" clsId="FilterNode">
                                  <l key="dimensionOids" refId="9540" ln="1" eid="DimensionOid">
                                    <cust clsId="DimensionOid">4341545F24-45-41444A-413241--</cust>
                                  </l>
                                  <l key="AdHocParamDimensionOids" refId="9541" ln="0" eid="DimensionOid"/>
                                  <be key="data" refId="9542" clsId="FilterNodeData">
                                    <ref key="filterNode" refId="9539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5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544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545" ln="2" eid="Framework.com.tagetik.trees.INode,framework">
                                    <be refId="9546" clsId="FilterNode">
                                      <l key="dimensionOids" refId="9547" ln="1" eid="DimensionOid">
                                        <cust clsId="DimensionOid">44455354325F414749-45-413035---</cust>
                                      </l>
                                      <l key="AdHocParamDimensionOids" refId="9548" ln="0" eid="DimensionOid"/>
                                      <be key="data" refId="9549" clsId="FilterNodeData">
                                        <ref key="filterNode" refId="9546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539"/>
                                    </be>
                                    <be refId="9552" clsId="FilterNode">
                                      <l key="dimensionOids" refId="9553" ln="1" eid="DimensionOid">
                                        <cust clsId="DimensionOid">44455354325F414749-45-413036---</cust>
                                      </l>
                                      <l key="AdHocParamDimensionOids" refId="9554" ln="0" eid="DimensionOid"/>
                                      <be key="data" refId="9555" clsId="FilterNodeData">
                                        <ref key="filterNode" refId="955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557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539"/>
                                    </be>
                                  </l>
                                  <ref key="parent" refId="9514"/>
                                </be>
                                <be refId="9558" clsId="FilterNode">
                                  <l key="dimensionOids" refId="9559" ln="0" eid="DimensionOid"/>
                                  <l key="AdHocParamDimensionOids" refId="9560" ln="0" eid="DimensionOid"/>
                                  <be key="data" refId="9561" clsId="FilterNodeData">
                                    <ref key="filterNode" refId="9558"/>
                                    <s key="dim">CAT_$</s>
                                    <i key="segmentLevel">0</i>
                                    <ref key="segment" refId="22"/>
                                    <be key="dictionaryHeader" refId="9562" clsId="MultiDesc">
                                      <ref key="desc" refId="9479"/>
                                    </be>
                                    <b key="placeHolder">S</b>
                                    <ref key="weight" refId="23"/>
                                    <be key="textMatchingCondition" refId="95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64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565" ln="1" eid="Framework.com.tagetik.trees.INode,framework">
                                    <be refId="9566" clsId="FilterNode">
                                      <l key="dimensionOids" refId="9567" ln="0" eid="DimensionOid"/>
                                      <l key="AdHocParamDimensionOids" refId="9568" ln="0" eid="DimensionOid"/>
                                      <be key="data" refId="9569" clsId="FilterNodeData">
                                        <ref key="filterNode" refId="9566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70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57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7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558"/>
                                    </be>
                                  </l>
                                  <ref key="parent" refId="9514"/>
                                </be>
                                <be refId="9573" clsId="FilterNode">
                                  <l key="dimensionOids" refId="9574" ln="0" eid="DimensionOid"/>
                                  <l key="AdHocParamDimensionOids" refId="9575" ln="0" eid="DimensionOid"/>
                                  <be key="data" refId="9576" clsId="FilterNodeData">
                                    <ref key="filterNode" refId="9573"/>
                                    <s key="dim">CAT_$</s>
                                    <i key="segmentLevel">0</i>
                                    <ref key="segment" refId="22"/>
                                    <be key="dictionaryHeader" refId="9577" clsId="MultiDesc">
                                      <a key="desc" refId="9578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580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581" ln="1" eid="Framework.com.tagetik.trees.INode,framework">
                                    <be refId="9582" clsId="FilterNode">
                                      <l key="dimensionOids" refId="9583" ln="0" eid="DimensionOid"/>
                                      <l key="AdHocParamDimensionOids" refId="9584" ln="0" eid="DimensionOid"/>
                                      <be key="data" refId="9585" clsId="FilterNodeData">
                                        <ref key="filterNode" refId="958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586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5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58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573"/>
                                    </be>
                                  </l>
                                  <ref key="parent" refId="9514"/>
                                </be>
                              </l>
                              <ref key="parent" refId="9460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589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590" ln="1" eid="Framework.com.tagetik.trees.INode,framework">
                        <be refId="9591" clsId="FilterNode">
                          <l key="dimensionOids" refId="9592" ln="1" eid="DimensionOid">
                            <cust clsId="DimensionOid">544950-45-5449505F4F---</cust>
                          </l>
                          <l key="AdHocParamDimensionOids" refId="9593" ln="0" eid="DimensionOid"/>
                          <be key="data" refId="9594" clsId="FilterNodeData">
                            <ref key="filterNode" refId="9591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59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596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597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598" ln="3" eid="Framework.com.tagetik.trees.INode,framework">
                            <be refId="9599" clsId="FilterNode">
                              <l key="dimensionOids" refId="9600" ln="1" eid="DimensionOid">
                                <cust clsId="DimensionOid">5343455F24-45-5343454E4152494F5F4254--50-</cust>
                              </l>
                              <l key="AdHocParamDimensionOids" refId="9601" ln="0" eid="DimensionOid"/>
                              <be key="data" refId="9602" clsId="FilterNodeData">
                                <ref key="filterNode" refId="95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70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03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605" ln="1" eid="Framework.com.tagetik.trees.INode,framework">
                                <be refId="9606" clsId="FilterNode">
                                  <l key="dimensionOids" refId="9607" ln="1" eid="DimensionOid">
                                    <cust clsId="DimensionOid">4341545F24-4E-413241---</cust>
                                  </l>
                                  <l key="AdHocParamDimensionOids" refId="9608" ln="0" eid="DimensionOid"/>
                                  <be key="data" refId="9609" clsId="FilterNodeData">
                                    <ref key="filterNode" refId="9606"/>
                                    <s key="dim">CAT_$</s>
                                    <i key="segmentLevel">0</i>
                                    <ref key="segment" refId="22"/>
                                    <be key="dictionaryHeader" refId="9610" clsId="MultiDesc">
                                      <a key="desc" refId="961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14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615" ln="0" eid="Framework.com.tagetik.trees.INode,framework"/>
                                  <ref key="parent" refId="9599"/>
                                </be>
                              </l>
                              <ref key="parent" refId="9591"/>
                            </be>
                            <be refId="9616" clsId="FilterNode">
                              <l key="dimensionOids" refId="9617" ln="1" eid="DimensionOid">
                                <cust clsId="DimensionOid">5343455F24-45-5343454E4152494F5F4254--50-</cust>
                              </l>
                              <l key="AdHocParamDimensionOids" refId="9618" ln="0" eid="DimensionOid"/>
                              <be key="data" refId="9619" clsId="FilterNodeData">
                                <ref key="filterNode" refId="9616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495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20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2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622" ln="1" eid="Framework.com.tagetik.trees.INode,framework">
                                <be refId="9623" clsId="FilterNode">
                                  <l key="dimensionOids" refId="9624" ln="1" eid="DimensionOid">
                                    <cust clsId="DimensionOid">4341545F24-4E-413241---</cust>
                                  </l>
                                  <l key="AdHocParamDimensionOids" refId="9625" ln="0" eid="DimensionOid"/>
                                  <be key="data" refId="9626" clsId="FilterNodeData">
                                    <ref key="filterNode" refId="9623"/>
                                    <s key="dim">CAT_$</s>
                                    <i key="segmentLevel">0</i>
                                    <ref key="segment" refId="22"/>
                                    <be key="dictionaryHeader" refId="9627" clsId="MultiDesc">
                                      <a key="desc" refId="962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6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63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632" ln="0" eid="Framework.com.tagetik.trees.INode,framework"/>
                                  <ref key="parent" refId="9616"/>
                                </be>
                              </l>
                              <ref key="parent" refId="9591"/>
                            </be>
                            <be refId="9633" clsId="FilterNode">
                              <l key="dimensionOids" refId="9634" ln="1" eid="DimensionOid">
                                <cust clsId="DimensionOid">5343455F24-45-5343454E4152494F5F4254--50-</cust>
                              </l>
                              <l key="AdHocParamDimensionOids" refId="9635" ln="0" eid="DimensionOid"/>
                              <be key="data" refId="9636" clsId="FilterNodeData">
                                <ref key="filterNode" refId="9633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518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6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6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9639" ln="1" eid="Framework.com.tagetik.trees.INode,framework">
                                <be refId="9640" clsId="FilterNode">
                                  <l key="dimensionOids" refId="9641" ln="1" eid="DimensionOid">
                                    <cust clsId="DimensionOid">4341545F24-4E-413241---</cust>
                                  </l>
                                  <l key="AdHocParamDimensionOids" refId="9642" ln="0" eid="DimensionOid"/>
                                  <be key="data" refId="9643" clsId="FilterNodeData">
                                    <ref key="filterNode" refId="9640"/>
                                    <s key="dim">CAT_$</s>
                                    <i key="segmentLevel">0</i>
                                    <ref key="segment" refId="22"/>
                                    <be key="dictionaryHeader" refId="9644" clsId="MultiDesc">
                                      <a key="desc" refId="9645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6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9647" ln="0" eid="Framework.com.tagetik.trees.INode,framework"/>
                                  <ref key="parent" refId="9633"/>
                                </be>
                              </l>
                              <ref key="parent" refId="9591"/>
                            </be>
                          </l>
                          <ref key="parent" refId="9456"/>
                        </be>
                      </l>
                    </be>
                    <be key="matrixFilters" refId="9648" clsId="FilterNode">
                      <l key="dimensionOids" refId="9649" ln="0" eid="DimensionOid"/>
                      <l key="AdHocParamDimensionOids" refId="9650" ln="0" eid="DimensionOid"/>
                      <be key="data" refId="9651" clsId="FilterNodeData">
                        <ref key="filterNode" refId="9648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652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9653" ln="1" eid="Framework.com.tagetik.trees.INode,framework">
                        <be refId="9654" clsId="FilterNode">
                          <l key="dimensionOids" refId="9655" ln="1" eid="DimensionOid">
                            <cust clsId="DimensionOid">504552-45-245045525F50--50-</cust>
                          </l>
                          <l key="AdHocParamDimensionOids" refId="9656" ln="0" eid="DimensionOid"/>
                          <be key="data" refId="9657" clsId="FilterNodeData">
                            <ref key="filterNode" refId="9654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6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9659" ln="1" eid="Framework.com.tagetik.trees.INode,framework">
                            <be refId="9660" clsId="FilterNode">
                              <l key="dimensionOids" refId="9661" ln="1" eid="DimensionOid">
                                <cust clsId="DimensionOid">44455354315F4255-45-4E44---</cust>
                              </l>
                              <l key="AdHocParamDimensionOids" refId="9662" ln="0" eid="DimensionOid"/>
                              <be key="data" refId="9663" clsId="FilterNodeData">
                                <ref key="filterNode" refId="96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6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9665" ln="1" eid="Framework.com.tagetik.trees.INode,framework">
                                <be refId="9666" clsId="FilterNode">
                                  <l key="dimensionOids" refId="9667" ln="1" eid="DimensionOid">
                                    <cust clsId="DimensionOid">44455354325F414749-45-4E44---</cust>
                                  </l>
                                  <l key="AdHocParamDimensionOids" refId="9668" ln="0" eid="DimensionOid"/>
                                  <be key="data" refId="9669" clsId="FilterNodeData">
                                    <ref key="filterNode" refId="9666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6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9671" ln="1" eid="Framework.com.tagetik.trees.INode,framework">
                                    <be refId="9672" clsId="FilterNode">
                                      <l key="dimensionOids" refId="9673" ln="1" eid="DimensionOid">
                                        <cust clsId="DimensionOid">415A495F413241-45-415A49454E44415F32--50-</cust>
                                      </l>
                                      <l key="AdHocParamDimensionOids" refId="9674" ln="0" eid="DimensionOid"/>
                                      <be key="data" refId="9675" clsId="FilterNodeData">
                                        <ref key="filterNode" refId="9672"/>
                                        <s key="dim">AZI_A2A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6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i key="index">0</i>
                                      <l key="children" refId="9677" ln="1" eid="Framework.com.tagetik.trees.INode,framework">
                                        <be refId="9678" clsId="FilterNode">
                                          <l key="dimensionOids" refId="9679" ln="1" eid="DimensionOid">
                                            <cust clsId="DimensionOid">4445535433-45-5445525249544F52494F5F31--50-</cust>
                                          </l>
                                          <l key="AdHocParamDimensionOids" refId="9680" ln="0" eid="DimensionOid"/>
                                          <be key="data" refId="9681" clsId="FilterNodeData">
                                            <ref key="filterNode" refId="9678"/>
                                            <s key="dim">DEST3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96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i key="index">0</i>
                                          <ref key="parent" refId="9672"/>
                                        </be>
                                      </l>
                                      <ref key="parent" refId="9666"/>
                                    </be>
                                  </l>
                                  <ref key="parent" refId="9660"/>
                                </be>
                              </l>
                              <ref key="parent" refId="9654"/>
                            </be>
                          </l>
                          <ref key="parent" refId="9648"/>
                        </be>
                      </l>
                    </be>
                    <be key="rowHeaders" refId="9683" clsId="ReportingHeaders">
                      <m key="headers" refId="9684" keid="SYS_PR_I" veid="System.Collections.IList">
                        <key>
                          <i>-1</i>
                        </key>
                        <val>
                          <l refId="9685" ln="1">
                            <s>$Account(HIERARCHY("KPI")).desc</s>
                          </l>
                        </val>
                      </m>
                      <m key="headersDims" refId="9686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9687" clsId="ReportingHeaders">
                      <m key="headers" refId="9688" keid="SYS_PR_I" veid="System.Collections.IList">
                        <key>
                          <i>-2</i>
                        </key>
                        <val>
                          <l refId="9689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9690" ln="1">
                            <s>$Category.code</s>
                          </l>
                        </val>
                      </m>
                      <m key="headersDims" refId="9691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2</i>
                    <b key="excludeValuatingSheetsWithZeroValues">N</b>
                    <m key="addictionalStyleSheets" refId="9692" keid="SYS_STR" veid="StyleSheet">
                      <key>
                        <s>24</s>
                      </key>
                      <val>
                        <be refId="9693" clsId="StyleSheet">
                          <be key="version" refId="9694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69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696" ln="2">
                                <be refId="9697" clsId="StyleRule">
                                  <be key="ruleCondition" refId="969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699" clsId="StyleRule">
                                  <be key="ruleCondition" refId="970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9701" clsId="StyleSheet">
                          <be key="version" refId="970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0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04" ln="3">
                                <be refId="9705" clsId="StyleRule">
                                  <be key="ruleCondition" refId="970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07" clsId="StyleRule">
                                  <be key="ruleCondition" refId="970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9709" clsId="StyleRule">
                                  <be key="ruleCondition" refId="9710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9711" clsId="StyleSheet">
                          <be key="version" refId="9712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9713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14" ln="2">
                                <be refId="9715" clsId="StyleRule">
                                  <be key="ruleCondition" refId="9716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17" clsId="StyleRule">
                                  <be key="ruleCondition" refId="9718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21</s>
                      </key>
                      <val>
                        <be refId="9719" clsId="StyleSheet">
                          <be key="version" refId="9720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<ref key="applyFirst" refId="271"/>
                          <m key="rules" refId="9721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9722" ln="2">
                                <be refId="9723" clsId="StyleRule">
                                  <be key="ruleCondition" refId="9724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9725" clsId="StyleRule">
                                  <be key="ruleCondition" refId="9726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9727" ln="0" eid="Reporting.com.tagetik.tables.IMatixCellLeafPositions,Reporting"/>
                    <m key="forcedEditModes" refId="9728" keid="Reporting.com.tagetik.tables.IMatixCellLeafPositions,Reporting" veid="SYS_STR"/>
                    <b key="UseTxlDeFormEditor">N</b>
                    <be key="TxDeFormsEditorDescriptor" refId="9729" clsId="TxDeFormsEditorDescriptor">
                      <l key="Tabs" refId="9730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9731" clsId="matrixWSInfo">
                      <b key="isT">N</b>
                      <s key="wsCode">$CPM</s>
                    </be>
                    <be key="customFilters" refId="9732" clsId="ExpCustomFiltersProspetto"/>
                  </be>
                </val>
                <key>
                  <s>matrix 00 copy03</s>
                </key>
                <val>
                  <be refId="9733" clsId="MatrixPositionBlockVO">
                    <s key="positionID">matrix 00 copy03</s>
                    <be key="rows" refId="9734" clsId="FilterNode">
                      <l key="dimensionOids" refId="9735" ln="0" eid="DimensionOid"/>
                      <l key="AdHocParamDimensionOids" refId="9736" ln="0" eid="DimensionOid"/>
                      <be key="data" refId="9737" clsId="FilterNodeData">
                        <be key="filterNode" refId="9738" clsId="FilterNode">
                          <l key="dimensionOids" refId="9739" ln="0" eid="DimensionOid"/>
                          <l key="AdHocParamDimensionOids" refId="9740" ln="0" eid="DimensionOid"/>
                          <be key="data" refId="9741" clsId="FilterNodeData">
                            <ref key="filterNode" refId="97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7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9743" ln="4" eid="Framework.com.tagetik.trees.INode,framework">
                            <be refId="9744" clsId="FilterNode">
                              <l key="dimensionOids" refId="9745" ln="1" eid="DimensionOid">
                                <cust clsId="DimensionOid">44455354325F414749-45-444952---</cust>
                              </l>
                              <l key="AdHocParamDimensionOids" refId="9746" ln="0" eid="DimensionOid"/>
                              <be key="data" refId="9747" clsId="FilterNodeData">
                                <ref key="filterNode" refId="974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4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9750" ln="1" eid="Framework.com.tagetik.trees.INode,framework">
                                <be refId="9751" clsId="FilterNode">
                                  <l key="dimensionOids" refId="9752" ln="1" eid="DimensionOid">
                                    <cust clsId="DimensionOid">564F435F4B5049-45-43555F303235---</cust>
                                  </l>
                                  <l key="AdHocParamDimensionOids" refId="9753" ln="0" eid="DimensionOid"/>
                                  <be key="data" refId="9754" clsId="FilterNodeData">
                                    <ref key="filterNode" refId="975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5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9744"/>
                                </be>
                              </l>
                              <ref key="parent" refId="9738"/>
                            </be>
                            <be refId="9757" clsId="FilterNode">
                              <l key="dimensionOids" refId="9758" ln="1" eid="DimensionOid">
                                <cust clsId="DimensionOid">44455354325F414749-45-494D50---</cust>
                              </l>
                              <l key="AdHocParamDimensionOids" refId="9759" ln="0" eid="DimensionOid"/>
                              <be key="data" refId="9760" clsId="FilterNodeData">
                                <ref key="filterNode" refId="975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6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9763" ln="1" eid="Framework.com.tagetik.trees.INode,framework">
                                <be refId="9764" clsId="FilterNode">
                                  <l key="dimensionOids" refId="9765" ln="1" eid="DimensionOid">
                                    <cust clsId="DimensionOid">564F435F4B5049-45-43555F303235---</cust>
                                  </l>
                                  <l key="AdHocParamDimensionOids" refId="9766" ln="0" eid="DimensionOid"/>
                                  <be key="data" refId="9767" clsId="FilterNodeData">
                                    <ref key="filterNode" refId="976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6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9757"/>
                                </be>
                              </l>
                              <ref key="parent" refId="9738"/>
                            </be>
                            <be refId="9770" clsId="FilterNode">
                              <l key="dimensionOids" refId="9771" ln="1" eid="DimensionOid">
                                <cust clsId="DimensionOid">44455354325F414749-45-4F5045---</cust>
                              </l>
                              <l key="AdHocParamDimensionOids" refId="9772" ln="0" eid="DimensionOid"/>
                              <be key="data" refId="9773" clsId="FilterNodeData">
                                <ref key="filterNode" refId="977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75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9776" ln="1" eid="Framework.com.tagetik.trees.INode,framework">
                                <be refId="9777" clsId="FilterNode">
                                  <l key="dimensionOids" refId="9778" ln="1" eid="DimensionOid">
                                    <cust clsId="DimensionOid">564F435F4B5049-45-43555F303235---</cust>
                                  </l>
                                  <l key="AdHocParamDimensionOids" refId="9779" ln="0" eid="DimensionOid"/>
                                  <be key="data" refId="9780" clsId="FilterNodeData">
                                    <ref key="filterNode" refId="977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82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9770"/>
                                </be>
                              </l>
                              <ref key="parent" refId="9738"/>
                            </be>
                            <be refId="9783" clsId="FilterNode">
                              <l key="dimensionOids" refId="9784" ln="1" eid="DimensionOid">
                                <cust clsId="DimensionOid">44455354325F414749-45-515541---</cust>
                              </l>
                              <l key="AdHocParamDimensionOids" refId="9785" ln="0" eid="DimensionOid"/>
                              <be key="data" refId="9786" clsId="FilterNodeData">
                                <ref key="filterNode" refId="978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7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788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9789" ln="1" eid="Framework.com.tagetik.trees.INode,framework">
                                <be refId="9790" clsId="FilterNode">
                                  <l key="dimensionOids" refId="9791" ln="1" eid="DimensionOid">
                                    <cust clsId="DimensionOid">564F435F4B5049-45-43555F303235---</cust>
                                  </l>
                                  <l key="AdHocParamDimensionOids" refId="9792" ln="0" eid="DimensionOid"/>
                                  <be key="data" refId="9793" clsId="FilterNodeData">
                                    <ref key="filterNode" refId="97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7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795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9783"/>
                                </be>
                              </l>
                              <ref key="parent" refId="9738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796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9797" ln="3" eid="Framework.com.tagetik.trees.INode,framework">
                        <be refId="9798" clsId="FilterNode">
                          <l key="dimensionOids" refId="9799" ln="1" eid="DimensionOid">
                            <cust clsId="DimensionOid">564F435F4B5049-45-43555F313237---</cust>
                          </l>
                          <l key="AdHocParamDimensionOids" refId="9800" ln="0" eid="DimensionOid"/>
                          <be key="data" refId="9801" clsId="FilterNodeData">
                            <ref key="filterNode" refId="9798"/>
                            <s key="dim">VOC_KPI</s>
                            <i key="segmentLevel">0</i>
                            <ref key="segment" refId="22"/>
                            <be key="dictionaryHeader" refId="9802" clsId="MultiDesc">
                              <a key="desc" refId="9803" ln="4" eid="SYS_STR">
                                <s>Numero dipendenti effettivi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9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05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212</cust>
                          <i key="index">0</i>
                          <ref key="parent" refId="9734"/>
                        </be>
                        <be refId="9806" clsId="FilterNode">
                          <l key="dimensionOids" refId="9807" ln="1" eid="DimensionOid">
                            <cust clsId="DimensionOid">564F435F4B5049-45-43555F313238---</cust>
                          </l>
                          <l key="AdHocParamDimensionOids" refId="9808" ln="0" eid="DimensionOid"/>
                          <be key="data" refId="9809" clsId="FilterNodeData">
                            <ref key="filterNode" refId="9806"/>
                            <s key="dim">VOC_KPI</s>
                            <i key="segmentLevel">0</i>
                            <ref key="segment" refId="22"/>
                            <be key="dictionaryHeader" refId="9810" clsId="MultiDesc">
                              <a key="desc" refId="9811" ln="4" eid="SYS_STR">
                                <s>Numero ore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13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213</cust>
                          <i key="index">0</i>
                          <ref key="parent" refId="9734"/>
                        </be>
                        <be refId="9814" clsId="FilterNode">
                          <l key="dimensionOids" refId="9815" ln="1" eid="DimensionOid">
                            <cust clsId="DimensionOid">564F435F4B5049-45-43555F313239---</cust>
                          </l>
                          <l key="AdHocParamDimensionOids" refId="9816" ln="0" eid="DimensionOid"/>
                          <be key="data" refId="9817" clsId="FilterNodeData">
                            <ref key="filterNode" refId="9814"/>
                            <s key="dim">VOC_KPI</s>
                            <i key="segmentLevel">0</i>
                            <ref key="segment" refId="22"/>
                            <be key="dictionaryHeader" refId="9818" clsId="MultiDesc">
                              <a key="desc" refId="9819" ln="4" eid="SYS_STR">
                                <s>Numero giorni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982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17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821" keid="SYS_STR" veid="EFReportingNodeType">
                              <key>
                                <s>564F435F4B5049-45-43555F313238---</s>
                              </key>
                              <val>
                                <ref refId="38"/>
                              </val>
                              <key>
                                <s>564F435F4B5049-45-43555F313237---</s>
                              </key>
                              <val>
                                <ref refId="38"/>
                              </val>
                              <key>
                                <s>564F435F4B5049-45-43555F313239---</s>
                              </key>
                              <val>
                                <ref refId="38"/>
                              </val>
                              <key>
                                <s>564F435F4B5049-45-43555F313330---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214</cust>
                          <i key="index">0</i>
                          <ref key="parent" refId="9734"/>
                        </be>
                      </l>
                    </be>
                    <be key="columns" refId="9822" clsId="FilterNode">
                      <l key="dimensionOids" refId="9823" ln="0" eid="DimensionOid"/>
                      <l key="AdHocParamDimensionOids" refId="9824" ln="0" eid="DimensionOid"/>
                      <be key="data" refId="9825" clsId="FilterNodeData">
                        <be key="filterNode" refId="9826" clsId="FilterNode">
                          <l key="dimensionOids" refId="9827" ln="0" eid="DimensionOid"/>
                          <l key="AdHocParamDimensionOids" refId="9828" ln="0" eid="DimensionOid"/>
                          <be key="data" refId="9829" clsId="FilterNodeData">
                            <ref key="filterNode" refId="98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8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9831" ln="3" eid="Framework.com.tagetik.trees.INode,framework">
                            <be refId="9832" clsId="FilterNode">
                              <l key="dimensionOids" refId="9833" ln="1" eid="DimensionOid">
                                <cust clsId="DimensionOid">5343455F24-45-5343454E4152494F5F4254--50-</cust>
                              </l>
                              <l key="AdHocParamDimensionOids" refId="9834" ln="0" eid="DimensionOid"/>
                              <be key="data" refId="9835" clsId="FilterNodeData">
                                <ref key="filterNode" refId="983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37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3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9839" ln="1" eid="Framework.com.tagetik.trees.INode,framework">
                                <be refId="9840" clsId="FilterNode">
                                  <l key="dimensionOids" refId="9841" ln="1" eid="DimensionOid">
                                    <cust clsId="DimensionOid">4341545F24-4E-413241---</cust>
                                  </l>
                                  <l key="AdHocParamDimensionOids" refId="9842" ln="0" eid="DimensionOid"/>
                                  <be key="data" refId="9843" clsId="FilterNodeData">
                                    <ref key="filterNode" refId="9840"/>
                                    <s key="dim">CAT_$</s>
                                    <i key="segmentLevel">0</i>
                                    <ref key="segment" refId="22"/>
                                    <be key="dictionaryHeader" refId="9844" clsId="MultiDesc">
                                      <a key="desc" refId="984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8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4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9848" ln="1" eid="Framework.com.tagetik.trees.INode,framework">
                                    <be refId="9849" clsId="FilterNode">
                                      <l key="dimensionOids" refId="9850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51" ln="0" eid="DimensionOid"/>
                                      <be key="data" refId="9852" clsId="FilterNodeData">
                                        <ref key="filterNode" refId="9849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53" clsId="MultiDesc">
                                          <a key="desc" refId="9854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985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56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9840"/>
                                    </be>
                                  </l>
                                  <ref key="parent" refId="9832"/>
                                </be>
                              </l>
                              <ref key="parent" refId="9826"/>
                            </be>
                            <be refId="9857" clsId="FilterNode">
                              <l key="dimensionOids" refId="9858" ln="1" eid="DimensionOid">
                                <cust clsId="DimensionOid">5343455F24-45-5343454E4152494F5F4254--50-</cust>
                              </l>
                              <l key="AdHocParamDimensionOids" refId="9859" ln="0" eid="DimensionOid"/>
                              <be key="data" refId="9860" clsId="FilterNodeData">
                                <ref key="filterNode" refId="98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862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9864" ln="1" eid="Framework.com.tagetik.trees.INode,framework">
                                <be refId="9865" clsId="FilterNode">
                                  <l key="dimensionOids" refId="9866" ln="1" eid="DimensionOid">
                                    <cust clsId="DimensionOid">4341545F24-4E-413241---</cust>
                                  </l>
                                  <l key="AdHocParamDimensionOids" refId="9867" ln="0" eid="DimensionOid"/>
                                  <be key="data" refId="9868" clsId="FilterNodeData">
                                    <ref key="filterNode" refId="9865"/>
                                    <s key="dim">CAT_$</s>
                                    <i key="segmentLevel">0</i>
                                    <ref key="segment" refId="22"/>
                                    <be key="dictionaryHeader" refId="9869" clsId="MultiDesc">
                                      <ref key="desc" refId="9845"/>
                                    </be>
                                    <b key="placeHolder">N</b>
                                    <ref key="weight" refId="23"/>
                                    <be key="textMatchingCondition" refId="98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87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9872" ln="1" eid="Framework.com.tagetik.trees.INode,framework">
                                    <be refId="9873" clsId="FilterNode">
                                      <l key="dimensionOids" refId="9874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9875" ln="0" eid="DimensionOid"/>
                                      <be key="data" refId="9876" clsId="FilterNodeData">
                                        <ref key="filterNode" refId="9873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9877" clsId="MultiDesc">
                                          <ref key="desc" refId="9854"/>
                                        </be>
                                        <b key="placeHolder">N</b>
                                        <ref key="weight" refId="23"/>
                                        <be key="textMatchingCondition" refId="98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9865"/>
                                    </be>
                                  </l>
                                  <ref key="parent" refId="9857"/>
                                </be>
                              </l>
                              <ref key="parent" refId="9826"/>
                            </be>
                            <be refId="9880" clsId="FilterNode">
                              <l key="dimensionOids" refId="9881" ln="1" eid="DimensionOid">
                                <cust clsId="DimensionOid">5343455F24-45-5343454E4152494F5F4254--50-</cust>
                              </l>
                              <l key="AdHocParamDimensionOids" refId="9882" ln="0" eid="DimensionOid"/>
                              <be key="data" refId="9883" clsId="FilterNodeData">
                                <ref key="filterNode" refId="988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98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88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9886" ln="4" eid="Framework.com.tagetik.trees.INode,framework">
                                <be refId="9887" clsId="FilterNode">
                                  <l key="dimensionOids" refId="9888" ln="1" eid="DimensionOid">
                                    <cust clsId="DimensionOid">4341545F24-45-24414D4F554E54-413241--</cust>
                                  </l>
                                  <l key="AdHocParamDimensionOids" refId="9889" ln="0" eid="DimensionOid"/>
                                  <be key="data" refId="9890" clsId="FilterNodeData">
                                    <ref key="filterNode" refId="9887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8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9892" ln="2" eid="Framework.com.tagetik.trees.INode,framework">
                                    <be refId="9893" clsId="FilterNode">
                                      <l key="dimensionOids" refId="9894" ln="1" eid="DimensionOid">
                                        <cust clsId="DimensionOid">44455354325F414749-45-413035---</cust>
                                      </l>
                                      <l key="AdHocParamDimensionOids" refId="9895" ln="0" eid="DimensionOid"/>
                                      <be key="data" refId="9896" clsId="FilterNodeData">
                                        <ref key="filterNode" refId="989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8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89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9887"/>
                                    </be>
                                    <be refId="9899" clsId="FilterNode">
                                      <l key="dimensionOids" refId="9900" ln="1" eid="DimensionOid">
                                        <cust clsId="DimensionOid">44455354325F414749-45-413036---</cust>
                                      </l>
                                      <l key="AdHocParamDimensionOids" refId="9901" ln="0" eid="DimensionOid"/>
                                      <be key="data" refId="9902" clsId="FilterNodeData">
                                        <ref key="filterNode" refId="989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04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9887"/>
                                    </be>
                                  </l>
                                  <ref key="parent" refId="9880"/>
                                </be>
                                <be refId="9905" clsId="FilterNode">
                                  <l key="dimensionOids" refId="9906" ln="1" eid="DimensionOid">
                                    <cust clsId="DimensionOid">4341545F24-45-41444A-413241--</cust>
                                  </l>
                                  <l key="AdHocParamDimensionOids" refId="9907" ln="0" eid="DimensionOid"/>
                                  <be key="data" refId="9908" clsId="FilterNodeData">
                                    <ref key="filterNode" refId="9905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99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10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9911" ln="2" eid="Framework.com.tagetik.trees.INode,framework">
                                    <be refId="9912" clsId="FilterNode">
                                      <l key="dimensionOids" refId="9913" ln="1" eid="DimensionOid">
                                        <cust clsId="DimensionOid">44455354325F414749-45-413035---</cust>
                                      </l>
                                      <l key="AdHocParamDimensionOids" refId="9914" ln="0" eid="DimensionOid"/>
                                      <be key="data" refId="9915" clsId="FilterNodeData">
                                        <ref key="filterNode" refId="9912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17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9905"/>
                                    </be>
                                    <be refId="9918" clsId="FilterNode">
                                      <l key="dimensionOids" refId="9919" ln="1" eid="DimensionOid">
                                        <cust clsId="DimensionOid">44455354325F414749-45-413036---</cust>
                                      </l>
                                      <l key="AdHocParamDimensionOids" refId="9920" ln="0" eid="DimensionOid"/>
                                      <be key="data" refId="9921" clsId="FilterNodeData">
                                        <ref key="filterNode" refId="99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99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9923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9905"/>
                                    </be>
                                  </l>
                                  <ref key="parent" refId="9880"/>
                                </be>
                                <be refId="9924" clsId="FilterNode">
                                  <l key="dimensionOids" refId="9925" ln="0" eid="DimensionOid"/>
                                  <l key="AdHocParamDimensionOids" refId="9926" ln="0" eid="DimensionOid"/>
                                  <be key="data" refId="9927" clsId="FilterNodeData">
                                    <ref key="filterNode" refId="9924"/>
                                    <s key="dim">CAT_$</s>
                                    <i key="segmentLevel">0</i>
                                    <ref key="segment" refId="22"/>
                                    <be key="dictionaryHeader" refId="9928" clsId="MultiDesc">
                                      <ref key="desc" refId="9845"/>
                                    </be>
                                    <b key="placeHolder">S</b>
                                    <ref key="weight" refId="23"/>
                                    <be key="textMatchingCondition" refId="9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30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9931" ln="1" eid="Framework.com.tagetik.trees.INode,framework">
                                    <be refId="9932" clsId="FilterNode">
                                      <l key="dimensionOids" refId="9933" ln="0" eid="DimensionOid"/>
                                      <l key="AdHocParamDimensionOids" refId="9934" ln="0" eid="DimensionOid"/>
                                      <be key="data" refId="9935" clsId="FilterNodeData">
                                        <ref key="filterNode" refId="9932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36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993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38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9924"/>
                                    </be>
                                  </l>
                                  <ref key="parent" refId="9880"/>
                                </be>
                                <be refId="9939" clsId="FilterNode">
                                  <l key="dimensionOids" refId="9940" ln="0" eid="DimensionOid"/>
                                  <l key="AdHocParamDimensionOids" refId="9941" ln="0" eid="DimensionOid"/>
                                  <be key="data" refId="9942" clsId="FilterNodeData">
                                    <ref key="filterNode" refId="9939"/>
                                    <s key="dim">CAT_$</s>
                                    <i key="segmentLevel">0</i>
                                    <ref key="segment" refId="22"/>
                                    <be key="dictionaryHeader" refId="9943" clsId="MultiDesc">
                                      <a key="desc" refId="9944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994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9946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9947" ln="1" eid="Framework.com.tagetik.trees.INode,framework">
                                    <be refId="9948" clsId="FilterNode">
                                      <l key="dimensionOids" refId="9949" ln="0" eid="DimensionOid"/>
                                      <l key="AdHocParamDimensionOids" refId="9950" ln="0" eid="DimensionOid"/>
                                      <be key="data" refId="9951" clsId="FilterNodeData">
                                        <ref key="filterNode" refId="9948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9952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99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995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9939"/>
                                    </be>
                                  </l>
                                  <ref key="parent" refId="9880"/>
                                </be>
                              </l>
                              <ref key="parent" refId="9826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9955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9956" ln="1" eid="Framework.com.tagetik.trees.INode,framework">
                        <be refId="9957" clsId="FilterNode">
                          <l key="dimensionOids" refId="9958" ln="1" eid="DimensionOid">
                            <cust clsId="DimensionOid">544950-45-5449505F4F---</cust>
                          </l>
                          <l key="AdHocParamDimensionOids" refId="9959" ln="0" eid="DimensionOid"/>
                          <be key="data" refId="9960" clsId="FilterNodeData">
                            <ref key="filterNode" refId="9957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996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9962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9963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9964" ln="3" eid="Framework.com.tagetik.trees.INode,framework">
                            <be refId="9965" clsId="FilterNode">
                              <l key="dimensionOids" refId="9966" ln="1" eid="DimensionOid">
                                <cust clsId="DimensionOid">5343455F24-45-5343454E4152494F5F4254--50-</cust>
                              </l>
                              <l key="AdHocParamDimensionOids" refId="9967" ln="0" eid="DimensionOid"/>
                              <be key="data" refId="9968" clsId="FilterNodeData">
                                <ref key="filterNode" refId="996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3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69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7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9971" ln="1" eid="Framework.com.tagetik.trees.INode,framework">
                                <be refId="9972" clsId="FilterNode">
                                  <l key="dimensionOids" refId="9973" ln="1" eid="DimensionOid">
                                    <cust clsId="DimensionOid">4341545F24-4E-413241---</cust>
                                  </l>
                                  <l key="AdHocParamDimensionOids" refId="9974" ln="0" eid="DimensionOid"/>
                                  <be key="data" refId="9975" clsId="FilterNodeData">
                                    <ref key="filterNode" refId="9972"/>
                                    <s key="dim">CAT_$</s>
                                    <i key="segmentLevel">0</i>
                                    <ref key="segment" refId="22"/>
                                    <be key="dictionaryHeader" refId="9976" clsId="MultiDesc">
                                      <a key="desc" refId="9977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7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7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80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9981" ln="0" eid="Framework.com.tagetik.trees.INode,framework"/>
                                  <ref key="parent" refId="9965"/>
                                </be>
                              </l>
                              <ref key="parent" refId="9957"/>
                            </be>
                            <be refId="9982" clsId="FilterNode">
                              <l key="dimensionOids" refId="9983" ln="1" eid="DimensionOid">
                                <cust clsId="DimensionOid">5343455F24-45-5343454E4152494F5F4254--50-</cust>
                              </l>
                              <l key="AdHocParamDimensionOids" refId="9984" ln="0" eid="DimensionOid"/>
                              <be key="data" refId="9985" clsId="FilterNodeData">
                                <ref key="filterNode" refId="99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9986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998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9988" ln="1" eid="Framework.com.tagetik.trees.INode,framework">
                                <be refId="9989" clsId="FilterNode">
                                  <l key="dimensionOids" refId="9990" ln="1" eid="DimensionOid">
                                    <cust clsId="DimensionOid">4341545F24-4E-413241---</cust>
                                  </l>
                                  <l key="AdHocParamDimensionOids" refId="9991" ln="0" eid="DimensionOid"/>
                                  <be key="data" refId="9992" clsId="FilterNodeData">
                                    <ref key="filterNode" refId="9989"/>
                                    <s key="dim">CAT_$</s>
                                    <i key="segmentLevel">0</i>
                                    <ref key="segment" refId="22"/>
                                    <be key="dictionaryHeader" refId="9993" clsId="MultiDesc">
                                      <a key="desc" refId="999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99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99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999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9998" ln="0" eid="Framework.com.tagetik.trees.INode,framework"/>
                                  <ref key="parent" refId="9982"/>
                                </be>
                              </l>
                              <ref key="parent" refId="9957"/>
                            </be>
                            <be refId="9999" clsId="FilterNode">
                              <l key="dimensionOids" refId="10000" ln="1" eid="DimensionOid">
                                <cust clsId="DimensionOid">5343455F24-45-5343454E4152494F5F4254--50-</cust>
                              </l>
                              <l key="AdHocParamDimensionOids" refId="10001" ln="0" eid="DimensionOid"/>
                              <be key="data" refId="10002" clsId="FilterNodeData">
                                <ref key="filterNode" refId="9999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9884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0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00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005" ln="1" eid="Framework.com.tagetik.trees.INode,framework">
                                <be refId="10006" clsId="FilterNode">
                                  <l key="dimensionOids" refId="10007" ln="1" eid="DimensionOid">
                                    <cust clsId="DimensionOid">4341545F24-4E-413241---</cust>
                                  </l>
                                  <l key="AdHocParamDimensionOids" refId="10008" ln="0" eid="DimensionOid"/>
                                  <be key="data" refId="10009" clsId="FilterNodeData">
                                    <ref key="filterNode" refId="10006"/>
                                    <s key="dim">CAT_$</s>
                                    <i key="segmentLevel">0</i>
                                    <ref key="segment" refId="22"/>
                                    <be key="dictionaryHeader" refId="10010" clsId="MultiDesc">
                                      <a key="desc" refId="10011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0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013" ln="0" eid="Framework.com.tagetik.trees.INode,framework"/>
                                  <ref key="parent" refId="9999"/>
                                </be>
                              </l>
                              <ref key="parent" refId="9957"/>
                            </be>
                          </l>
                          <ref key="parent" refId="9822"/>
                        </be>
                      </l>
                    </be>
                    <be key="matrixFilters" refId="10014" clsId="FilterNode">
                      <l key="dimensionOids" refId="10015" ln="0" eid="DimensionOid"/>
                      <l key="AdHocParamDimensionOids" refId="10016" ln="0" eid="DimensionOid"/>
                      <be key="data" refId="10017" clsId="FilterNodeData">
                        <ref key="filterNode" refId="10014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018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019" ln="1" eid="Framework.com.tagetik.trees.INode,framework">
                        <be refId="10020" clsId="FilterNode">
                          <l key="dimensionOids" refId="10021" ln="1" eid="DimensionOid">
                            <cust clsId="DimensionOid">504552-45-245045525F50--50-</cust>
                          </l>
                          <l key="AdHocParamDimensionOids" refId="10022" ln="0" eid="DimensionOid"/>
                          <be key="data" refId="10023" clsId="FilterNodeData">
                            <ref key="filterNode" refId="10020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2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025" ln="1" eid="Framework.com.tagetik.trees.INode,framework">
                            <be refId="10026" clsId="FilterNode">
                              <l key="dimensionOids" refId="10027" ln="1" eid="DimensionOid">
                                <cust clsId="DimensionOid">44455354315F4255-45-4E44---</cust>
                              </l>
                              <l key="AdHocParamDimensionOids" refId="10028" ln="0" eid="DimensionOid"/>
                              <be key="data" refId="10029" clsId="FilterNodeData">
                                <ref key="filterNode" refId="1002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0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031" ln="1" eid="Framework.com.tagetik.trees.INode,framework">
                                <be refId="10032" clsId="FilterNode">
                                  <l key="dimensionOids" refId="10033" ln="1" eid="DimensionOid">
                                    <cust clsId="DimensionOid">44455354325F414749-45-4E44---</cust>
                                  </l>
                                  <l key="AdHocParamDimensionOids" refId="10034" ln="0" eid="DimensionOid"/>
                                  <be key="data" refId="10035" clsId="FilterNodeData">
                                    <ref key="filterNode" refId="1003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037" ln="1" eid="Framework.com.tagetik.trees.INode,framework">
                                    <be refId="10038" clsId="FilterNode">
                                      <l key="dimensionOids" refId="10039" ln="1" eid="DimensionOid">
                                        <cust clsId="DimensionOid">4445535434-45-4E44---</cust>
                                      </l>
                                      <l key="AdHocParamDimensionOids" refId="10040" ln="0" eid="DimensionOid"/>
                                      <be key="data" refId="10041" clsId="FilterNodeData">
                                        <ref key="filterNode" refId="100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0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043" ln="1" eid="Framework.com.tagetik.trees.INode,framework">
                                        <be refId="10044" clsId="FilterNode">
                                          <l key="dimensionOids" refId="10045" ln="1" eid="DimensionOid">
                                            <cust clsId="DimensionOid">415A495F413241-45-415A49454E44415F32--50-</cust>
                                          </l>
                                          <l key="AdHocParamDimensionOids" refId="10046" ln="0" eid="DimensionOid"/>
                                          <be key="data" refId="10047" clsId="FilterNodeData">
                                            <ref key="filterNode" refId="10044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04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i key="index">0</i>
                                          <l key="children" refId="10049" ln="1" eid="Framework.com.tagetik.trees.INode,framework">
                                            <be refId="10050" clsId="FilterNode">
                                              <l key="dimensionOids" refId="10051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052" ln="0" eid="DimensionOid"/>
                                              <be key="data" refId="10053" clsId="FilterNodeData">
                                                <ref key="filterNode" refId="10050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05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23</cust>
                                              <i key="index">0</i>
                                              <ref key="parent" refId="10044"/>
                                            </be>
                                          </l>
                                          <ref key="parent" refId="10038"/>
                                        </be>
                                      </l>
                                      <ref key="parent" refId="10032"/>
                                    </be>
                                  </l>
                                  <ref key="parent" refId="10026"/>
                                </be>
                              </l>
                              <ref key="parent" refId="10020"/>
                            </be>
                          </l>
                          <ref key="parent" refId="10014"/>
                        </be>
                      </l>
                    </be>
                    <be key="rowHeaders" refId="10055" clsId="ReportingHeaders">
                      <m key="headers" refId="10056" keid="SYS_PR_I" veid="System.Collections.IList">
                        <key>
                          <i>-1</i>
                        </key>
                        <val>
                          <l refId="10057" ln="1">
                            <s>$Account(HIERARCHY("KPI")).desc</s>
                          </l>
                        </val>
                      </m>
                      <m key="headersDims" refId="10058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059" clsId="ReportingHeaders">
                      <m key="headers" refId="10060" keid="SYS_PR_I" veid="System.Collections.IList">
                        <key>
                          <i>-2</i>
                        </key>
                        <val>
                          <l refId="10061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062" ln="1">
                            <s>$Category.code</s>
                          </l>
                        </val>
                      </m>
                      <m key="headersDims" refId="10063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3</i>
                    <b key="excludeValuatingSheetsWithZeroValues">N</b>
                    <m key="addictionalStyleSheets" refId="10064" keid="SYS_STR" veid="StyleSheet">
                      <key>
                        <s>18</s>
                      </key>
                      <val>
                        <be refId="10065" clsId="StyleSheet">
                          <be key="version" refId="10066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67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068" ln="2">
                                <be refId="10069" clsId="StyleRule">
                                  <be key="ruleCondition" refId="10070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1" clsId="StyleRule">
                                  <be key="ruleCondition" refId="10072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17</s>
                      </key>
                      <val>
                        <be refId="10073" clsId="StyleSheet">
                          <be key="version" refId="10074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075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076" ln="2">
                                <be refId="10077" clsId="StyleRule">
                                  <be key="ruleCondition" refId="10078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079" clsId="StyleRule">
                                  <be key="ruleCondition" refId="10080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1658830498000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081" ln="0" eid="Reporting.com.tagetik.tables.IMatixCellLeafPositions,Reporting"/>
                    <m key="forcedEditModes" refId="10082" keid="Reporting.com.tagetik.tables.IMatixCellLeafPositions,Reporting" veid="SYS_STR"/>
                    <b key="UseTxlDeFormEditor">N</b>
                    <be key="TxDeFormsEditorDescriptor" refId="10083" clsId="TxDeFormsEditorDescriptor">
                      <l key="Tabs" refId="10084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085" clsId="matrixWSInfo">
                      <b key="isT">N</b>
                      <s key="wsCode">$CPM</s>
                    </be>
                    <be key="customFilters" refId="10086" clsId="ExpCustomFiltersProspetto"/>
                  </be>
                </val>
                <key>
                  <s>matrix 00 copy04</s>
                </key>
                <val>
                  <be refId="10087" clsId="MatrixPositionBlockVO">
                    <s key="positionID">matrix 00 copy04</s>
                    <be key="rows" refId="10088" clsId="FilterNode">
                      <l key="dimensionOids" refId="10089" ln="0" eid="DimensionOid"/>
                      <l key="AdHocParamDimensionOids" refId="10090" ln="0" eid="DimensionOid"/>
                      <be key="data" refId="10091" clsId="FilterNodeData">
                        <be key="filterNode" refId="10092" clsId="FilterNode">
                          <l key="dimensionOids" refId="10093" ln="0" eid="DimensionOid"/>
                          <l key="AdHocParamDimensionOids" refId="10094" ln="0" eid="DimensionOid"/>
                          <be key="data" refId="10095" clsId="FilterNodeData">
                            <ref key="filterNode" refId="100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0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Righe</s>
                          <i key="index">0</i>
                          <l key="children" refId="10097" ln="4" eid="Framework.com.tagetik.trees.INode,framework">
                            <be refId="10098" clsId="FilterNode">
                              <l key="dimensionOids" refId="10099" ln="1" eid="DimensionOid">
                                <cust clsId="DimensionOid">44455354325F414749-45-444952---</cust>
                              </l>
                              <l key="AdHocParamDimensionOids" refId="10100" ln="0" eid="DimensionOid"/>
                              <be key="data" refId="10101" clsId="FilterNodeData">
                                <ref key="filterNode" refId="10098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03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65</cust>
                              <i key="index">0</i>
                              <l key="children" refId="10104" ln="1" eid="Framework.com.tagetik.trees.INode,framework">
                                <be refId="10105" clsId="FilterNode">
                                  <l key="dimensionOids" refId="10106" ln="1" eid="DimensionOid">
                                    <cust clsId="DimensionOid">564F435F4B5049-45-43555F303235---</cust>
                                  </l>
                                  <l key="AdHocParamDimensionOids" refId="10107" ln="0" eid="DimensionOid"/>
                                  <be key="data" refId="10108" clsId="FilterNodeData">
                                    <ref key="filterNode" refId="1010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1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64</cust>
                                  <i key="index">0</i>
                                  <ref key="parent" refId="10098"/>
                                </be>
                              </l>
                              <ref key="parent" refId="10092"/>
                            </be>
                            <be refId="10111" clsId="FilterNode">
                              <l key="dimensionOids" refId="10112" ln="1" eid="DimensionOid">
                                <cust clsId="DimensionOid">44455354325F414749-45-494D50---</cust>
                              </l>
                              <l key="AdHocParamDimensionOids" refId="10113" ln="0" eid="DimensionOid"/>
                              <be key="data" refId="10114" clsId="FilterNodeData">
                                <ref key="filterNode" refId="1011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1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66</cust>
                              <i key="index">0</i>
                              <l key="children" refId="10117" ln="1" eid="Framework.com.tagetik.trees.INode,framework">
                                <be refId="10118" clsId="FilterNode">
                                  <l key="dimensionOids" refId="10119" ln="1" eid="DimensionOid">
                                    <cust clsId="DimensionOid">564F435F4B5049-45-43555F303235---</cust>
                                  </l>
                                  <l key="AdHocParamDimensionOids" refId="10120" ln="0" eid="DimensionOid"/>
                                  <be key="data" refId="10121" clsId="FilterNodeData">
                                    <ref key="filterNode" refId="1011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2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67</cust>
                                  <i key="index">0</i>
                                  <ref key="parent" refId="10111"/>
                                </be>
                              </l>
                              <ref key="parent" refId="10092"/>
                            </be>
                            <be refId="10124" clsId="FilterNode">
                              <l key="dimensionOids" refId="10125" ln="1" eid="DimensionOid">
                                <cust clsId="DimensionOid">44455354325F414749-45-4F5045---</cust>
                              </l>
                              <l key="AdHocParamDimensionOids" refId="10126" ln="0" eid="DimensionOid"/>
                              <be key="data" refId="10127" clsId="FilterNodeData">
                                <ref key="filterNode" refId="10124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2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i key="index">0</i>
                              <l key="children" refId="10130" ln="1" eid="Framework.com.tagetik.trees.INode,framework">
                                <be refId="10131" clsId="FilterNode">
                                  <l key="dimensionOids" refId="10132" ln="1" eid="DimensionOid">
                                    <cust clsId="DimensionOid">564F435F4B5049-45-43555F303235---</cust>
                                  </l>
                                  <l key="AdHocParamDimensionOids" refId="10133" ln="0" eid="DimensionOid"/>
                                  <be key="data" refId="10134" clsId="FilterNodeData">
                                    <ref key="filterNode" refId="1013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3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69</cust>
                                  <i key="index">0</i>
                                  <ref key="parent" refId="10124"/>
                                </be>
                              </l>
                              <ref key="parent" refId="10092"/>
                            </be>
                            <be refId="10137" clsId="FilterNode">
                              <l key="dimensionOids" refId="10138" ln="1" eid="DimensionOid">
                                <cust clsId="DimensionOid">44455354325F414749-45-515541---</cust>
                              </l>
                              <l key="AdHocParamDimensionOids" refId="10139" ln="0" eid="DimensionOid"/>
                              <be key="data" refId="10140" clsId="FilterNodeData">
                                <ref key="filterNode" refId="1013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14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i key="index">0</i>
                              <l key="children" refId="10143" ln="1" eid="Framework.com.tagetik.trees.INode,framework">
                                <be refId="10144" clsId="FilterNode">
                                  <l key="dimensionOids" refId="10145" ln="1" eid="DimensionOid">
                                    <cust clsId="DimensionOid">564F435F4B5049-45-43555F303235---</cust>
                                  </l>
                                  <l key="AdHocParamDimensionOids" refId="10146" ln="0" eid="DimensionOid"/>
                                  <be key="data" refId="10147" clsId="FilterNodeData">
                                    <ref key="filterNode" refId="1014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1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14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71</cust>
                                  <i key="index">0</i>
                                  <ref key="parent" refId="10137"/>
                                </be>
                              </l>
                              <ref key="parent" refId="10092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15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116</cust>
                      <s key="cod">ROOT</s>
                      <s key="desc">Righe</s>
                      <i key="index">0</i>
                      <l key="children" refId="10151" ln="12" eid="Framework.com.tagetik.trees.INode,framework">
                        <be refId="10152" clsId="FilterNode">
                          <l key="dimensionOids" refId="10153" ln="1" eid="DimensionOid">
                            <cust clsId="DimensionOid">564F435F4B5049-45-43555F303239---</cust>
                          </l>
                          <l key="AdHocParamDimensionOids" refId="10154" ln="0" eid="DimensionOid"/>
                          <be key="data" refId="10155" clsId="FilterNodeData">
                            <ref key="filterNode" refId="10152"/>
                            <s key="dim">VOC_KPI</s>
                            <i key="segmentLevel">0</i>
                            <ref key="segment" refId="22"/>
                            <be key="dictionaryHeader" refId="10156" clsId="MultiDesc">
                              <a key="desc" refId="10157" ln="4" eid="SYS_STR">
                                <s>Infortuni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5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59" keid="SYS_STR" veid="EFReportingNodeType">
                              <key>
                                <s>564F435F4B5049-45-43555F303239---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193</cust>
                          <i key="index">0</i>
                          <ref key="parent" refId="10088"/>
                        </be>
                        <be refId="10160" clsId="FilterNode">
                          <l key="dimensionOids" refId="10161" ln="1" eid="DimensionOid">
                            <cust clsId="DimensionOid">564F435F4B5049-45-43555F303330---</cust>
                          </l>
                          <l key="AdHocParamDimensionOids" refId="10162" ln="0" eid="DimensionOid"/>
                          <be key="data" refId="10163" clsId="FilterNodeData">
                            <ref key="filterNode" refId="10160"/>
                            <s key="dim">VOC_KPI</s>
                            <i key="segmentLevel">0</i>
                            <ref key="segment" refId="22"/>
                            <be key="dictionaryHeader" refId="10164" clsId="MultiDesc">
                              <a key="desc" refId="10165" ln="4" eid="SYS_STR">
                                <s>di cui con gravi conseguenze*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67" keid="SYS_STR" veid="EFReportingNodeType">
                              <key>
                                <s>564F435F4B5049-45-43555F303330---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194</cust>
                          <i key="index">0</i>
                          <ref key="parent" refId="10088"/>
                        </be>
                        <be refId="10168" clsId="FilterNode">
                          <l key="dimensionOids" refId="10169" ln="1" eid="DimensionOid">
                            <cust clsId="DimensionOid">564F435F4B5049-45-43555F303238---</cust>
                          </l>
                          <l key="AdHocParamDimensionOids" refId="10170" ln="0" eid="DimensionOid"/>
                          <be key="data" refId="10171" clsId="FilterNodeData">
                            <ref key="filterNode" refId="10168"/>
                            <s key="dim">VOC_KPI</s>
                            <i key="segmentLevel">0</i>
                            <ref key="segment" refId="22"/>
                            <be key="dictionaryHeader" refId="10172" clsId="MultiDesc">
                              <a key="desc" refId="10173" ln="4" eid="SYS_STR">
                                <s>di cui mortali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1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75" keid="SYS_STR" veid="EFReportingNodeType">
                              <key>
                                <s>564F435F4B5049-45-43555F303238---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192</cust>
                          <i key="index">0</i>
                          <ref key="parent" refId="10088"/>
                        </be>
                        <be refId="10176" clsId="FilterNode">
                          <l key="dimensionOids" refId="10177" ln="1" eid="DimensionOid">
                            <cust clsId="DimensionOid">564F435F4B5049-45-43555F303331---</cust>
                          </l>
                          <l key="AdHocParamDimensionOids" refId="10178" ln="0" eid="DimensionOid"/>
                          <be key="data" refId="10179" clsId="FilterNodeData">
                            <ref key="filterNode" refId="10176"/>
                            <s key="dim">VOC_KPI</s>
                            <i key="segmentLevel">0</i>
                            <ref key="segment" refId="22"/>
                            <be key="dictionaryHeader" refId="10180" clsId="MultiDesc">
                              <a key="desc" refId="10181" ln="4" eid="SYS_STR">
                                <s>Giorni persi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18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83" keid="SYS_STR" veid="EFReportingNodeType">
                              <key>
                                <s>564F435F4B5049-45-43555F303331---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199</cust>
                          <i key="index">0</i>
                          <ref key="parent" refId="10088"/>
                        </be>
                        <be refId="10184" clsId="FilterNode">
                          <l key="dimensionOids" refId="10185" ln="1" eid="DimensionOid">
                            <cust clsId="DimensionOid">564F435F4B5049-45-43555F303333---</cust>
                          </l>
                          <l key="AdHocParamDimensionOids" refId="10186" ln="0" eid="DimensionOid"/>
                          <be key="data" refId="10187" clsId="FilterNodeData">
                            <ref key="filterNode" refId="10184"/>
                            <s key="dim">VOC_KPI</s>
                            <i key="segmentLevel">0</i>
                            <ref key="segment" refId="22"/>
                            <be key="HideRC" refId="10188" clsId="HideRCBean">
                              <ref key="HideMode" refId="675"/>
                              <b key="ExcludeFormulas">N</b>
                              <b key="ExcludeTextCells">N</b>
                              <b key="ExcludeHeaders">S</b>
                              <b key="CheckAllMatrices">N</b>
                              <b key="hideEditableCells">N</b>
                            </be>
                            <b key="placeHolder">N</b>
                            <ref key="weight" refId="23"/>
                            <be key="textMatchingCondition" refId="1018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190" keid="SYS_STR" veid="EFReportingNodeType">
                              <key>
                                <s>564F435F4B5049-45-43555F303333---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191</cust>
                          <i key="index">0</i>
                          <ref key="parent" refId="10088"/>
                        </be>
                        <be refId="10191" clsId="FilterNode">
                          <l key="dimensionOids" refId="10192" ln="0" eid="DimensionOid"/>
                          <l key="AdHocParamDimensionOids" refId="10193" ln="0" eid="DimensionOid"/>
                          <be key="data" refId="10194" clsId="FilterNodeData">
                            <ref key="filterNode" refId="10191"/>
                            <s key="dim">VOC_KPI</s>
                            <i key="segmentLevel">0</i>
                            <ref key="segment" refId="22"/>
                            <be key="reportingFormula" refId="10195" clsId="ReportingFormula">
                              <b key="serverFormula">N</b>
                              <b key="formulaRule">N</b>
                              <s key="formula">IFERROR({193}*1000000/{191},0)</s>
                            </be>
                            <be key="dictionaryHeader" refId="10196" clsId="MultiDesc">
                              <a key="desc" refId="10197" ln="4" eid="SYS_STR">
                                <s>Indice di frequenza (IF)**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19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199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198</cust>
                          <s key="cod">PH</s>
                          <s key="desc"/>
                          <i key="index">0</i>
                          <ref key="parent" refId="10088"/>
                        </be>
                        <be refId="10200" clsId="FilterNode">
                          <l key="dimensionOids" refId="10201" ln="0" eid="DimensionOid"/>
                          <l key="AdHocParamDimensionOids" refId="10202" ln="0" eid="DimensionOid"/>
                          <be key="data" refId="10203" clsId="FilterNodeData">
                            <ref key="filterNode" refId="10200"/>
                            <s key="dim">VOC_KPI</s>
                            <i key="segmentLevel">0</i>
                            <ref key="segment" refId="22"/>
                            <be key="reportingFormula" refId="10204" clsId="ReportingFormula">
                              <b key="serverFormula">N</b>
                              <b key="formulaRule">N</b>
                              <s key="formula">IFERROR({199}*1000/{191},0)</s>
                            </be>
                            <be key="dictionaryHeader" refId="10205" clsId="MultiDesc">
                              <a key="desc" refId="10206" ln="4" eid="SYS_STR">
                                <s>
                                  Indice di gravit
                                  <ch cod="e0"/>
                                   (IG)***
                                </s>
                                <s/>
                                <s/>
                                <s/>
                              </a>
                            </be>
                            <b key="placeHolder">S</b>
                            <ref key="weight" refId="23"/>
                            <be key="textMatchingCondition" refId="1020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08" keid="SYS_STR" veid="EFReportingNodeType">
                              <key>
                                <s>191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197</cust>
                          <s key="cod">PH</s>
                          <s key="desc"/>
                          <i key="index">0</i>
                          <ref key="parent" refId="10088"/>
                        </be>
                        <be refId="10209" clsId="FilterNode">
                          <l key="dimensionOids" refId="10210" ln="0" eid="DimensionOid"/>
                          <l key="AdHocParamDimensionOids" refId="10211" ln="0" eid="DimensionOid"/>
                          <be key="data" refId="10212" clsId="FilterNodeData">
                            <ref key="filterNode" refId="10209"/>
                            <s key="dim">VOC_KPI</s>
                            <i key="segmentLevel">0</i>
                            <ref key="segment" refId="22"/>
                            <be key="dictionaryHeader" refId="10213" clsId="MultiDesc">
                              <a key="desc" refId="10214" ln="4" eid="SYS_STR">
                                <s>Personale appaltatori</s>
                                <nl/>
                                <nl/>
                                <nl/>
                              </a>
                            </be>
                            <b key="placeHolder">S</b>
                            <ref key="weight" refId="23"/>
                            <be key="textMatchingCondition" refId="1021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m key="nodeTypes" refId="10216" keid="SYS_STR" veid="EFReportingNodeType">
                              <key>
                                <s>197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203</cust>
                          <s key="cod">PH</s>
                          <s key="desc"/>
                          <i key="index">0</i>
                          <ref key="parent" refId="10088"/>
                        </be>
                        <be refId="10217" clsId="FilterNode">
                          <l key="dimensionOids" refId="10218" ln="1" eid="DimensionOid">
                            <cust clsId="DimensionOid">564F435F4B5049-45-43555F303834---</cust>
                          </l>
                          <l key="AdHocParamDimensionOids" refId="10219" ln="0" eid="DimensionOid"/>
                          <be key="data" refId="10220" clsId="FilterNodeData">
                            <ref key="filterNode" refId="10217"/>
                            <s key="dim">VOC_KPI</s>
                            <i key="segmentLevel">0</i>
                            <ref key="segment" refId="22"/>
                            <be key="dictionaryHeader" refId="10221" clsId="MultiDesc">
                              <a key="desc" refId="10222" ln="4" eid="SYS_STR">
                                <s>Infortuni personale appaltatori e subappaltatori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24" keid="SYS_STR" veid="EFReportingNodeType">
                              <key>
                                <s>564F435F4B5049-45-43555F303834---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195</cust>
                          <i key="index">0</i>
                          <ref key="parent" refId="10088"/>
                        </be>
                        <be refId="10225" clsId="FilterNode">
                          <l key="dimensionOids" refId="10226" ln="1" eid="DimensionOid">
                            <cust clsId="DimensionOid">564F435F4B5049-45-43555F303830---</cust>
                          </l>
                          <l key="AdHocParamDimensionOids" refId="10227" ln="0" eid="DimensionOid"/>
                          <be key="data" refId="10228" clsId="FilterNodeData">
                            <ref key="filterNode" refId="10225"/>
                            <s key="dim">VOC_KPI</s>
                            <i key="segmentLevel">0</i>
                            <ref key="segment" refId="22"/>
                            <be key="dictionaryHeader" refId="10229" clsId="MultiDesc">
                              <a key="desc" refId="10230" ln="4" eid="SYS_STR">
                                <s>di cui con gravi conseguenze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202</cust>
                          <s key="cod">PH</s>
                          <s key="desc"/>
                          <i key="index">0</i>
                          <ref key="parent" refId="10088"/>
                        </be>
                        <be refId="10232" clsId="FilterNode">
                          <l key="dimensionOids" refId="10233" ln="1" eid="DimensionOid">
                            <cust clsId="DimensionOid">564F435F4B5049-45-43555F303738---</cust>
                          </l>
                          <l key="AdHocParamDimensionOids" refId="10234" ln="0" eid="DimensionOid"/>
                          <be key="data" refId="10235" clsId="FilterNodeData">
                            <ref key="filterNode" refId="10232"/>
                            <s key="dim">VOC_KPI</s>
                            <i key="segmentLevel">0</i>
                            <ref key="segment" refId="22"/>
                            <be key="dictionaryHeader" refId="10236" clsId="MultiDesc">
                              <a key="desc" refId="10237" ln="4" eid="SYS_STR">
                                <s>di cui decessi</s>
                                <nl/>
                                <nl/>
                                <nl/>
                              </a>
                            </be>
                            <b key="placeHolder">N</b>
                            <ref key="weight" refId="23"/>
                            <be key="textMatchingCondition" refId="1023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23</s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201</cust>
                          <s key="cod">PH</s>
                          <s key="desc"/>
                          <i key="index">0</i>
                          <ref key="parent" refId="10088"/>
                        </be>
                        <be refId="10239" clsId="FilterNode">
                          <l key="dimensionOids" refId="10240" ln="1" eid="DimensionOid">
                            <cust clsId="DimensionOid">564F435F4B5049-45-43555F303831---</cust>
                          </l>
                          <l key="AdHocParamDimensionOids" refId="10241" ln="0" eid="DimensionOid"/>
                          <be key="data" refId="10242" clsId="FilterNodeData">
                            <ref key="filterNode" refId="10239"/>
                            <s key="dim">VOC_KPI</s>
                            <i key="segmentLevel">0</i>
                            <ref key="segment" refId="22"/>
                            <be key="dictionaryHeader" refId="10243" clsId="MultiDesc">
                              <a key="desc" refId="10244" ln="4" eid="SYS_STR">
                                <s>Giorni Persi appaltatori e subappaltatori ****</s>
                                <s/>
                                <s/>
                                <s/>
                              </a>
                            </be>
                            <b key="placeHolder">N</b>
                            <ref key="weight" refId="23"/>
                            <be key="textMatchingCondition" refId="102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s key="adHocStyleSheetId">22</s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246" keid="SYS_STR" veid="EFReportingNodeType">
                              <key>
                                <s>564F435F4B5049-45-43555F303831---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196</cust>
                          <i key="index">0</i>
                          <ref key="parent" refId="10088"/>
                        </be>
                      </l>
                    </be>
                    <be key="columns" refId="10247" clsId="FilterNode">
                      <l key="dimensionOids" refId="10248" ln="0" eid="DimensionOid"/>
                      <l key="AdHocParamDimensionOids" refId="10249" ln="0" eid="DimensionOid"/>
                      <be key="data" refId="10250" clsId="FilterNodeData">
                        <be key="filterNode" refId="10251" clsId="FilterNode">
                          <l key="dimensionOids" refId="10252" ln="0" eid="DimensionOid"/>
                          <l key="AdHocParamDimensionOids" refId="10253" ln="0" eid="DimensionOid"/>
                          <be key="data" refId="10254" clsId="FilterNodeData">
                            <ref key="filterNode" refId="10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cod">ROOT</s>
                          <s key="desc">Colonne</s>
                          <i key="index">0</i>
                          <l key="children" refId="10256" ln="3" eid="Framework.com.tagetik.trees.INode,framework">
                            <be refId="10257" clsId="FilterNode">
                              <l key="dimensionOids" refId="10258" ln="1" eid="DimensionOid">
                                <cust clsId="DimensionOid">5343455F24-45-5343454E4152494F5F4254--50-</cust>
                              </l>
                              <l key="AdHocParamDimensionOids" refId="10259" ln="0" eid="DimensionOid"/>
                              <be key="data" refId="10260" clsId="FilterNodeData">
                                <ref key="filterNode" refId="1025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62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63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i key="index">0</i>
                              <l key="children" refId="10264" ln="1" eid="Framework.com.tagetik.trees.INode,framework">
                                <be refId="10265" clsId="FilterNode">
                                  <l key="dimensionOids" refId="10266" ln="1" eid="DimensionOid">
                                    <cust clsId="DimensionOid">4341545F24-4E-413241---</cust>
                                  </l>
                                  <l key="AdHocParamDimensionOids" refId="10267" ln="0" eid="DimensionOid"/>
                                  <be key="data" refId="10268" clsId="FilterNodeData">
                                    <ref key="filterNode" refId="10265"/>
                                    <s key="dim">CAT_$</s>
                                    <i key="segmentLevel">0</i>
                                    <ref key="segment" refId="22"/>
                                    <be key="dictionaryHeader" refId="10269" clsId="MultiDesc">
                                      <a key="desc" refId="10270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27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7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i key="index">0</i>
                                  <l key="children" refId="10273" ln="1" eid="Framework.com.tagetik.trees.INode,framework">
                                    <be refId="10274" clsId="FilterNode">
                                      <l key="dimensionOids" refId="10275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276" ln="0" eid="DimensionOid"/>
                                      <be key="data" refId="10277" clsId="FilterNodeData">
                                        <ref key="filterNode" refId="10274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278" clsId="MultiDesc">
                                          <a key="desc" refId="10279" ln="4" eid="SYS_STR">
                                            <s>Bergamo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028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281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i key="index">0</i>
                                      <ref key="parent" refId="10265"/>
                                    </be>
                                  </l>
                                  <ref key="parent" refId="10257"/>
                                </be>
                              </l>
                              <ref key="parent" refId="10251"/>
                            </be>
                            <be refId="10282" clsId="FilterNode">
                              <l key="dimensionOids" refId="10283" ln="1" eid="DimensionOid">
                                <cust clsId="DimensionOid">5343455F24-45-5343454E4152494F5F4254--50-</cust>
                              </l>
                              <l key="AdHocParamDimensionOids" refId="10284" ln="0" eid="DimensionOid"/>
                              <be key="data" refId="10285" clsId="FilterNodeData">
                                <ref key="filterNode" refId="10282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2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287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28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</cust>
                              <i key="index">0</i>
                              <l key="children" refId="10289" ln="1" eid="Framework.com.tagetik.trees.INode,framework">
                                <be refId="10290" clsId="FilterNode">
                                  <l key="dimensionOids" refId="10291" ln="1" eid="DimensionOid">
                                    <cust clsId="DimensionOid">4341545F24-4E-413241---</cust>
                                  </l>
                                  <l key="AdHocParamDimensionOids" refId="10292" ln="0" eid="DimensionOid"/>
                                  <be key="data" refId="10293" clsId="FilterNodeData">
                                    <ref key="filterNode" refId="10290"/>
                                    <s key="dim">CAT_$</s>
                                    <i key="segmentLevel">0</i>
                                    <ref key="segment" refId="22"/>
                                    <be key="dictionaryHeader" refId="10294" clsId="MultiDesc">
                                      <ref key="desc" refId="10270"/>
                                    </be>
                                    <b key="placeHolder">N</b>
                                    <ref key="weight" refId="23"/>
                                    <be key="textMatchingCondition" refId="102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29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i key="index">0</i>
                                  <l key="children" refId="10297" ln="1" eid="Framework.com.tagetik.trees.INode,framework">
                                    <be refId="10298" clsId="FilterNode">
                                      <l key="dimensionOids" refId="10299" ln="2" eid="DimensionOid">
                                        <cust clsId="DimensionOid">44455354325F414749-45-413035---</cust>
                                        <cust clsId="DimensionOid">44455354325F414749-45-413036---</cust>
                                      </l>
                                      <l key="AdHocParamDimensionOids" refId="10300" ln="0" eid="DimensionOid"/>
                                      <be key="data" refId="10301" clsId="FilterNodeData">
                                        <ref key="filterNode" refId="10298"/>
                                        <s key="dim">DEST2_AGI</s>
                                        <i key="segmentLevel">0</i>
                                        <ref key="segment" refId="22"/>
                                        <be key="dictionaryHeader" refId="10302" clsId="MultiDesc">
                                          <ref key="desc" refId="10279"/>
                                        </be>
                                        <b key="placeHolder">N</b>
                                        <ref key="weight" refId="23"/>
                                        <be key="textMatchingCondition" refId="103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04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</cust>
                                      <i key="index">0</i>
                                      <ref key="parent" refId="10290"/>
                                    </be>
                                  </l>
                                  <ref key="parent" refId="10282"/>
                                </be>
                              </l>
                              <ref key="parent" refId="10251"/>
                            </be>
                            <be refId="10305" clsId="FilterNode">
                              <l key="dimensionOids" refId="10306" ln="1" eid="DimensionOid">
                                <cust clsId="DimensionOid">5343455F24-45-5343454E4152494F5F4254--50-</cust>
                              </l>
                              <l key="AdHocParamDimensionOids" refId="10307" ln="0" eid="DimensionOid"/>
                              <be key="data" refId="10308" clsId="FilterNodeData">
                                <ref key="filterNode" refId="10305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3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10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i key="index">0</i>
                              <l key="children" refId="10311" ln="4" eid="Framework.com.tagetik.trees.INode,framework">
                                <be refId="10312" clsId="FilterNode">
                                  <l key="dimensionOids" refId="10313" ln="1" eid="DimensionOid">
                                    <cust clsId="DimensionOid">4341545F24-45-24414D4F554E54-413241--</cust>
                                  </l>
                                  <l key="AdHocParamDimensionOids" refId="10314" ln="0" eid="DimensionOid"/>
                                  <be key="data" refId="10315" clsId="FilterNodeData">
                                    <ref key="filterNode" refId="10312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1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i key="index">0</i>
                                  <l key="children" refId="10317" ln="2" eid="Framework.com.tagetik.trees.INode,framework">
                                    <be refId="10318" clsId="FilterNode">
                                      <l key="dimensionOids" refId="10319" ln="1" eid="DimensionOid">
                                        <cust clsId="DimensionOid">44455354325F414749-45-413035---</cust>
                                      </l>
                                      <l key="AdHocParamDimensionOids" refId="10320" ln="0" eid="DimensionOid"/>
                                      <be key="data" refId="10321" clsId="FilterNodeData">
                                        <ref key="filterNode" refId="1031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</cust>
                                      <i key="index">0</i>
                                      <ref key="parent" refId="10312"/>
                                    </be>
                                    <be refId="10324" clsId="FilterNode">
                                      <l key="dimensionOids" refId="10325" ln="1" eid="DimensionOid">
                                        <cust clsId="DimensionOid">44455354325F414749-45-413036---</cust>
                                      </l>
                                      <l key="AdHocParamDimensionOids" refId="10326" ln="0" eid="DimensionOid"/>
                                      <be key="data" refId="10327" clsId="FilterNodeData">
                                        <ref key="filterNode" refId="1032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29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</cust>
                                      <i key="index">0</i>
                                      <ref key="parent" refId="10312"/>
                                    </be>
                                  </l>
                                  <ref key="parent" refId="10305"/>
                                </be>
                                <be refId="10330" clsId="FilterNode">
                                  <l key="dimensionOids" refId="10331" ln="1" eid="DimensionOid">
                                    <cust clsId="DimensionOid">4341545F24-45-41444A-413241--</cust>
                                  </l>
                                  <l key="AdHocParamDimensionOids" refId="10332" ln="0" eid="DimensionOid"/>
                                  <be key="data" refId="10333" clsId="FilterNodeData">
                                    <ref key="filterNode" refId="10330"/>
                                    <s key="dim">CAT_$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33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845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335" keid="SYS_STR" veid="EFReportingNodeType">
                                      <key>
                                        <s>4341545F24-45-41444A-413241--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i key="index">0</i>
                                  <l key="children" refId="10336" ln="2" eid="Framework.com.tagetik.trees.INode,framework">
                                    <be refId="10337" clsId="FilterNode">
                                      <l key="dimensionOids" refId="10338" ln="1" eid="DimensionOid">
                                        <cust clsId="DimensionOid">44455354325F414749-45-413035---</cust>
                                      </l>
                                      <l key="AdHocParamDimensionOids" refId="10339" ln="0" eid="DimensionOid"/>
                                      <be key="data" refId="10340" clsId="FilterNodeData">
                                        <ref key="filterNode" refId="1033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2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</cust>
                                      <i key="index">0</i>
                                      <ref key="parent" refId="10330"/>
                                    </be>
                                    <be refId="10343" clsId="FilterNode">
                                      <l key="dimensionOids" refId="10344" ln="1" eid="DimensionOid">
                                        <cust clsId="DimensionOid">44455354325F414749-45-413036---</cust>
                                      </l>
                                      <l key="AdHocParamDimensionOids" refId="10345" ln="0" eid="DimensionOid"/>
                                      <be key="data" refId="10346" clsId="FilterNodeData">
                                        <ref key="filterNode" refId="1034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3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0348" keid="SYS_STR" veid="EFReportingNodeType">
                                          <key>
                                            <s>44455354325F414749-45-413036---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18</cust>
                                      <i key="index">0</i>
                                      <ref key="parent" refId="10330"/>
                                    </be>
                                  </l>
                                  <ref key="parent" refId="10305"/>
                                </be>
                                <be refId="10349" clsId="FilterNode">
                                  <l key="dimensionOids" refId="10350" ln="0" eid="DimensionOid"/>
                                  <l key="AdHocParamDimensionOids" refId="10351" ln="0" eid="DimensionOid"/>
                                  <be key="data" refId="10352" clsId="FilterNodeData">
                                    <ref key="filterNode" refId="10349"/>
                                    <s key="dim">CAT_$</s>
                                    <i key="segmentLevel">0</i>
                                    <ref key="segment" refId="22"/>
                                    <be key="dictionaryHeader" refId="10353" clsId="MultiDesc">
                                      <ref key="desc" refId="10270"/>
                                    </be>
                                    <b key="placeHolder">S</b>
                                    <ref key="weight" refId="23"/>
                                    <be key="textMatchingCondition" refId="103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55" keid="SYS_STR" veid="EFReportingNodeType">
                                      <key>
                                        <s>8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9</cust>
                                  <s key="cod">PH</s>
                                  <s key="desc"/>
                                  <i key="index">0</i>
                                  <l key="children" refId="10356" ln="1" eid="Framework.com.tagetik.trees.INode,framework">
                                    <be refId="10357" clsId="FilterNode">
                                      <l key="dimensionOids" refId="10358" ln="0" eid="DimensionOid"/>
                                      <l key="AdHocParamDimensionOids" refId="10359" ln="0" eid="DimensionOid"/>
                                      <be key="data" refId="10360" clsId="FilterNodeData">
                                        <ref key="filterNode" refId="10357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61" clsId="ReportingFormula">
                                          <b key="serverFormula">N</b>
                                          <b key="formulaRule">N</b>
                                          <s key="formula">{13}+{14}</s>
                                        </be>
                                        <b key="placeHolder">S</b>
                                        <ref key="weight" refId="23"/>
                                        <be key="textMatchingCondition" refId="1036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63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</cust>
                                      <s key="cod">PH</s>
                                      <s key="desc"/>
                                      <i key="index">0</i>
                                      <ref key="parent" refId="10349"/>
                                    </be>
                                  </l>
                                  <ref key="parent" refId="10305"/>
                                </be>
                                <be refId="10364" clsId="FilterNode">
                                  <l key="dimensionOids" refId="10365" ln="0" eid="DimensionOid"/>
                                  <l key="AdHocParamDimensionOids" refId="10366" ln="0" eid="DimensionOid"/>
                                  <be key="data" refId="10367" clsId="FilterNodeData">
                                    <ref key="filterNode" refId="10364"/>
                                    <s key="dim">CAT_$</s>
                                    <i key="segmentLevel">0</i>
                                    <ref key="segment" refId="22"/>
                                    <be key="dictionaryHeader" refId="10368" clsId="MultiDesc">
                                      <a key="desc" refId="10369" ln="4" eid="SYS_STR">
                                        <s>VAR %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37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371" keid="SYS_STR" veid="EFReportingNodeType">
                                      <key>
                                        <s>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>PH</s>
                                  <s key="desc"/>
                                  <i key="index">0</i>
                                  <l key="children" refId="10372" ln="1" eid="Framework.com.tagetik.trees.INode,framework">
                                    <be refId="10373" clsId="FilterNode">
                                      <l key="dimensionOids" refId="10374" ln="0" eid="DimensionOid"/>
                                      <l key="AdHocParamDimensionOids" refId="10375" ln="0" eid="DimensionOid"/>
                                      <be key="data" refId="10376" clsId="FilterNodeData">
                                        <ref key="filterNode" refId="10373"/>
                                        <s key="dim">DEST2_AGI</s>
                                        <i key="segmentLevel">0</i>
                                        <ref key="segment" refId="22"/>
                                        <be key="reportingFormula" refId="10377" clsId="ReportingFormula">
                                          <b key="serverFormula">N</b>
                                          <b key="formulaRule">S</b>
                                          <s key="formula">IFERROR(ABS({15}-{12})/{12},"")</s>
                                        </be>
                                        <b key="placeHolder">S</b>
                                        <ref key="weight" refId="23"/>
                                        <be key="textMatchingCondition" refId="1037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0379" keid="SYS_STR" veid="EFReportingNodeType">
                                          <key>
                                            <s>44455354325F414749-45-413035---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16</cust>
                                      <s key="cod">PH</s>
                                      <s key="desc"/>
                                      <i key="index">0</i>
                                      <ref key="parent" refId="10364"/>
                                    </be>
                                  </l>
                                  <ref key="parent" refId="10305"/>
                                </be>
                              </l>
                              <ref key="parent" refId="10251"/>
                            </be>
                          </l>
                        </be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380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125</cust>
                      <s key="cod">ROOT</s>
                      <s key="desc">Colonne</s>
                      <i key="index">0</i>
                      <l key="children" refId="10381" ln="1" eid="Framework.com.tagetik.trees.INode,framework">
                        <be refId="10382" clsId="FilterNode">
                          <l key="dimensionOids" refId="10383" ln="1" eid="DimensionOid">
                            <cust clsId="DimensionOid">544950-45-5449505F4F---</cust>
                          </l>
                          <l key="AdHocParamDimensionOids" refId="10384" ln="0" eid="DimensionOid"/>
                          <be key="data" refId="10385" clsId="FilterNodeData">
                            <ref key="filterNode" refId="10382"/>
                            <s key="dim">TIP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3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l key="nav" refId="10387" ln="0" eid="ScenarioModifierValue"/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m key="nodeTypes" refId="10388" keid="SYS_STR" veid="EFReportingNodeType">
                              <key>
                                <s>544950-45-5449505F4F---</s>
                              </key>
                              <val>
                                <ref refId="38"/>
                              </val>
                            </m>
                            <b key="multiSelection">N</b>
                          </be>
                          <cust key="id" clsId="FilterOid">126</cust>
                          <s key="cod"/>
                          <s key="desc"/>
                          <i key="index">0</i>
                          <l key="children" refId="10389" ln="3" eid="Framework.com.tagetik.trees.INode,framework">
                            <be refId="10390" clsId="FilterNode">
                              <l key="dimensionOids" refId="10391" ln="1" eid="DimensionOid">
                                <cust clsId="DimensionOid">5343455F24-45-5343454E4152494F5F4254--50-</cust>
                              </l>
                              <l key="AdHocParamDimensionOids" refId="10392" ln="0" eid="DimensionOid"/>
                              <be key="data" refId="10393" clsId="FilterNodeData">
                                <ref key="filterNode" refId="10390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61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394" ln="2" eid="ScenarioModifierValue">
                                  <ref refId="171"/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39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0</i>
                              <l key="children" refId="10396" ln="1" eid="Framework.com.tagetik.trees.INode,framework">
                                <be refId="10397" clsId="FilterNode">
                                  <l key="dimensionOids" refId="10398" ln="1" eid="DimensionOid">
                                    <cust clsId="DimensionOid">4341545F24-4E-413241---</cust>
                                  </l>
                                  <l key="AdHocParamDimensionOids" refId="10399" ln="0" eid="DimensionOid"/>
                                  <be key="data" refId="10400" clsId="FilterNodeData">
                                    <ref key="filterNode" refId="10397"/>
                                    <s key="dim">CAT_$</s>
                                    <i key="segmentLevel">0</i>
                                    <ref key="segment" refId="22"/>
                                    <be key="dictionaryHeader" refId="10401" clsId="MultiDesc">
                                      <a key="desc" refId="1040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05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10406" ln="0" eid="Framework.com.tagetik.trees.INode,framework"/>
                                  <ref key="parent" refId="10390"/>
                                </be>
                              </l>
                              <ref key="parent" refId="10382"/>
                            </be>
                            <be refId="10407" clsId="FilterNode">
                              <l key="dimensionOids" refId="10408" ln="1" eid="DimensionOid">
                                <cust clsId="DimensionOid">5343455F24-45-5343454E4152494F5F4254--50-</cust>
                              </l>
                              <l key="AdHocParamDimensionOids" refId="10409" ln="0" eid="DimensionOid"/>
                              <be key="data" refId="10410" clsId="FilterNodeData">
                                <ref key="filterNode" refId="10407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286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11" ln="1" eid="ScenarioModifierValue">
                                  <ref refId="171"/>
                                </l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12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131</cust>
                              <s key="cod"/>
                              <s key="desc"/>
                              <i key="index">1</i>
                              <l key="children" refId="10413" ln="1" eid="Framework.com.tagetik.trees.INode,framework">
                                <be refId="10414" clsId="FilterNode">
                                  <l key="dimensionOids" refId="10415" ln="1" eid="DimensionOid">
                                    <cust clsId="DimensionOid">4341545F24-4E-413241---</cust>
                                  </l>
                                  <l key="AdHocParamDimensionOids" refId="10416" ln="0" eid="DimensionOid"/>
                                  <be key="data" refId="10417" clsId="FilterNodeData">
                                    <ref key="filterNode" refId="10414"/>
                                    <s key="dim">CAT_$</s>
                                    <i key="segmentLevel">0</i>
                                    <ref key="segment" refId="22"/>
                                    <be key="dictionaryHeader" refId="10418" clsId="MultiDesc">
                                      <a key="desc" refId="10419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l key="nav" refId="10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422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132</cust>
                                  <s key="cod"/>
                                  <s key="desc"/>
                                  <i key="index">0</i>
                                  <l key="children" refId="10423" ln="0" eid="Framework.com.tagetik.trees.INode,framework"/>
                                  <ref key="parent" refId="10407"/>
                                </be>
                              </l>
                              <ref key="parent" refId="10382"/>
                            </be>
                            <be refId="10424" clsId="FilterNode">
                              <l key="dimensionOids" refId="10425" ln="1" eid="DimensionOid">
                                <cust clsId="DimensionOid">5343455F24-45-5343454E4152494F5F4254--50-</cust>
                              </l>
                              <l key="AdHocParamDimensionOids" refId="10426" ln="0" eid="DimensionOid"/>
                              <be key="data" refId="10427" clsId="FilterNodeData">
                                <ref key="filterNode" refId="10424"/>
                                <s key="dim">SCE_$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ref key="textMatchingCondition" refId="10309"/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l key="nav" refId="1042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42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135</cust>
                              <s key="cod"/>
                              <s key="desc"/>
                              <i key="index">2</i>
                              <l key="children" refId="10430" ln="1" eid="Framework.com.tagetik.trees.INode,framework">
                                <be refId="10431" clsId="FilterNode">
                                  <l key="dimensionOids" refId="10432" ln="1" eid="DimensionOid">
                                    <cust clsId="DimensionOid">4341545F24-4E-413241---</cust>
                                  </l>
                                  <l key="AdHocParamDimensionOids" refId="10433" ln="0" eid="DimensionOid"/>
                                  <be key="data" refId="10434" clsId="FilterNodeData">
                                    <ref key="filterNode" refId="10431"/>
                                    <s key="dim">CAT_$</s>
                                    <i key="segmentLevel">0</i>
                                    <ref key="segment" refId="22"/>
                                    <be key="dictionaryHeader" refId="10435" clsId="MultiDesc">
                                      <a key="desc" refId="10436" ln="4" eid="SYS_STR">
                                        <s>TOTALE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4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136</cust>
                                  <s key="cod"/>
                                  <s key="desc"/>
                                  <i key="index">0</i>
                                  <l key="children" refId="10438" ln="0" eid="Framework.com.tagetik.trees.INode,framework"/>
                                  <ref key="parent" refId="10424"/>
                                </be>
                              </l>
                              <ref key="parent" refId="10382"/>
                            </be>
                          </l>
                          <ref key="parent" refId="10247"/>
                        </be>
                      </l>
                    </be>
                    <be key="matrixFilters" refId="10439" clsId="FilterNode">
                      <l key="dimensionOids" refId="10440" ln="0" eid="DimensionOid"/>
                      <l key="AdHocParamDimensionOids" refId="10441" ln="0" eid="DimensionOid"/>
                      <be key="data" refId="10442" clsId="FilterNodeData">
                        <ref key="filterNode" refId="10439"/>
                        <i key="segmentLevel">0</i>
                        <ref key="segment" refId="22"/>
                        <b key="placeHolder">N</b>
                        <ref key="weight" refId="23"/>
                        <be key="textMatchingCondition" refId="10443" clsId="TextMatchingCondition">
                          <ref key="op" refId="25"/>
                          <s key="val"/>
                        </be>
                        <ref key="change" refId="26"/>
                        <ref key="dataType" refId="27"/>
                        <b key="prevailingDataType">N</b>
                        <ref key="editability" refId="28"/>
                        <b key="signChange">N</b>
                        <b key="nativeSignChange">N</b>
                        <i key="sco">0</i>
                        <b key="applyFiltersForForcedScenarioPeriodoMap">N</b>
                        <b key="lineSplit">N</b>
                        <b key="addRCRow">N</b>
                        <b key="complementary">N</b>
                        <ref key="periodicCalculation" refId="29"/>
                        <b key="breakLevelSubtotal">N</b>
                        <b key="alreadyDrilled">N</b>
                        <b key="multiSelection">N</b>
                      </be>
                      <cust key="id" clsId="FilterOid">1</cust>
                      <s key="cod">ROOT</s>
                      <s key="desc">Matrice</s>
                      <i key="index">0</i>
                      <l key="children" refId="10444" ln="1" eid="Framework.com.tagetik.trees.INode,framework">
                        <be refId="10445" clsId="FilterNode">
                          <l key="dimensionOids" refId="10446" ln="1" eid="DimensionOid">
                            <cust clsId="DimensionOid">504552-45-245045525F50--50-</cust>
                          </l>
                          <l key="AdHocParamDimensionOids" refId="10447" ln="0" eid="DimensionOid"/>
                          <be key="data" refId="10448" clsId="FilterNodeData">
                            <ref key="filterNode" refId="10445"/>
                            <s key="dim">PER</s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44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36"/>
                            <b key="breakLevelSubtotal">N</b>
                            <b key="alreadyDrilled">N</b>
                            <b key="multiSelection">N</b>
                          </be>
                          <cust key="id" clsId="FilterOid">2</cust>
                          <i key="index">0</i>
                          <l key="children" refId="10450" ln="1" eid="Framework.com.tagetik.trees.INode,framework">
                            <be refId="10451" clsId="FilterNode">
                              <l key="dimensionOids" refId="10452" ln="1" eid="DimensionOid">
                                <cust clsId="DimensionOid">44455354315F4255-45-4E44---</cust>
                              </l>
                              <l key="AdHocParamDimensionOids" refId="10453" ln="0" eid="DimensionOid"/>
                              <be key="data" refId="10454" clsId="FilterNodeData">
                                <ref key="filterNode" refId="10451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4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b key="signChange">N</b>
                                <b key="nativeSignChange">N</b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5</cust>
                              <i key="index">0</i>
                              <l key="children" refId="10456" ln="1" eid="Framework.com.tagetik.trees.INode,framework">
                                <be refId="10457" clsId="FilterNode">
                                  <l key="dimensionOids" refId="10458" ln="1" eid="DimensionOid">
                                    <cust clsId="DimensionOid">44455354325F414749-45-4E44---</cust>
                                  </l>
                                  <l key="AdHocParamDimensionOids" refId="10459" ln="0" eid="DimensionOid"/>
                                  <be key="data" refId="10460" clsId="FilterNodeData">
                                    <ref key="filterNode" refId="10457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4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b key="signChange">N</b>
                                    <b key="nativeSignChange">N</b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18</cust>
                                  <i key="index">0</i>
                                  <l key="children" refId="10462" ln="1" eid="Framework.com.tagetik.trees.INode,framework">
                                    <be refId="10463" clsId="FilterNode">
                                      <l key="dimensionOids" refId="10464" ln="1" eid="DimensionOid">
                                        <cust clsId="DimensionOid">4445535434-45-4E44---</cust>
                                      </l>
                                      <l key="AdHocParamDimensionOids" refId="10465" ln="0" eid="DimensionOid"/>
                                      <be key="data" refId="10466" clsId="FilterNodeData">
                                        <ref key="filterNode" refId="10463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04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b key="signChange">N</b>
                                        <b key="nativeSignChange">N</b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i key="index">0</i>
                                      <l key="children" refId="10468" ln="1" eid="Framework.com.tagetik.trees.INode,framework">
                                        <be refId="10469" clsId="FilterNode">
                                          <l key="dimensionOids" refId="10470" ln="4" eid="DimensionOid">
                                            <cust clsId="DimensionOid">415A495F413241-45-534747---</cust>
                                            <cust clsId="DimensionOid">415A495F413241-45-41534D---</cust>
                                            <cust clsId="DimensionOid">415A495F413241-45-4C5545---</cust>
                                            <cust clsId="DimensionOid">415A495F413241-45-454C45---</cust>
                                          </l>
                                          <l key="AdHocParamDimensionOids" refId="10471" ln="0" eid="DimensionOid"/>
                                          <be key="data" refId="10472" clsId="FilterNodeData">
                                            <ref key="filterNode" refId="10469"/>
                                            <s key="dim">AZI_A2A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04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b key="signChange">N</b>
                                            <b key="nativeSignChange">N</b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i key="index">0</i>
                                          <l key="children" refId="10474" ln="1" eid="Framework.com.tagetik.trees.INode,framework">
                                            <be refId="10475" clsId="FilterNode">
                                              <l key="dimensionOids" refId="10476" ln="1" eid="DimensionOid">
                                                <cust clsId="DimensionOid">4445535433-45-5445525249544F52494F5F31--50-</cust>
                                              </l>
                                              <l key="AdHocParamDimensionOids" refId="10477" ln="0" eid="DimensionOid"/>
                                              <be key="data" refId="10478" clsId="FilterNodeData">
                                                <ref key="filterNode" refId="10475"/>
                                                <s key="dim">DEST3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047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b key="signChange">N</b>
                                                <b key="nativeSignChange">N</b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i key="index">0</i>
                                              <ref key="parent" refId="10469"/>
                                            </be>
                                          </l>
                                          <ref key="parent" refId="10463"/>
                                        </be>
                                      </l>
                                      <ref key="parent" refId="10457"/>
                                    </be>
                                  </l>
                                  <ref key="parent" refId="10451"/>
                                </be>
                              </l>
                              <ref key="parent" refId="10445"/>
                            </be>
                          </l>
                          <ref key="parent" refId="10439"/>
                        </be>
                      </l>
                    </be>
                    <be key="rowHeaders" refId="10480" clsId="ReportingHeaders">
                      <m key="headers" refId="10481" keid="SYS_PR_I" veid="System.Collections.IList">
                        <key>
                          <i>-1</i>
                        </key>
                        <val>
                          <l refId="10482" ln="1">
                            <s>$Account(HIERARCHY("KPI")).desc</s>
                          </l>
                        </val>
                      </m>
                      <m key="headersDims" refId="10483" keid="SYS_PR_I" veid="SYS_STR">
                        <key>
                          <i>-1</i>
                        </key>
                        <val>
                          <s>VOC_KPI</s>
                        </val>
                      </m>
                    </be>
                    <be key="columnHeaders" refId="10484" clsId="ReportingHeaders">
                      <m key="headers" refId="10485" keid="SYS_PR_I" veid="System.Collections.IList">
                        <key>
                          <i>-2</i>
                        </key>
                        <val>
                          <l refId="10486" ln="1">
                            <s>$Scenario.code</s>
                          </l>
                        </val>
                        <key>
                          <i>-1</i>
                        </key>
                        <val>
                          <l refId="10487" ln="1">
                            <s>$Category.code</s>
                          </l>
                        </val>
                      </m>
                      <m key="headersDims" refId="10488" keid="SYS_PR_I" veid="SYS_STR">
                        <key>
                          <i>-2</i>
                        </key>
                        <val>
                          <s>SCE_$</s>
                        </val>
                        <key>
                          <i>-1</i>
                        </key>
                        <val>
                          <s>CAT_$</s>
                        </val>
                      </m>
                    </be>
                    <ref key="styleType" refId="263"/>
                    <b key="subtotalOnTop">N</b>
                    <b key="leavesFirst">N</b>
                    <b key="groupSubtotal">N</b>
                    <b key="replaceWithPlaceholder">N</b>
                    <b key="onlyFirstHeader">N</b>
                    <b key="allowRangeBreak">N</b>
                    <b key="showZeros">N</b>
                    <i key="maxRows">0</i>
                    <ref key="rowsExpansionMode" refId="264"/>
                    <i key="maxCols">0</i>
                    <ref key="colsExpansionMode" refId="264"/>
                    <ref key="columnsAutofitMode" refId="265"/>
                    <b key="isEditabilityOnDemand">N</b>
                    <b key="useForcedBoundDims">N</b>
                    <ref key="disableHints" refId="266"/>
                    <ref key="tipoAllineamentoLordiIC" refId="267"/>
                    <b key="bindOriginalAmountOnSave">N</b>
                    <b key="showLink">N</b>
                    <i key="index">4</i>
                    <b key="excludeValuatingSheetsWithZeroValues">N</b>
                    <m key="addictionalStyleSheets" refId="10489" keid="SYS_STR" veid="StyleSheet">
                      <key>
                        <s>24</s>
                      </key>
                      <val>
                        <be refId="10490" clsId="StyleSheet">
                          <be key="version" refId="10491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492" keid="SYS_STR" veid="System.Collections.IList">
                            <key>
                              <s>46524D4F424A-45-48454144455253----434F4C554D4E53-234E2F41-48454144455253-234E2F41</s>
                            </key>
                            <val>
                              <l refId="10493" ln="2">
                                <be refId="10494" clsId="StyleRule">
                                  <be key="ruleCondition" refId="10495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496" clsId="StyleRule">
                                  <be key="ruleCondition" refId="10497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22</s>
                      </key>
                      <val>
                        <be refId="10498" clsId="StyleSheet">
                          <be key="version" refId="10499" clsId="ClientVersionInfo">
                            <s key="PRIMARY">10</s>
                            <s key="RELEASE">0</s>
                            <s key="PATCH"/>
                            <s key="BUILD"/>
                            <s key="VERSION.PRINCIPAL">33</s>
                            <s key="VERSION.MAJOR">0</s>
                            <s key="VERSION.MINOR">0</s>
                            <s key="VERSION.PATCH">10</s>
                            <s key="VERSION.TIMESTAMP">20251009114616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0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1" ln="2">
                                <be refId="10502" clsId="StyleRule">
                                  <be key="ruleCondition" refId="10503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04" clsId="StyleRule">
                                  <be key="ruleCondition" refId="10505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</l>
                            </val>
                          </m>
                          <d key="dateUpd">1775744455000</d>
                          <ref key="tipoClient" refId="280"/>
                        </be>
                      </val>
                      <key>
                        <s>23</s>
                      </key>
                      <val>
                        <be refId="10506" clsId="StyleSheet">
                          <be key="version" refId="10507" clsId="ClientVersionInfo">
                            <s key="PRIMARY">10</s>
                            <s key="RELEASE">0</s>
                            <s key="PATCH"/>
                            <s key="BUILD"/>
                            <s key="VERSION.PRINCIPAL">18</s>
                            <s key="VERSION.MAJOR">0</s>
                            <s key="VERSION.MINOR">0</s>
                            <s key="VERSION.PATCH">21</s>
                            <s key="VERSION.TIMESTAMP">20220208081737</s>
                            <s key="VERSION.APPNAME">tgk</s>
                            <s key="VERSION.USERNAME">${username}</s>
                            <b key="VERSION.SNAPSHOT">N</b>
                          </be>
                          <s key="cod">A2A</s>
                          <ref key="applyFirst" refId="271"/>
                          <m key="rules" refId="10508" keid="SYS_STR" veid="System.Collections.IList">
                            <key>
                              <s>46524D4F424A-45-48454144455253----524F5753-234E2F41-48454144455253-234E2F41</s>
                            </key>
                            <val>
                              <l refId="10509" ln="3">
                                <be refId="10510" clsId="StyleRule">
                                  <be key="ruleCondition" refId="10511" clsId="StyleRuleCondition">
                                    <b key="trailing">N</b>
                                    <b key="leading">N</b>
                                  </be>
                                  <s key="codStile">Font Calibri</s>
                                </be>
                                <be refId="10512" clsId="StyleRule">
                                  <be key="ruleCondition" refId="10513" clsId="StyleRuleCondition">
                                    <b key="trailing">N</b>
                                    <b key="leading">N</b>
                                  </be>
                                  <s key="codStile">Sfondo_A2A</s>
                                </be>
                                <be refId="10514" clsId="StyleRule">
                                  <be key="ruleCondition" refId="10515" clsId="StyleRuleCondition">
                                    <b key="trailing">N</b>
                                    <b key="leading">N</b>
                                  </be>
                                  <s key="codStile">Indentazione</s>
                                </be>
                              </l>
                            </val>
                          </m>
                          <d key="dateUpd">1656058771000</d>
                          <ref key="tipoClient" refId="280"/>
                        </be>
                      </val>
                    </m>
                    <b key="allowOpenNewElements">N</b>
                    <s key="forcedBreakBackType">X</s>
                    <s key="forcedBreakBackRefLeaf">X</s>
                    <b key="autoOpenNewElements">N</b>
                    <b key="askNumRows">N</b>
                    <set key="forcedContentCells" refId="10516" ln="0" eid="Reporting.com.tagetik.tables.IMatixCellLeafPositions,Reporting"/>
                    <m key="forcedEditModes" refId="10517" keid="Reporting.com.tagetik.tables.IMatixCellLeafPositions,Reporting" veid="SYS_STR"/>
                    <b key="UseTxlDeFormEditor">N</b>
                    <be key="TxDeFormsEditorDescriptor" refId="10518" clsId="TxDeFormsEditorDescriptor">
                      <l key="Tabs" refId="10519" ln="0" eid="TxDeFormsEditorGridDescriptor"/>
                      <i key="Height">400</i>
                      <i key="Width">430</i>
                      <b key="editButton">S</b>
                      <b key="newButton">S</b>
                      <b key="deleteButton">S</b>
                    </be>
                    <be key="workspaceTableInfo" refId="10520" clsId="matrixWSInfo">
                      <b key="isT">N</b>
                      <s key="wsCode">$CPM</s>
                    </be>
                    <be key="customFilters" refId="10521" clsId="ExpCustomFiltersProspetto"/>
                  </be>
                </val>
              </m>
              <m key="cellFields" refId="10522" keid="SYS_STR" veid="CodeCellField">
                <key>
                  <s>CellField02</s>
                </key>
                <val>
                  <be refId="10523" clsId="CodeCellField">
                    <s key="code">CellField02</s>
                    <s key="cellField">$Period.code + " - " + $Period.desc</s>
                  </be>
                </val>
                <key>
                  <s>CellField03</s>
                </key>
                <val>
                  <be refId="10524" clsId="CodeCellField">
                    <s key="code">CellField03</s>
                    <s key="cellField">$Entity(HIERARCHY("A2A")).code + " - " + $Entity(HIERARCHY("A2A")).desc</s>
                  </be>
                </val>
                <key>
                  <s>CellField00</s>
                </key>
                <val>
                  <be refId="10525" clsId="CodeCellField">
                    <s key="code">CellField00</s>
                    <s key="cellField">$Cust_Dim3.desc</s>
                  </be>
                </val>
                <key>
                  <s>CellField01</s>
                </key>
                <val>
                  <be refId="10526" clsId="CodeCellField">
                    <s key="code">CellField01</s>
                    <s key="cellField">$Scenario.code + " - " + $Scenario.desc</s>
                  </be>
                </val>
              </m>
              <m key="dictionary" refId="10527" keid="SYS_STR" veid="CodeMultiDescVO"/>
              <m key="controlExpressions" refId="10528" keid="SYS_STR" veid="CodedExpControlloProspetto"/>
              <m key="inlineParameters" refId="10529" keid="SYS_STR" veid="CodedInlineParameter"/>
              <m key="queries" refId="10530" keid="SYS_STR" veid="Reporting.com.tagetik.query.IUserDefinedQueryVO,Reporting"/>
              <be key="sheets" refId="10531" clsId="FilterNode">
                <l key="dimensionOids" refId="10532" ln="0" eid="DimensionOid"/>
                <l key="AdHocParamDimensionOids" refId="10533" ln="0" eid="DimensionOid"/>
                <be key="data" refId="10534" clsId="FilterNodeData">
                  <ref key="filterNode" refId="10531"/>
                  <i key="segmentLevel">0</i>
                  <ref key="segment" refId="22"/>
                  <b key="placeHolder">N</b>
                  <ref key="weight" refId="23"/>
                  <be key="textMatchingCondition" refId="10535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36" keid="SYS_STR" veid="ElaborationsLauncher"/>
              <m key="actionLists" refId="10537" keid="SYS_STR" veid="Reporting.com.tagetik.actionlist.ISnapshotActionList,Reporting"/>
              <l key="areas" refId="10538" ln="0" eid="SYS_STR"/>
              <l key="charts" refId="10539" ln="0" eid="SYS_STR"/>
              <l key="pivots" refId="10540" ln="0" eid="SYS_STR"/>
            </be>
          </val>
          <key>
            <s>Template03</s>
          </key>
          <val>
            <be refId="10541" clsId="ReportTemplateVO">
              <s key="code">Template03</s>
              <s key="desc">Cover</s>
              <m key="matrices" refId="10542" keid="SYS_STR" veid="Reporting.com.tagetik.tables.IMatrixPositionBlockVO,Reporting"/>
              <m key="cellFields" refId="10543" keid="SYS_STR" veid="CodeCellField"/>
              <m key="dictionary" refId="10544" keid="SYS_STR" veid="CodeMultiDescVO"/>
              <m key="controlExpressions" refId="10545" keid="SYS_STR" veid="CodedExpControlloProspetto"/>
              <m key="inlineParameters" refId="10546" keid="SYS_STR" veid="CodedInlineParameter"/>
              <m key="queries" refId="10547" keid="SYS_STR" veid="Reporting.com.tagetik.query.IUserDefinedQueryVO,Reporting"/>
              <be key="sheets" refId="10548" clsId="FilterNode">
                <l key="dimensionOids" refId="10549" ln="0" eid="DimensionOid"/>
                <l key="AdHocParamDimensionOids" refId="10550" ln="0" eid="DimensionOid"/>
                <be key="data" refId="10551" clsId="FilterNodeData">
                  <ref key="filterNode" refId="10548"/>
                  <i key="segmentLevel">0</i>
                  <ref key="segment" refId="22"/>
                  <b key="placeHolder">N</b>
                  <ref key="weight" refId="23"/>
                  <be key="textMatchingCondition" refId="10552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53" keid="SYS_STR" veid="ElaborationsLauncher"/>
              <m key="actionLists" refId="10554" keid="SYS_STR" veid="Reporting.com.tagetik.actionlist.ISnapshotActionList,Reporting"/>
              <l key="areas" refId="10555" ln="0" eid="SYS_STR"/>
              <l key="charts" refId="10556" ln="0" eid="SYS_STR"/>
              <l key="pivots" refId="10557" ln="0" eid="SYS_STR"/>
            </be>
          </val>
          <key>
            <s>Template04</s>
          </key>
          <val>
            <be refId="10558" clsId="ReportTemplateVO">
              <s key="code">Template04</s>
              <s key="desc">Indice</s>
              <m key="matrices" refId="10559" keid="SYS_STR" veid="Reporting.com.tagetik.tables.IMatrixPositionBlockVO,Reporting"/>
              <m key="cellFields" refId="10560" keid="SYS_STR" veid="CodeCellField"/>
              <m key="dictionary" refId="10561" keid="SYS_STR" veid="CodeMultiDescVO"/>
              <m key="controlExpressions" refId="10562" keid="SYS_STR" veid="CodedExpControlloProspetto"/>
              <m key="inlineParameters" refId="10563" keid="SYS_STR" veid="CodedInlineParameter"/>
              <m key="queries" refId="10564" keid="SYS_STR" veid="Reporting.com.tagetik.query.IUserDefinedQueryVO,Reporting"/>
              <be key="sheets" refId="10565" clsId="FilterNode">
                <l key="dimensionOids" refId="10566" ln="0" eid="DimensionOid"/>
                <l key="AdHocParamDimensionOids" refId="10567" ln="0" eid="DimensionOid"/>
                <be key="data" refId="10568" clsId="FilterNodeData">
                  <ref key="filterNode" refId="10565"/>
                  <i key="segmentLevel">0</i>
                  <ref key="segment" refId="22"/>
                  <b key="placeHolder">N</b>
                  <ref key="weight" refId="23"/>
                  <be key="textMatchingCondition" refId="10569" clsId="TextMatchingCondition">
                    <ref key="op" refId="25"/>
                    <s key="val"/>
                  </be>
                  <ref key="change" refId="26"/>
                  <ref key="dataType" refId="27"/>
                  <b key="prevailingDataType">N</b>
                  <ref key="editability" refId="28"/>
                  <b key="signChange">N</b>
                  <b key="nativeSignChange">N</b>
                  <i key="sco">0</i>
                  <b key="applyFiltersForForcedScenarioPeriodoMap">N</b>
                  <b key="lineSplit">N</b>
                  <b key="addRCRow">N</b>
                  <b key="complementary">N</b>
                  <ref key="periodicCalculation" refId="29"/>
                  <b key="breakLevelSubtotal">N</b>
                  <b key="alreadyDrilled">N</b>
                  <b key="multiSelection">N</b>
                </be>
                <cust key="id" clsId="FilterOid">1</cust>
                <s key="cod">ROOT</s>
                <s key="desc">Filtri foglio</s>
                <i key="index">0</i>
              </be>
              <m key="launchers" refId="10570" keid="SYS_STR" veid="ElaborationsLauncher"/>
              <m key="actionLists" refId="10571" keid="SYS_STR" veid="Reporting.com.tagetik.actionlist.ISnapshotActionList,Reporting"/>
              <l key="areas" refId="10572" ln="0" eid="SYS_STR"/>
              <l key="charts" refId="10573" ln="0" eid="SYS_STR"/>
              <l key="pivots" refId="10574" ln="0" eid="SYS_STR"/>
            </be>
          </val>
        </m>
        <m key="templateLayouts" refId="10575" keid="SYS_STR" veid="Reporting.com.tagetik.report.IReportTemplateLayoutVO,Reporting">
          <key>
            <s>Template02</s>
          </key>
          <val>
            <be refId="10576" clsId="ReportTemplateLayoutVO">
              <i key="index">4</i>
              <s key="code">Template02</s>
              <m key="cellFieldAddresses" refId="10577" keid="SYS_STR" veid="Reporting.com.tagetik.spreadsheet.gridwrappers.IGridReaderVO,Reporting">
                <key>
                  <s>CellField02</s>
                </key>
                <val>
                  <be refId="10578" clsId="ExcelCompactGridReaderVO">
                    <be key="element" refId="1057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580" clsId="ExcelCompactGridReaderVO">
                    <be key="element" refId="1058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582" clsId="ExcelCompactGridReaderVO">
                    <be key="element" refId="1058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584" clsId="ExcelCompactGridReaderVO">
                    <be key="element" refId="1058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586" keid="SYS_STR" veid="Reporting.com.tagetik.spreadsheet.gridwrappers.IGridReaderVO,Reporting"/>
              <m key="inlineParameterAddresses" refId="10587" keid="SYS_STR" veid="Reporting.com.tagetik.spreadsheet.gridwrappers.IGridReaderVO,Reporting"/>
              <m key="dictionaryAddresses" refId="10588" keid="SYS_STR" veid="Reporting.com.tagetik.spreadsheet.gridwrappers.IGridReaderVO,Reporting"/>
              <m key="hyperlinkAddresses" refId="10589" keid="SYS_STR" veid="Reporting.com.tagetik.spreadsheet.gridwrappers.IGridReaderVO,Reporting"/>
              <m key="matrixGridReaders" refId="10590" keid="SYS_STR" veid="Reporting.com.tagetik.spreadsheet.gridwrappers.IGridReaderVO,Reporting">
                <key>
                  <s>Matrix00 Fornitori</s>
                </key>
                <val>
                  <be refId="10591" clsId="ExcelCompactGridReaderVO">
                    <be key="element" refId="10592" clsId="BasicLogicalElement">
                      <i key="columnHeadersCount">1</i>
                      <i key="rowHeadersCount">1</i>
                      <i key="valueColumns">3</i>
                      <i key="valueRows">19</i>
                    </be>
                    <s key="firstCell">C52</s>
                  </be>
                </val>
                <key>
                  <s>Matrix00 Valore Generato</s>
                </key>
                <val>
                  <be refId="10593" clsId="ExcelCompactGridReaderVO">
                    <be key="element" refId="10594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C39</s>
                  </be>
                </val>
                <key>
                  <s>Matrix00 Dati Azionari</s>
                </key>
                <val>
                  <be refId="10595" clsId="ExcelCompactGridReaderVO">
                    <be key="element" refId="10596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C18</s>
                  </be>
                </val>
                <key>
                  <s>E-Mobility 0</s>
                </key>
                <val>
                  <be refId="10597" clsId="ExcelCompactGridReaderVO">
                    <be key="element" refId="10598" clsId="BasicLogicalElement">
                      <i key="columnHeadersCount">1</i>
                      <i key="rowHeadersCount">1</i>
                      <i key="valueColumns">1</i>
                      <i key="valueRows">8</i>
                    </be>
                    <s key="firstCell">C110</s>
                  </be>
                </val>
                <key>
                  <s>Matrix00 Distribuzione</s>
                </key>
                <val>
                  <be refId="10599" clsId="ExcelCompactGridReaderVO">
                    <be key="element" refId="10600" clsId="BasicLogicalElement">
                      <i key="columnHeadersCount">1</i>
                      <i key="rowHeadersCount">1</i>
                      <i key="valueColumns">3</i>
                      <i key="valueRows">8</i>
                    </be>
                    <s key="firstCell">C150</s>
                  </be>
                </val>
                <key>
                  <s>E-Mobility 0 copy00</s>
                </key>
                <val>
                  <be refId="10601" clsId="ExcelCompactGridReaderVO">
                    <be key="element" refId="10602" clsId="BasicLogicalElement">
                      <i key="columnHeadersCount">1</i>
                      <i key="rowHeadersCount">0</i>
                      <i key="valueColumns">2</i>
                      <i key="valueRows">8</i>
                    </be>
                    <s key="firstCell">E110</s>
                  </be>
                </val>
                <key>
                  <s>Matrix00 Smart City</s>
                </key>
                <val>
                  <be refId="10603" clsId="ExcelCompactGridReaderVO">
                    <be key="element" refId="1060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C125</s>
                  </be>
                </val>
                <key>
                  <s>matrix igiene ambientale </s>
                </key>
                <val>
                  <be refId="10605" clsId="ExcelCompactGridReaderVO">
                    <be key="element" refId="10606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C99</s>
                  </be>
                </val>
                <key>
                  <s>Matrix00  Investimenti</s>
                </key>
                <val>
                  <be refId="10607" clsId="ExcelCompactGridReaderVO">
                    <be key="element" refId="10608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C27</s>
                  </be>
                </val>
                <key>
                  <s>matrix 00 Illuminazione</s>
                </key>
                <val>
                  <be refId="10609" clsId="ExcelCompactGridReaderVO">
                    <be key="element" refId="10610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C165</s>
                  </be>
                </val>
                <key>
                  <s>matrix Ciclo idrico integrato</s>
                </key>
                <val>
                  <be refId="10611" clsId="ExcelCompactGridReaderVO">
                    <be key="element" refId="10612" clsId="BasicLogicalElement">
                      <i key="columnHeadersCount">0</i>
                      <i key="rowHeadersCount">1</i>
                      <i key="valueColumns">3</i>
                      <i key="valueRows">3</i>
                    </be>
                    <s key="firstCell">C102</s>
                  </be>
                </val>
                <key>
                  <s>matrix Teleriscaldamento</s>
                </key>
                <val>
                  <be refId="10613" clsId="ExcelCompactGridReaderVO">
                    <be key="element" refId="10614" clsId="BasicLogicalElement">
                      <i key="columnHeadersCount">0</i>
                      <i key="rowHeadersCount">1</i>
                      <i key="valueColumns">3</i>
                      <i key="valueRows">4</i>
                    </be>
                    <s key="firstCell">C95</s>
                  </be>
                </val>
                <key>
                  <s>Matrix00 Clienti</s>
                </key>
                <val>
                  <be refId="10615" clsId="ExcelCompactGridReaderVO">
                    <be key="element" refId="10616" clsId="BasicLogicalElement">
                      <i key="columnHeadersCount">1</i>
                      <i key="rowHeadersCount">1</i>
                      <i key="valueColumns">3</i>
                      <i key="valueRows">13</i>
                    </be>
                    <s key="firstCell">C81</s>
                  </be>
                </val>
              </m>
              <m key="queryGridReaders" refId="10617" keid="SYS_STR" veid="Reporting.com.tagetik.spreadsheet.gridwrappers.IGridReaderVO,Reporting"/>
            </be>
          </val>
          <key>
            <s>Template00</s>
          </key>
          <val>
            <be refId="10618" clsId="ReportTemplateLayoutVO">
              <i key="index">2</i>
              <s key="code">Template00</s>
              <m key="cellFieldAddresses" refId="10619" keid="SYS_STR" veid="Reporting.com.tagetik.spreadsheet.gridwrappers.IGridReaderVO,Reporting">
                <key>
                  <s>CellField02</s>
                </key>
                <val>
                  <be refId="10620" clsId="ExcelCompactGridReaderVO">
                    <be key="element" refId="10621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22" clsId="ExcelCompactGridReaderVO">
                    <be key="element" refId="1062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24" clsId="ExcelCompactGridReaderVO">
                    <be key="element" refId="1062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26" clsId="ExcelCompactGridReaderVO">
                    <be key="element" refId="1062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28" keid="SYS_STR" veid="Reporting.com.tagetik.spreadsheet.gridwrappers.IGridReaderVO,Reporting"/>
              <m key="inlineParameterAddresses" refId="10629" keid="SYS_STR" veid="Reporting.com.tagetik.spreadsheet.gridwrappers.IGridReaderVO,Reporting"/>
              <m key="dictionaryAddresses" refId="10630" keid="SYS_STR" veid="Reporting.com.tagetik.spreadsheet.gridwrappers.IGridReaderVO,Reporting"/>
              <m key="hyperlinkAddresses" refId="10631" keid="SYS_STR" veid="Reporting.com.tagetik.spreadsheet.gridwrappers.IGridReaderVO,Reporting"/>
              <m key="matrixGridReaders" refId="10632" keid="SYS_STR" veid="Reporting.com.tagetik.spreadsheet.gridwrappers.IGridReaderVO,Reporting">
                <key>
                  <s>Matrix Acqua</s>
                </key>
                <val>
                  <be refId="10633" clsId="ExcelCompactGridReaderVO">
                    <be key="element" refId="10634" clsId="BasicLogicalElement">
                      <i key="columnHeadersCount">1</i>
                      <i key="rowHeadersCount">1</i>
                      <i key="valueColumns">3</i>
                      <i key="valueRows">6</i>
                    </be>
                    <s key="firstCell">L107</s>
                  </be>
                </val>
                <key>
                  <s>Matrix fonti di produzione</s>
                </key>
                <val>
                  <be refId="10635" clsId="ExcelCompactGridReaderVO">
                    <be key="element" refId="1063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L152</s>
                  </be>
                </val>
                <key>
                  <s>Rifiuti recuperati</s>
                </key>
                <val>
                  <be refId="10637" clsId="ExcelCompactGridReaderVO">
                    <be key="element" refId="10638" clsId="BasicLogicalElement">
                      <i key="columnHeadersCount">1</i>
                      <i key="rowHeadersCount">1</i>
                      <i key="valueColumns">3</i>
                      <i key="valueRows">7</i>
                    </be>
                    <s key="firstCell">L94</s>
                  </be>
                </val>
                <key>
                  <s>Energia</s>
                </key>
                <val>
                  <be refId="10639" clsId="ExcelCompactGridReaderVO">
                    <be key="element" refId="10640" clsId="BasicLogicalElement">
                      <i key="columnHeadersCount">1</i>
                      <i key="rowHeadersCount">1</i>
                      <i key="valueColumns">3</i>
                      <i key="valueRows">21</i>
                    </be>
                    <s key="firstCell">L125</s>
                  </be>
                </val>
                <key>
                  <s>POTABILIZZAZIONE</s>
                </key>
                <val>
                  <be refId="10641" clsId="ExcelCompactGridReaderVO">
                    <be key="element" refId="10642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  <s key="firstCell">C85</s>
                  </be>
                </val>
                <key>
                  <s>Recupero materie prime</s>
                </key>
                <val>
                  <be refId="10643" clsId="ExcelCompactGridReaderVO">
                    <be key="element" refId="10644" clsId="BasicLogicalElement">
                      <i key="columnHeadersCount">1</i>
                      <i key="rowHeadersCount">1</i>
                      <i key="valueColumns">3</i>
                      <i key="valueRows">9</i>
                    </be>
                    <s key="firstCell">L79</s>
                  </be>
                </val>
                <key>
                  <s>Destino</s>
                </key>
                <val>
                  <be refId="10645" clsId="ExcelCompactGridReaderVO">
                    <be key="element" refId="10646" clsId="BasicLogicalElement">
                      <i key="columnHeadersCount">1</i>
                      <i key="rowHeadersCount">1</i>
                      <i key="valueColumns">3</i>
                      <i key="valueRows">4</i>
                    </be>
                    <s key="firstCell">L43</s>
                  </be>
                </val>
                <key>
                  <s>Matrix Rifiuti</s>
                </key>
                <val>
                  <be refId="10647" clsId="ExcelCompactGridReaderVO">
                    <be key="element" refId="10648" clsId="BasicLogicalElement">
                      <i key="columnHeadersCount">2</i>
                      <i key="rowHeadersCount">1</i>
                      <i key="valueColumns">6</i>
                      <i key="valueRows">12</i>
                    </be>
                    <s key="firstCell">L18</s>
                  </be>
                </val>
                <key>
                  <s>Matrix00 copy00</s>
                </key>
                <val>
                  <be refId="10649" clsId="ExcelCompactGridReaderVO">
                    <be key="element" refId="10650" clsId="BasicLogicalElement">
                      <i key="columnHeadersCount">1</i>
                      <i key="rowHeadersCount">1</i>
                      <i key="valueColumns">3</i>
                      <i key="valueRows">41</i>
                    </be>
                    <s key="firstCell">C19</s>
                  </be>
                </val>
                <key>
                  <s>Rifiuti Trattati</s>
                </key>
                <val>
                  <be refId="10651" clsId="ExcelCompactGridReaderVO">
                    <be key="element" refId="10652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L55</s>
                  </be>
                </val>
                <key>
                  <s>Emissioni</s>
                </key>
                <val>
                  <be refId="10653" clsId="ExcelCompactGridReaderVO">
                    <be key="element" refId="10654" clsId="BasicLogicalElement">
                      <i key="columnHeadersCount">1</i>
                      <i key="rowHeadersCount">1</i>
                      <i key="valueColumns">3</i>
                      <i key="valueRows">18</i>
                    </be>
                    <s key="firstCell">L163</s>
                  </be>
                </val>
                <key>
                  <s>
                    Matrix Biodiversit
                    <ch cod="e0"/>
                  </s>
                </key>
                <val>
                  <be refId="10655" clsId="ExcelCompactGridReaderVO">
                    <be key="element" refId="10656" clsId="BasicLogicalElement">
                      <i key="columnHeadersCount">1</i>
                      <i key="rowHeadersCount">1</i>
                      <i key="valueColumns">2</i>
                      <i key="valueRows">5</i>
                    </be>
                    <s key="firstCell">L189</s>
                  </be>
                </val>
                <key>
                  <s>Count Impianti</s>
                </key>
                <val>
                  <be refId="10657" clsId="ExcelCompactGridReaderVO">
                    <be key="element" refId="10658" clsId="BasicLogicalElement">
                      <i key="columnHeadersCount">0</i>
                      <i key="rowHeadersCount">1</i>
                      <i key="valueColumns">3</i>
                      <i key="valueRows">40</i>
                    </be>
                    <s key="firstCell">C202</s>
                  </be>
                </val>
              </m>
              <m key="queryGridReaders" refId="10659" keid="SYS_STR" veid="Reporting.com.tagetik.spreadsheet.gridwrappers.IGridReaderVO,Reporting"/>
            </be>
          </val>
          <key>
            <s>Template01</s>
          </key>
          <val>
            <be refId="10660" clsId="ReportTemplateLayoutVO">
              <i key="index">3</i>
              <s key="code">Template01</s>
              <m key="cellFieldAddresses" refId="10661" keid="SYS_STR" veid="Reporting.com.tagetik.spreadsheet.gridwrappers.IGridReaderVO,Reporting">
                <key>
                  <s>CellField02</s>
                </key>
                <val>
                  <be refId="10662" clsId="ExcelCompactGridReaderVO">
                    <be key="element" refId="10663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C7</s>
                  </be>
                </val>
                <key>
                  <s>CellField03</s>
                </key>
                <val>
                  <be refId="10664" clsId="ExcelCompactGridReaderVO">
                    <be key="element" refId="10665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C8</s>
                  </be>
                </val>
                <key>
                  <s>CellField00</s>
                </key>
                <val>
                  <be refId="10666" clsId="ExcelCompactGridReaderVO">
                    <be key="element" refId="10667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C9</s>
                  </be>
                </val>
                <key>
                  <s>CellField01</s>
                </key>
                <val>
                  <be refId="10668" clsId="ExcelCompactGridReaderVO">
                    <be key="element" refId="10669" clsId="BasicLogicalElement">
                      <i key="columnHeadersCount">0</i>
                      <i key="rowHeadersCount">0</i>
                      <i key="valueColumns">1</i>
                      <i key="valueRows">1</i>
                    </be>
                    <s key="firstCell">C6</s>
                  </be>
                </val>
              </m>
              <m key="controlExpressionsAddresses" refId="10670" keid="SYS_STR" veid="Reporting.com.tagetik.spreadsheet.gridwrappers.IGridReaderVO,Reporting"/>
              <m key="inlineParameterAddresses" refId="10671" keid="SYS_STR" veid="Reporting.com.tagetik.spreadsheet.gridwrappers.IGridReaderVO,Reporting"/>
              <m key="dictionaryAddresses" refId="10672" keid="SYS_STR" veid="Reporting.com.tagetik.spreadsheet.gridwrappers.IGridReaderVO,Reporting"/>
              <m key="hyperlinkAddresses" refId="10673" keid="SYS_STR" veid="Reporting.com.tagetik.spreadsheet.gridwrappers.IGridReaderVO,Reporting"/>
              <m key="matrixGridReaders" refId="10674" keid="SYS_STR" veid="Reporting.com.tagetik.spreadsheet.gridwrappers.IGridReaderVO,Reporting">
                <key>
                  <s>matrix 00 copy02</s>
                </key>
                <val>
                  <be refId="10675" clsId="ExcelCompactGridReaderVO">
                    <be key="element" refId="10676" clsId="BasicLogicalElement">
                      <i key="columnHeadersCount">2</i>
                      <i key="rowHeadersCount">1</i>
                      <i key="valueColumns">3</i>
                      <i key="valueRows">5</i>
                    </be>
                    <s key="firstCell">C51</s>
                  </be>
                </val>
                <key>
                  <s>matrix 00 copy04</s>
                </key>
                <val>
                  <be refId="10677" clsId="ExcelCompactGridReaderVO">
                    <be key="element" refId="10678" clsId="BasicLogicalElement">
                      <i key="columnHeadersCount">2</i>
                      <i key="rowHeadersCount">1</i>
                      <i key="valueColumns">3</i>
                      <i key="valueRows">12</i>
                    </be>
                    <s key="firstCell">C71</s>
                  </be>
                </val>
                <key>
                  <s>matrix 00 copy01</s>
                </key>
                <val>
                  <be refId="10679" clsId="ExcelCompactGridReaderVO">
                    <be key="element" refId="10680" clsId="BasicLogicalElement">
                      <i key="columnHeadersCount">2</i>
                      <i key="rowHeadersCount">1</i>
                      <i key="valueColumns">3</i>
                      <i key="valueRows">6</i>
                    </be>
                    <s key="firstCell">C39</s>
                  </be>
                </val>
                <key>
                  <s>matrix 00 copy03</s>
                </key>
                <val>
                  <be refId="10681" clsId="ExcelCompactGridReaderVO">
                    <be key="element" refId="10682" clsId="BasicLogicalElement">
                      <i key="columnHeadersCount">2</i>
                      <i key="rowHeadersCount">1</i>
                      <i key="valueColumns">3</i>
                      <i key="valueRows">3</i>
                    </be>
                    <s key="firstCell">C62</s>
                  </be>
                </val>
                <key>
                  <s>matrix 00 copy00</s>
                </key>
                <val>
                  <be refId="10683" clsId="ExcelCompactGridReaderVO">
                    <be key="element" refId="10684" clsId="BasicLogicalElement">
                      <i key="columnHeadersCount">2</i>
                      <i key="rowHeadersCount">1</i>
                      <i key="valueColumns">3</i>
                      <i key="valueRows">17</i>
                    </be>
                    <s key="firstCell">C16</s>
                  </be>
                </val>
              </m>
              <m key="queryGridReaders" refId="10685" keid="SYS_STR" veid="Reporting.com.tagetik.spreadsheet.gridwrappers.IGridReaderVO,Reporting"/>
            </be>
          </val>
          <key>
            <s>Template03</s>
          </key>
          <val>
            <be refId="10686" clsId="ReportTemplateLayoutVO">
              <i key="index">0</i>
              <s key="code">Template03</s>
              <m key="cellFieldAddresses" refId="10687" keid="SYS_STR" veid="Reporting.com.tagetik.spreadsheet.gridwrappers.IGridReaderVO,Reporting"/>
              <m key="controlExpressionsAddresses" refId="10688" keid="SYS_STR" veid="Reporting.com.tagetik.spreadsheet.gridwrappers.IGridReaderVO,Reporting"/>
              <m key="inlineParameterAddresses" refId="10689" keid="SYS_STR" veid="Reporting.com.tagetik.spreadsheet.gridwrappers.IGridReaderVO,Reporting"/>
              <m key="dictionaryAddresses" refId="10690" keid="SYS_STR" veid="Reporting.com.tagetik.spreadsheet.gridwrappers.IGridReaderVO,Reporting"/>
              <m key="hyperlinkAddresses" refId="10691" keid="SYS_STR" veid="Reporting.com.tagetik.spreadsheet.gridwrappers.IGridReaderVO,Reporting"/>
              <m key="matrixGridReaders" refId="10692" keid="SYS_STR" veid="Reporting.com.tagetik.spreadsheet.gridwrappers.IGridReaderVO,Reporting"/>
              <m key="queryGridReaders" refId="10693" keid="SYS_STR" veid="Reporting.com.tagetik.spreadsheet.gridwrappers.IGridReaderVO,Reporting"/>
            </be>
          </val>
          <key>
            <s>Template04</s>
          </key>
          <val>
            <be refId="10694" clsId="ReportTemplateLayoutVO">
              <i key="index">1</i>
              <s key="code">Template04</s>
              <m key="cellFieldAddresses" refId="10695" keid="SYS_STR" veid="Reporting.com.tagetik.spreadsheet.gridwrappers.IGridReaderVO,Reporting"/>
              <m key="controlExpressionsAddresses" refId="10696" keid="SYS_STR" veid="Reporting.com.tagetik.spreadsheet.gridwrappers.IGridReaderVO,Reporting"/>
              <m key="inlineParameterAddresses" refId="10697" keid="SYS_STR" veid="Reporting.com.tagetik.spreadsheet.gridwrappers.IGridReaderVO,Reporting"/>
              <m key="dictionaryAddresses" refId="10698" keid="SYS_STR" veid="Reporting.com.tagetik.spreadsheet.gridwrappers.IGridReaderVO,Reporting"/>
              <m key="hyperlinkAddresses" refId="10699" keid="SYS_STR" veid="Reporting.com.tagetik.spreadsheet.gridwrappers.IGridReaderVO,Reporting"/>
              <m key="matrixGridReaders" refId="10700" keid="SYS_STR" veid="Reporting.com.tagetik.spreadsheet.gridwrappers.IGridReaderVO,Reporting"/>
              <m key="queryGridReaders" refId="10701" keid="SYS_STR" veid="Reporting.com.tagetik.spreadsheet.gridwrappers.IGridReaderVO,Reporting"/>
            </be>
          </val>
        </m>
        <m key="adHocParameters" refId="10702" keid="SYS_STR" veid="ProspParametro"/>
        <l key="parametersToBeRequested" refId="10703" ln="4" eid="ParameterInfo">
          <be refId="10704" clsId="ParameterInfo">
            <cust key="oid" clsId="DimensionOid">5343455F24-45-5343454E4152494F5F4254--50-</cust>
            <b key="explicitlyUsed">S</b>
            <b key="forced">N</b>
            <b key="advanced">N</b>
          </be>
          <be refId="10705" clsId="ParameterInfo">
            <cust key="oid" clsId="DimensionOid">504552-45-245045525F50--50-</cust>
            <b key="explicitlyUsed">S</b>
            <b key="forced">N</b>
            <b key="advanced">N</b>
          </be>
          <be refId="10706" clsId="ParameterInfo">
            <cust key="oid" clsId="DimensionOid">415A495F413241-45-415A49454E44415F32--50-</cust>
            <b key="explicitlyUsed">S</b>
            <b key="forced">N</b>
            <b key="advanced">N</b>
          </be>
          <be refId="10707" clsId="ParameterInfo">
            <cust key="oid" clsId="DimensionOid">4445535433-45-5445525249544F52494F5F31--50-</cust>
            <b key="explicitlyUsed">S</b>
            <b key="forced">N</b>
            <b key="advanced">N</b>
          </be>
        </l>
      </be>
      <be key="launchResult" refId="10708" clsId="MultiRepLaunchResult">
        <be key="elabResult" refId="10709" clsId="ElabResult">
          <s key="id">8ADC907F9E3CECF0019E40AEA60F2DCB</s>
          <m key="properties" refId="10710" keid="SYS_STR" veid="SYS_STR"/>
          <e key="status" refId="10711" id="ElabStatusEnum">C</e>
        </be>
        <m key="valori" refId="10712" keid="SYS_STR" veid="ProspElaborationTaskResult">
          <key>
            <s>Template02</s>
          </key>
          <val>
            <be refId="10713" clsId="ProspElaborationTaskResult">
              <be key="prospElaborazioneResult" refId="10714" clsId="ProspElaborationResult">
                <s key="dbId">TGK_A2A_001</s>
                <e key="endInsertionStatus" refId="10715" id="EndInsertionNotifierResult">CANNOT_MANAGE</e>
                <m key="valori" refId="10716" keid="SYS_STR" veid="Framework.com.tagetik.datatypes.IRecordset,framework">
                  <key>
                    <s>Matrix00 Fornitori</s>
                  </key>
                  <val>
                    <rs refId="10717" rowCount="40" fieldNames="NUM_RIGA,NUM_COLONNA,COD_FOGLIO,VALORE,DESCRIZIONE,CAN_UPDATE,OID">
                      <field name="NUM_RIGA">
                        <s>1</s>
                        <s>1</s>
                        <s>16</s>
                        <s>1</s>
                        <s>5</s>
                        <s>12</s>
                        <s>5</s>
                        <s>12</s>
                        <s>12</s>
                        <s>5</s>
                        <s>9</s>
                        <s>4</s>
                        <s>13</s>
                        <s>4</s>
                        <s>9</s>
                        <s>9</s>
                        <s>4</s>
                        <s>18</s>
                        <s>17</s>
                        <s>8</s>
                        <s>8</s>
                        <s>13</s>
                        <s>13</s>
                        <s>8</s>
                        <s>14</s>
                        <s>3</s>
                        <s>19</s>
                        <s>3</s>
                        <s>10</s>
                        <s>10</s>
                        <s>7</s>
                        <s>3</s>
                        <s>10</s>
                        <s>14</s>
                        <s>7</s>
                        <s>14</s>
                        <s>7</s>
                        <s>6</s>
                        <s>6</s>
                        <s>6</s>
                      </field>
                      <field name="NUM_COLONNA">
                        <s>2</s>
                        <s>3</s>
                        <s>3</s>
                        <s>1</s>
                        <s>2</s>
                        <s>2</s>
                        <s>3</s>
                        <s>3</s>
                        <s>1</s>
                        <s>1</s>
                        <s>3</s>
                        <s>1</s>
                        <s>3</s>
                        <s>2</s>
                        <s>2</s>
                        <s>1</s>
                        <s>3</s>
                        <s>3</s>
                        <s>3</s>
                        <s>2</s>
                        <s>1</s>
                        <s>1</s>
                        <s>2</s>
                        <s>3</s>
                        <s>1</s>
                        <s>2</s>
                        <s>3</s>
                        <s>3</s>
                        <s>3</s>
                        <s>2</s>
                        <s>1</s>
                        <s>1</s>
                        <s>1</s>
                        <s>2</s>
                        <s>3</s>
                        <s>3</s>
                        <s>2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174.000000000</c>
                        <c>173.000000000</c>
                        <c>0.860000000</c>
                        <c>207.000000000</c>
                        <c>39.000000000</c>
                        <c>219888008.000000000</c>
                        <c>43.000000000</c>
                        <c>112891779.000000000</c>
                        <c>116106827.000000000</c>
                        <c>41.000000000</c>
                        <c>56.000000000</c>
                        <c>83.000000000</c>
                        <c>13824919.000000000</c>
                        <c>79.000000000</c>
                        <c>47.000000000</c>
                        <c>95.000000000</c>
                        <c>72.000000000</c>
                        <c>0.032700000</c>
                        <c>64.000000000</c>
                        <c>526.000000000</c>
                        <c>639.000000000</c>
                        <c>5012083.000000000</c>
                        <c>3603422.000000000</c>
                        <c>457.000000000</c>
                        <c>24213793.000000000</c>
                        <c>36.000000000</c>
                        <c>0.058200000</c>
                        <c>36.000000000</c>
                        <c>170.000000000</c>
                        <c>197.000000000</c>
                        <c>11.000000000</c>
                        <c>59.000000000</c>
                        <c>250.000000000</c>
                        <c>37535429.000000000</c>
                        <c>9.000000000</c>
                        <c>39237346.000000000</c>
                        <c>10.000000000</c>
                        <c>13.000000000</c>
                        <c>13.000000000</c>
                        <c>10.000000000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Valore Generato</s>
                  </key>
                  <val>
                    <rs refId="10718" rowCount="16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7</s>
                        <s>5</s>
                        <s>2</s>
                        <s>6</s>
                        <s>2</s>
                        <s>2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3</s>
                        <s>1</s>
                        <s>3</s>
                        <s>3</s>
                        <s>1</s>
                        <s>2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126160.000000000</c>
                        <c>102500.000000000</c>
                        <c>3849685.000000000</c>
                        <c>3823520.000000000</c>
                        <c>4264990.000000000</c>
                        <c>219888008.000000000</c>
                        <c>112891779.000000000</c>
                        <c>156000.000000000</c>
                        <c>35000.000000000</c>
                        <c>116106827.000000000</c>
                        <c>3783879.150000000</c>
                        <c>39992819.261749500</c>
                        <c>5480205.570000000</c>
                        <c>4584008.980000000</c>
                        <c>37178915.000000000</c>
                        <c>39928521.210000000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Dati Azionari</s>
                  </key>
                  <val>
                    <rs refId="10719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2624.000000000</c>
                        <c>2481.000000000</c>
                        <c>38235201.000000000</c>
                        <c>0.012800000</c>
                        <c>0.012200000</c>
                        <c>47179097.000000000</c>
                        <c>40184605.000000000</c>
                        <c>0.015100000</c>
                        <c>2932.000000000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E-Mobility 0</s>
                  </key>
                  <val>
                    <rs refId="10720" rowCount="5" fieldNames="NUM_RIGA,NUM_COLONNA,COD_FOGLIO,VALORE,DESCRIZIONE,CAN_UPDATE,OID">
                      <field name="NUM_RIGA">
                        <s>4</s>
                        <s>2</s>
                        <s>1</s>
                        <s>6</s>
                        <s>5</s>
                      </field>
                      <field name="NUM_COLONNA">
                        <s>1</s>
                        <s>1</s>
                        <s>1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</field>
                      <field name="VALORE">
                        <c>80.000000000</c>
                        <c>16.000000000</c>
                        <c>40.000000000</c>
                        <c>562696.977000000</c>
                        <c>33501.000000000</c>
                      </field>
                      <field name="DESCRIZIONE"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Distribuzione</s>
                  </key>
                  <val>
                    <rs refId="10721" rowCount="6" fieldNames="NUM_RIGA,NUM_COLONNA,COD_FOGLIO,VALORE,DESCRIZIONE,CAN_UPDATE,OID">
                      <field name="NUM_RIGA">
                        <s>6</s>
                        <s>7</s>
                        <s>6</s>
                        <s>7</s>
                        <s>7</s>
                        <s>6</s>
                      </field>
                      <field name="NUM_COLONNA">
                        <s>3</s>
                        <s>1</s>
                        <s>1</s>
                        <s>3</s>
                        <s>2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59.000000000</c>
                        <c>80433.000000000</c>
                        <c>5.000000000</c>
                        <c>56620.000000000</c>
                        <c>134805.000000000</c>
                        <c>55.000000000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E-Mobility 0 copy00</s>
                  </key>
                  <val>
                    <rs refId="10722" rowCount="10" fieldNames="NUM_RIGA,NUM_COLONNA,COD_FOGLIO,VALORE,DESCRIZIONE,CAN_UPDATE,OID">
                      <field name="NUM_RIGA">
                        <s>4</s>
                        <s>4</s>
                        <s>1</s>
                        <s>2</s>
                        <s>2</s>
                        <s>1</s>
                        <s>5</s>
                        <s>6</s>
                        <s>5</s>
                        <s>6</s>
                      </field>
                      <field name="NUM_COLONNA">
                        <s>1</s>
                        <s>2</s>
                        <s>2</s>
                        <s>1</s>
                        <s>2</s>
                        <s>1</s>
                        <s>2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100.000000000</c>
                        <c>100.000000000</c>
                        <c>50.000000000</c>
                        <c>23.000000000</c>
                        <c>19.000000000</c>
                        <c>50.000000000</c>
                        <c>36981.000000000</c>
                        <c>778064.217000000</c>
                        <c>40709.000000000</c>
                        <c>738110.495000000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Smart City</s>
                  </key>
                  <val>
                    <rs refId="10723" rowCount="27" fieldNames="NUM_RIGA,NUM_COLONNA,COD_FOGLIO,VALORE,DESCRIZIONE,CAN_UPDATE,OID">
                      <field name="NUM_RIGA">
                        <s>16</s>
                        <s>1</s>
                        <s>1</s>
                        <s>16</s>
                        <s>12</s>
                        <s>5</s>
                        <s>12</s>
                        <s>9</s>
                        <s>4</s>
                        <s>9</s>
                        <s>4</s>
                        <s>18</s>
                        <s>17</s>
                        <s>8</s>
                        <s>3</s>
                        <s>3</s>
                        <s>10</s>
                        <s>10</s>
                        <s>14</s>
                        <s>7</s>
                        <s>7</s>
                        <s>2</s>
                        <s>2</s>
                        <s>15</s>
                        <s>11</s>
                        <s>15</s>
                        <s>6</s>
                      </field>
                      <field name="NUM_COLONNA">
                        <s>2</s>
                        <s>2</s>
                        <s>3</s>
                        <s>3</s>
                        <s>2</s>
                        <s>3</s>
                        <s>3</s>
                        <s>3</s>
                        <s>2</s>
                        <s>2</s>
                        <s>3</s>
                        <s>3</s>
                        <s>2</s>
                        <s>3</s>
                        <s>2</s>
                        <s>3</s>
                        <s>3</s>
                        <s>2</s>
                        <s>2</s>
                        <s>3</s>
                        <s>2</s>
                        <s>3</s>
                        <s>2</s>
                        <s>2</s>
                        <s>2</s>
                        <s>3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118.000000000</c>
                        <c>8.000000000</c>
                        <c>13.000000000</c>
                        <c>117.000000000</c>
                        <c>5.000000000</c>
                        <c>45.000000000</c>
                        <c>57.000000000</c>
                        <c>325.000000000</c>
                        <c>46.000000000</c>
                        <c>9.000000000</c>
                        <c>114.000000000</c>
                        <c>54000.000000000</c>
                        <c>45700.000000000</c>
                        <c>8.000000000</c>
                        <c>127.000000000</c>
                        <c>98.000000000</c>
                        <c>8.000000000</c>
                        <c>7.000000000</c>
                        <c>5.000000000</c>
                        <c>15.000000000</c>
                        <c>7.000000000</c>
                        <c>12.000000000</c>
                        <c>98.000000000</c>
                        <c>270.000000000</c>
                        <c>154.000000000</c>
                        <c>270.000000000</c>
                        <c>5.000000000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igiene ambientale </s>
                  </key>
                  <val>
                    <rs refId="10724" rowCount="6" fieldNames="NUM_RIGA,NUM_COLONNA,COD_FOGLIO,VALORE,DESCRIZIONE,CAN_UPDATE,OID">
                      <field name="NUM_RIGA">
                        <s>3</s>
                        <s>3</s>
                        <s>2</s>
                        <s>2</s>
                        <s>2</s>
                        <s>3</s>
                      </field>
                      <field name="NUM_COLONNA">
                        <s>2</s>
                        <s>3</s>
                        <s>3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224007.000000000</c>
                        <c>226737.000000000</c>
                        <c>14.000000000</c>
                        <c>15.000000000</c>
                        <c>16.000000000</c>
                        <c>214280.000000000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 Investimenti</s>
                  </key>
                  <val>
                    <rs refId="10725" rowCount="14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5</s>
                        <s>4</s>
                        <s>4</s>
                        <s>2</s>
                        <s>2</s>
                        <s>2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1</s>
                        <s>1</s>
                        <s>2</s>
                        <s>3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32243.596210000</c>
                        <c>11078.000000000</c>
                        <c>6552.027930000</c>
                        <c>38922.000000000</c>
                        <c>6514.112770000</c>
                        <c>3156.175990000</c>
                        <c>7213.000000000</c>
                        <c>32621.285540000</c>
                        <c>270.682980000</c>
                        <c>134.800000000</c>
                        <c>51.150000000</c>
                        <c>76.000000000</c>
                        <c>13.000000000</c>
                        <c>56.829000000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Illuminazione</s>
                  </key>
                  <val>
                    <rs refId="10726" rowCount="12" fieldNames="NUM_RIGA,NUM_COLONNA,COD_FOGLIO,VALORE,DESCRIZIONE,CAN_UPDATE,OID">
                      <field name="NUM_RIGA">
                        <s>4</s>
                        <s>4</s>
                        <s>4</s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5</s>
                      </field>
                      <field name="NUM_COLONNA">
                        <s>1</s>
                        <s>2</s>
                        <s>3</s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618.000000000</c>
                        <c>610.000000000</c>
                        <c>610.000000000</c>
                        <c>15628.000000000</c>
                        <c>15628.000000000</c>
                        <c>18431.000000000</c>
                        <c>18431.000000000</c>
                        <c>17740.000000000</c>
                        <c>4743.000000000</c>
                        <c>4185.000000000</c>
                        <c>14665.000000000</c>
                        <c>4337.000000000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Ciclo idrico integrato</s>
                  </key>
                  <val>
                    <rs refId="10727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matrix Teleriscaldamento</s>
                  </key>
                  <val>
                    <rs refId="10728" rowCount="8" fieldNames="NUM_RIGA,NUM_COLONNA,COD_FOGLIO,VALORE,DESCRIZIONE,CAN_UPDATE,OID">
                      <field name="NUM_RIGA">
                        <s>4</s>
                        <s>4</s>
                        <s>3</s>
                        <s>3</s>
                        <s>2</s>
                        <s>2</s>
                        <s>2</s>
                        <s>3</s>
                      </field>
                      <field name="NUM_COLONNA">
                        <s>2</s>
                        <s>3</s>
                        <s>2</s>
                        <s>3</s>
                        <s>3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40983.333333333</c>
                        <c>42783.330000000</c>
                        <c>864.000000000</c>
                        <c>899.000000000</c>
                        <c>228.750000000</c>
                        <c>202.457594600</c>
                        <c>211.605000000</c>
                        <c>807.000000000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Clienti</s>
                  </key>
                  <val>
                    <rs refId="10729" rowCount="30" fieldNames="NUM_RIGA,NUM_COLONNA,COD_FOGLIO,VALORE,DESCRIZIONE,CAN_UPDATE,OID">
                      <field name="NUM_RIGA">
                        <s>5</s>
                        <s>12</s>
                        <s>5</s>
                        <s>12</s>
                        <s>12</s>
                        <s>5</s>
                        <s>4</s>
                        <s>9</s>
                        <s>13</s>
                        <s>4</s>
                        <s>9</s>
                        <s>9</s>
                        <s>4</s>
                        <s>8</s>
                        <s>8</s>
                        <s>13</s>
                        <s>13</s>
                        <s>8</s>
                        <s>3</s>
                        <s>3</s>
                        <s>7</s>
                        <s>3</s>
                        <s>7</s>
                        <s>7</s>
                        <s>2</s>
                        <s>2</s>
                        <s>2</s>
                        <s>11</s>
                        <s>11</s>
                        <s>11</s>
                      </field>
                      <field name="NUM_COLONNA">
                        <s>2</s>
                        <s>2</s>
                        <s>3</s>
                        <s>3</s>
                        <s>1</s>
                        <s>1</s>
                        <s>1</s>
                        <s>3</s>
                        <s>3</s>
                        <s>2</s>
                        <s>2</s>
                        <s>1</s>
                        <s>3</s>
                        <s>2</s>
                        <s>1</s>
                        <s>1</s>
                        <s>2</s>
                        <s>3</s>
                        <s>2</s>
                        <s>3</s>
                        <s>1</s>
                        <s>1</s>
                        <s>3</s>
                        <s>2</s>
                        <s>3</s>
                        <s>1</s>
                        <s>2</s>
                        <s>3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3819.700000000</c>
                        <c>0.999000000</c>
                        <c>3826.250000000</c>
                        <c>0.968000000</c>
                        <c>0.969000000</c>
                        <c>4759.167000000</c>
                        <c>54354.000000000</c>
                        <c>4717.246666667</c>
                        <c>0.942000000</c>
                        <c>62511.250000000</c>
                        <c>6028.500000000</c>
                        <c>9041.833333333</c>
                        <c>67618.500000000</c>
                        <c>106599.500000000</c>
                        <c>110295.000000000</c>
                        <c>0.939000000</c>
                        <c>0.931000000</c>
                        <c>100865.333000000</c>
                        <c>484.958614000</c>
                        <c>552.290381513</c>
                        <c>175.604601960</c>
                        <c>227.051668150</c>
                        <c>176.861647960</c>
                        <c>179.798096130</c>
                        <c>1345.895708124</c>
                        <c>1271.885263290</c>
                        <c>1234.648614000</c>
                        <c>2.495853617</c>
                        <c>2.494700000</c>
                        <c>2.826000000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0730" keid="SYS_STR" veid="Framework.com.tagetik.datatypes.IRecordset,framework"/>
                <d key="runDate">1779201678834</d>
                <m key="tableNameOfRow" refId="10731" keid="SYS_STR" veid="TableNameInfo">
                  <key>
                    <s>Matrix00 Fornitori</s>
                  </key>
                  <val>
                    <be refId="10732" clsId="TableNameInfo">
                      <m key="tableNameAndOids" refId="10733" keid="SYS_STR" veid="OidsWrapper"/>
                    </be>
                  </val>
                  <key>
                    <s>Matrix00 Valore Generato</s>
                  </key>
                  <val>
                    <be refId="10734" clsId="TableNameInfo">
                      <m key="tableNameAndOids" refId="10735" keid="SYS_STR" veid="OidsWrapper"/>
                    </be>
                  </val>
                  <key>
                    <s>Matrix00 Dati Azionari</s>
                  </key>
                  <val>
                    <be refId="10736" clsId="TableNameInfo">
                      <m key="tableNameAndOids" refId="10737" keid="SYS_STR" veid="OidsWrapper"/>
                    </be>
                  </val>
                  <key>
                    <s>E-Mobility 0</s>
                  </key>
                  <val>
                    <be refId="10738" clsId="TableNameInfo">
                      <m key="tableNameAndOids" refId="10739" keid="SYS_STR" veid="OidsWrapper"/>
                    </be>
                  </val>
                  <key>
                    <s>Matrix00 Distribuzione</s>
                  </key>
                  <val>
                    <be refId="10740" clsId="TableNameInfo">
                      <m key="tableNameAndOids" refId="10741" keid="SYS_STR" veid="OidsWrapper"/>
                    </be>
                  </val>
                  <key>
                    <s>E-Mobility 0 copy00</s>
                  </key>
                  <val>
                    <be refId="10742" clsId="TableNameInfo">
                      <m key="tableNameAndOids" refId="10743" keid="SYS_STR" veid="OidsWrapper"/>
                    </be>
                  </val>
                  <key>
                    <s>Matrix00 Smart City</s>
                  </key>
                  <val>
                    <be refId="10744" clsId="TableNameInfo">
                      <m key="tableNameAndOids" refId="10745" keid="SYS_STR" veid="OidsWrapper"/>
                    </be>
                  </val>
                  <key>
                    <s>matrix igiene ambientale </s>
                  </key>
                  <val>
                    <be refId="10746" clsId="TableNameInfo">
                      <m key="tableNameAndOids" refId="10747" keid="SYS_STR" veid="OidsWrapper"/>
                    </be>
                  </val>
                  <key>
                    <s>Matrix00  Investimenti</s>
                  </key>
                  <val>
                    <be refId="10748" clsId="TableNameInfo">
                      <m key="tableNameAndOids" refId="10749" keid="SYS_STR" veid="OidsWrapper"/>
                    </be>
                  </val>
                  <key>
                    <s>matrix 00 Illuminazione</s>
                  </key>
                  <val>
                    <be refId="10750" clsId="TableNameInfo">
                      <m key="tableNameAndOids" refId="10751" keid="SYS_STR" veid="OidsWrapper"/>
                    </be>
                  </val>
                  <key>
                    <s>matrix Ciclo idrico integrato</s>
                  </key>
                  <val>
                    <be refId="10752" clsId="TableNameInfo">
                      <m key="tableNameAndOids" refId="10753" keid="SYS_STR" veid="OidsWrapper"/>
                    </be>
                  </val>
                  <key>
                    <s>matrix Teleriscaldamento</s>
                  </key>
                  <val>
                    <be refId="10754" clsId="TableNameInfo">
                      <m key="tableNameAndOids" refId="10755" keid="SYS_STR" veid="OidsWrapper"/>
                    </be>
                  </val>
                  <key>
                    <s>Matrix00 Clienti</s>
                  </key>
                  <val>
                    <be refId="10756" clsId="TableNameInfo">
                      <m key="tableNameAndOids" refId="10757" keid="SYS_STR" veid="OidsWrapper"/>
                    </be>
                  </val>
                </m>
                <m key="intestazioni" refId="10758" keid="SYS_STR" veid="Framework.com.tagetik.datatypes.IRecordset,framework">
                  <key>
                    <s>Matrix00 Fornitori</s>
                  </key>
                  <val>
                    <rs refId="10759" rowCount="22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Fornitori attivati</s>
                        <s>di cui a micro e piccole imprese</s>
                        <s>piccola impresa (10-50 dipendenti)</s>
                        <s>Numero ordini</s>
                        <s>2025ACT_BT</s>
                        <s>
                          Importo ordini (
                          <ch cod="20ac"/>
                          ) a piccole imprese (10-50 dipendenti)
                        </s>
                        <s>
                          Fornitori con maturit
                          <ch cod="e0"/>
                           carbon (%)
                        </s>
                        <s>microimpresa (1-10 dipendenti)</s>
                        <s>Copertura di ordinato affidato a fornitori con score Ecovadis (%)</s>
                        <s>Numero ordini a micro imprese  (1-10 dipendenti)</s>
                        <s>grande impresa (oltre 250 dipendenti)</s>
                        <s>
                          Importo ordini (
                          <ch cod="20ac"/>
                          ) a micro imprese  (1-10 dipendenti)
                        </s>
                        <s>
                          Fornitori con maturit
                          <ch cod="e0"/>
                           D&amp;I (%)
                        </s>
                        <s>Numero ordini a piccole imprese (10-50 dipendenti)</s>
                        <s>
                          Importo ordini (
                          <ch cod="20ac"/>
                          )
                        </s>
                        <s>Tipologia imprese attivate</s>
                        <s>media impresa (50-250 dipendenti)</s>
                        <s>2024ACT_BT</s>
                        <s>Score medio Ecovadis del territorio (media ponderata)</s>
                        <s>di cui a micro e piccole imprese</s>
                        <s>2023ACT_BT</s>
                        <s>dato non disponibile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Valore Generato</s>
                  </key>
                  <val>
                    <rs refId="10760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Costo del lavoro</s>
                        <s>Dividendi erogati</s>
                        <s>
                          Sponsorizzazioni, Liberalit
                          <ch cod="e0"/>
                           e contributi a teatri e Fondazioni e Associazioni
                        </s>
                        <s>TOTALE</s>
                        <s>2025ACT_BT</s>
                        <s>Imposte locali, canoni e concessioni</s>
                        <s>Ordinato a fornitori locali</s>
                        <s>2024ACT_BT</s>
                        <s>2023ACT_BT</s>
                        <s>ND</s>
                        <s>
                          Liberalit
                          <ch cod="e0"/>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Dati Azionari</s>
                  </key>
                  <val>
                    <rs refId="10761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Percentuale detenuta sul capitale sociale</s>
                        <s>2025ACT_BT</s>
                        <s>2024ACT_BT</s>
                        <s>TOTALE</s>
                        <s>Numero di azioni detenute da azionisti</s>
                        <s>TOTALE</s>
                        <s>TOTALE</s>
                        <s>2023ACT_BT</s>
                        <s>Numero azionisti retail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</s>
                  </key>
                  <val>
                    <rs refId="10762" rowCount="9" fieldNames="NUM_RIGA,NUM_COLONNA,COD_FOGLIO,VALORE,INDICE">
                      <field name="NUM_RIGA">
                        <s>6</s>
                        <s>1</s>
                        <s>4</s>
                        <s>8</s>
                        <s>5</s>
                        <s>2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EE erogata (kWh)</s>
                        <s>N. colonnine</s>
                        <s>N. punti di ricarica</s>
                        <s>CO2 evitate (t)</s>
                        <s>N. Ricariche</s>
                        <s>di cui Fast charge</s>
                        <s>2023ACT_BT</s>
                        <s>di cui city plug</s>
                        <s>Km percorsi a emissioni zero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Distribuzione</s>
                  </key>
                  <val>
                    <rs refId="10763" rowCount="11" fieldNames="NUM_RIGA,NUM_COLONNA,COD_FOGLIO,VALORE,INDICE">
                      <field name="NUM_RIGA"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Comuni serviti</s>
                        <s>
                          Elettricit
                          <ch cod="e0"/>
                        </s>
                        <s>Energia elettrica distribuita (GWh)</s>
                        <s>Gas naturale distribuito (Mm3)</s>
                        <s>2025ACT_BT</s>
                        <s>Comuni serviti</s>
                        <s>Gas</s>
                        <s>2024ACT_BT</s>
                        <s>2023ACT_BT</s>
                        <s>Utenti allacciati</s>
                        <s>Utenti allacciati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E-Mobility 0 copy00</s>
                  </key>
                  <val>
                    <rs refId="10764" rowCount="2" fieldNames="NUM_RIGA,NUM_COLONNA,COD_FOGLIO,VALORE,INDICE">
                      <field name="NUM_RIGA">
                        <s>-1</s>
                        <s>-1</s>
                      </field>
                      <field name="NUM_COLONNA">
                        <s>2</s>
                        <s>1</s>
                      </field>
                      <field name="COD_FOGLIO">
                        <s>1</s>
                        <s>1</s>
                      </field>
                      <field name="VALORE">
                        <s>2025ACT_BT</s>
                        <s>2024ACT_BT</s>
                      </field>
                      <field name="INDICE">
                        <s>1</s>
                        <s>1</s>
                      </field>
                    </rs>
                  </val>
                  <key>
                    <s>Matrix00 Smart City</s>
                  </key>
                  <val>
                    <rs refId="10765" rowCount="21" fieldNames="NUM_RIGA,NUM_COLONNA,COD_FOGLIO,VALORE,INDICE">
                      <field name="NUM_RIGA">
                        <s>1</s>
                        <s>11</s>
                        <s>8</s>
                        <s>4</s>
                        <s>-1</s>
                        <s>18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17</s>
                        <s>15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Comuni serviti
                        </s>
                        <s>Smart bins</s>
                        <s>C2G e C2G Meter</s>
                        <s>Lettori accessi e presenza</s>
                        <s>2025 Actual Bilanci Territoriali</s>
                        <s>Metering water</s>
                        <s>Totem interattivi</s>
                        <s>Sensori antitrusione</s>
                        <s>Infrastrutture IOT</s>
                        <s>Sensori vari</s>
                        <s>Sensori IOT</s>
                        <s>Punti di ricarica dispositivi elettronici</s>
                        <s>Smart parking</s>
                        <s>Isole digitali</s>
                        <s>Telecamere</s>
                        <s>Postazioni di controllo</s>
                        <s>2024 Actual Bilanci Territoriali</s>
                        <s>Metering gas</s>
                        <s>Antenne WiFi</s>
                        <s>2023 Actual Bilanci Territoriali</s>
                        <s>Sensori ambientali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igiene ambientale </s>
                  </key>
                  <val>
                    <rs refId="10766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Igiene ambientale</s>
                        <s>Comuni serviti</s>
                        <s>Popolazione servita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Matrix00  Investimenti</s>
                  </key>
                  <val>
                    <rs refId="10767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Totale</s>
                        <s>BU Circular Economy</s>
                        <s>2025ACT_BT</s>
                        <s>2024ACT_BT</s>
                        <s>BU Mercato</s>
                        <s>TOTALE</s>
                        <s>BU Generazione e Trading</s>
                        <s>BU Corporate</s>
                        <s>TOTALE</s>
                        <s>TOTALE</s>
                        <s>2023ACT_BT</s>
                        <s>BU Smart Infrastructures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Illuminazione</s>
                  </key>
                  <val>
                    <rs refId="10768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Punti luce LED (n
                          <ch cod="b0"/>
                          )
                        </s>
                        <s>2025ACT_BT</s>
                        <s>2024ACT_BT</s>
                        <s>
                          Sospensioni
                          <ch cod="a0"/>
                           (n.)
                        </s>
                        <s>$AMOUNT, ADJ</s>
                        <s>Torri faro (n.)</s>
                        <s>CO2 evitata (t)</s>
                        <s>TOTALE</s>
                        <s>TOTALE</s>
                        <s>2023ACT_BT</s>
                        <s>Pali (n.)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Ciclo idrico integrato</s>
                  </key>
                  <val>
                    <rs refId="10769" rowCount="3" fieldNames="NUM_RIGA,NUM_COLONNA,COD_FOGLIO,VALORE,INDICE">
                      <field name="NUM_RIGA">
                        <s>1</s>
                        <s>2</s>
                        <s>3</s>
                      </field>
                      <field name="NUM_COLONNA"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</field>
                      <field name="VALORE">
                        <s>Ciclo idrico integrato</s>
                        <s>Comuni serviti</s>
                        <s>Clienti serviti acquedotto</s>
                      </field>
                      <field name="INDICE">
                        <s>1</s>
                        <s>1</s>
                        <s>1</s>
                      </field>
                    </rs>
                  </val>
                  <key>
                    <s>matrix Teleriscaldamento</s>
                  </key>
                  <val>
                    <rs refId="10770" rowCount="4" fieldNames="NUM_RIGA,NUM_COLONNA,COD_FOGLIO,VALORE,INDICE">
                      <field name="NUM_RIGA">
                        <s>1</s>
                        <s>4</s>
                        <s>2</s>
                        <s>3</s>
                      </field>
                      <field name="NUM_COLONNA"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</field>
                      <field name="VALORE">
                        <s>Teleriscaldamento</s>
                        <s>Appartamenti equivalenti serviti</s>
                        <s>Volumi venduti (GWht)</s>
                        <s>Utenze</s>
                      </field>
                      <field name="INDICE">
                        <s>1</s>
                        <s>1</s>
                        <s>1</s>
                        <s>1</s>
                      </field>
                    </rs>
                  </val>
                  <key>
                    <s>Matrix00 Clienti</s>
                  </key>
                  <val>
                    <rs refId="10771" rowCount="16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3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Elettricit
                          <ch cod="e0"/>
                        </s>
                        <s>Adesione alla bolletta elettronica</s>
                        <s>Clienti </s>
                        <s>Clienti </s>
                        <s>2025ACT_BT</s>
                        <s>Energia verde venduta (GWh)</s>
                        <s>Bonus gas erogati</s>
                        <s>Gas</s>
                        <s>Soddisfazione dei clienti sul servizio reso al call center A2A Energia (% soddisfatti e molto soddisfatti)</s>
                        <s>
                          Qualit
                          <ch cod="e0"/>
                           del servizio di vendita
                        </s>
                        <s>Soddisfazione dei clienti sul servizio reso agli sportelli A2A Energia (% soddisfatti e molto soddisfatti)</s>
                        <s>Volumi venduti (GWh)</s>
                        <s>
                          Bonus elettricit
                          <ch cod="e0"/>
                           erogati
                        </s>
                        <s>2024ACT_BT</s>
                        <s>2023ACT_BT</s>
                        <s>Volumi venduti (Mm3)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0772" keid="SYS_STR" veid="Framework.com.tagetik.datatypes.IRecordset,framework"/>
                <m key="celleEditabili" refId="10773" keid="SYS_STR" veid="Reporting.com.tagetik.launchedreport.ReportingCell[],Reporting"/>
                <m key="dictionaryTerms" refId="10774" keid="SYS_STR" veid="SYS_STR"/>
                <rs key="cellFields" refId="10775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Bergamo</s>
                    <s>GRUPPO_A2A - Gruppo A2A</s>
                    <s>12 - Dicembre</s>
                  </field>
                </rs>
                <be key="reportTemplate" refId="10776" clsId="ReportTemplateVO">
                  <s key="code">Template02</s>
                  <s key="desc">
                    Prosperit
                    <ch cod="e0"/>
                  </s>
                  <m key="matrices" refId="10777" keid="SYS_STR" veid="Reporting.com.tagetik.tables.IMatrixPositionBlockVO,Reporting">
                    <key>
                      <s>Matrix00 Fornitori</s>
                    </key>
                    <val>
                      <be refId="10778" clsId="MatrixPositionBlockVO">
                        <s key="positionID">Matrix00 Fornitori</s>
                        <be key="rows" refId="10779" clsId="FilterNode">
                          <l key="dimensionOids" refId="10780" ln="0" eid="DimensionOid"/>
                          <l key="AdHocParamDimensionOids" refId="10781" ln="0" eid="DimensionOid"/>
                          <be key="data" refId="10782" clsId="FilterNodeData">
                            <ref key="filterNode" refId="1077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07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0784" ln="4" eid="Framework.com.tagetik.trees.INode,framework">
                            <be refId="10785" clsId="FilterNode">
                              <l key="dimensionOids" refId="10786" ln="1" eid="DimensionOid">
                                <cust clsId="DimensionOid">4445535434-45-414143---</cust>
                              </l>
                              <l key="AdHocParamDimensionOids" refId="10787" ln="0" eid="DimensionOid"/>
                              <be key="data" refId="10788" clsId="FilterNodeData">
                                <ref key="filterNode" refId="1078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7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140</s>
                                <b key="signChange">N</b>
                                <b key="nativeSignChange">N</b>
                                <l key="nav" refId="107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791" keid="SYS_STR" veid="EFReportingNodeType">
                                  <key>
                                    <s>4445535434-45-414143---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140</cust>
                              <s key="cod"/>
                              <s key="desc"/>
                              <i key="index">0</i>
                              <l key="children" refId="10792" ln="7" eid="Framework.com.tagetik.trees.INode,framework">
                                <be refId="10793" clsId="FilterNode">
                                  <l key="dimensionOids" refId="10794" ln="1" eid="DimensionOid">
                                    <cust clsId="DimensionOid">564F435F4B5049-45-43525F303239---</cust>
                                  </l>
                                  <l key="AdHocParamDimensionOids" refId="10795" ln="0" eid="DimensionOid"/>
                                  <be key="data" refId="10796" clsId="FilterNodeData">
                                    <ref key="filterNode" refId="10793"/>
                                    <s key="dim">VOC_KPI</s>
                                    <i key="segmentLevel">0</i>
                                    <ref key="segment" refId="22"/>
                                    <be key="dictionaryHeader" refId="10797" clsId="MultiDesc">
                                      <a key="desc" refId="10798" ln="4" eid="SYS_STR">
                                        <s>Fornitori attivati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7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192</s>
                                    <b key="signChange">N</b>
                                    <b key="nativeSignChange">N</b>
                                    <l key="nav" refId="108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01" keid="SYS_STR" veid="EFReportingNodeType">
                                      <key>
                                        <s>564F435F4B5049-45-43525F303239---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192</cust>
                                  <s key="cod"/>
                                  <s key="desc"/>
                                  <i key="index">0</i>
                                  <l key="children" refId="10802" ln="0" eid="Framework.com.tagetik.trees.INode,framework"/>
                                  <ref key="parent" refId="10785"/>
                                </be>
                                <be refId="10803" clsId="FilterNode">
                                  <l key="dimensionOids" refId="10804" ln="0" eid="DimensionOid"/>
                                  <l key="AdHocParamDimensionOids" refId="10805" ln="0" eid="DimensionOid"/>
                                  <be key="data" refId="10806" clsId="FilterNodeData">
                                    <ref key="filterNode" refId="10803"/>
                                    <s key="dim">VOC_KPI</s>
                                    <i key="segmentLevel">0</i>
                                    <ref key="segment" refId="22"/>
                                    <be key="dictionaryHeader" refId="10807" clsId="MultiDesc">
                                      <a key="desc" refId="10808" ln="4" eid="SYS_STR">
                                        <s>Tipologia imprese attivate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8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143</s>
                                    <b key="signChange">N</b>
                                    <b key="nativeSignChange">N</b>
                                    <l key="nav" refId="10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811" keid="SYS_STR" veid="EFReportingNodeType">
                                      <key>
                                        <s>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143</cust>
                                  <s key="cod"/>
                                  <s key="desc"/>
                                  <i key="index">1</i>
                                  <l key="children" refId="10812" ln="0" eid="Framework.com.tagetik.trees.INode,framework"/>
                                  <ref key="parent" refId="10785"/>
                                </be>
                                <be refId="10813" clsId="FilterNode">
                                  <l key="dimensionOids" refId="10814" ln="1" eid="DimensionOid">
                                    <cust clsId="DimensionOid">564F435F4B5049-45-43525F303334---</cust>
                                  </l>
                                  <l key="AdHocParamDimensionOids" refId="10815" ln="0" eid="DimensionOid"/>
                                  <be key="data" refId="10816" clsId="FilterNodeData">
                                    <ref key="filterNode" refId="10813"/>
                                    <s key="dim">VOC_KPI</s>
                                    <i key="segmentLevel">0</i>
                                    <ref key="segment" refId="22"/>
                                    <be key="dictionaryHeader" refId="10817" clsId="MultiDesc">
                                      <a key="desc" refId="10818" ln="4" eid="SYS_STR">
                                        <s>microimpresa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1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144</s>
                                    <b key="signChange">N</b>
                                    <b key="nativeSignChange">N</b>
                                    <l key="nav" refId="1082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2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144</cust>
                                  <s key="cod"/>
                                  <s key="desc"/>
                                  <i key="index">2</i>
                                  <l key="children" refId="10822" ln="0" eid="Framework.com.tagetik.trees.INode,framework"/>
                                  <ref key="parent" refId="10785"/>
                                </be>
                                <be refId="10823" clsId="FilterNode">
                                  <l key="dimensionOids" refId="10824" ln="1" eid="DimensionOid">
                                    <cust clsId="DimensionOid">564F435F4B5049-45-43525F303333---</cust>
                                  </l>
                                  <l key="AdHocParamDimensionOids" refId="10825" ln="0" eid="DimensionOid"/>
                                  <be key="data" refId="10826" clsId="FilterNodeData">
                                    <ref key="filterNode" refId="10823"/>
                                    <s key="dim">VOC_KPI</s>
                                    <i key="segmentLevel">0</i>
                                    <ref key="segment" refId="22"/>
                                    <be key="dictionaryHeader" refId="10827" clsId="MultiDesc">
                                      <a key="desc" refId="10828" ln="4" eid="SYS_STR">
                                        <s>piccola impresa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108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3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3</i>
                                  <l key="children" refId="10832" ln="0" eid="Framework.com.tagetik.trees.INode,framework"/>
                                  <ref key="parent" refId="10785"/>
                                </be>
                                <be refId="10833" clsId="FilterNode">
                                  <l key="dimensionOids" refId="10834" ln="1" eid="DimensionOid">
                                    <cust clsId="DimensionOid">564F435F4B5049-45-43525F303332---</cust>
                                  </l>
                                  <l key="AdHocParamDimensionOids" refId="10835" ln="0" eid="DimensionOid"/>
                                  <be key="data" refId="10836" clsId="FilterNodeData">
                                    <ref key="filterNode" refId="10833"/>
                                    <s key="dim">VOC_KPI</s>
                                    <i key="segmentLevel">0</i>
                                    <ref key="segment" refId="22"/>
                                    <be key="dictionaryHeader" refId="10837" clsId="MultiDesc">
                                      <a key="desc" refId="10838" ln="4" eid="SYS_STR">
                                        <s>media impresa (50-250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146</s>
                                    <b key="signChange">N</b>
                                    <b key="nativeSignChange">N</b>
                                    <l key="nav" refId="108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4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146</cust>
                                  <s key="cod"/>
                                  <s key="desc"/>
                                  <i key="index">4</i>
                                  <l key="children" refId="10842" ln="0" eid="Framework.com.tagetik.trees.INode,framework"/>
                                  <ref key="parent" refId="10785"/>
                                </be>
                                <be refId="10843" clsId="FilterNode">
                                  <l key="dimensionOids" refId="10844" ln="1" eid="DimensionOid">
                                    <cust clsId="DimensionOid">564F435F4B5049-45-43525F303331---</cust>
                                  </l>
                                  <l key="AdHocParamDimensionOids" refId="10845" ln="0" eid="DimensionOid"/>
                                  <be key="data" refId="10846" clsId="FilterNodeData">
                                    <ref key="filterNode" refId="10843"/>
                                    <s key="dim">VOC_KPI</s>
                                    <i key="segmentLevel">0</i>
                                    <ref key="segment" refId="22"/>
                                    <be key="dictionaryHeader" refId="10847" clsId="MultiDesc">
                                      <a key="desc" refId="10848" ln="4" eid="SYS_STR">
                                        <s>grande impresa (oltre 250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147</s>
                                    <b key="signChange">N</b>
                                    <b key="nativeSignChange">N</b>
                                    <l key="nav" refId="108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51" keid="SYS_STR" veid="EFReportingNodeType">
                                      <key>
                                        <s>564F435F4B5049-45-43525F303331---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564F435F4B5049-45-43525F303332---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147</cust>
                                  <s key="cod"/>
                                  <s key="desc"/>
                                  <i key="index">5</i>
                                  <l key="children" refId="10852" ln="0" eid="Framework.com.tagetik.trees.INode,framework"/>
                                  <ref key="parent" refId="10785"/>
                                </be>
                                <be refId="10853" clsId="FilterNode">
                                  <l key="dimensionOids" refId="10854" ln="1" eid="DimensionOid">
                                    <cust clsId="DimensionOid">564F435F4B5049-45-43525F313433---</cust>
                                  </l>
                                  <l key="AdHocParamDimensionOids" refId="10855" ln="0" eid="DimensionOid"/>
                                  <be key="data" refId="10856" clsId="FilterNodeData">
                                    <ref key="filterNode" refId="10853"/>
                                    <s key="dim">VOC_KPI</s>
                                    <i key="segmentLevel">0</i>
                                    <ref key="segment" refId="22"/>
                                    <be key="dictionaryHeader" refId="10857" clsId="MultiDesc">
                                      <a key="desc" refId="10858" ln="4" eid="SYS_STR">
                                        <s>dato non disponibile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148</s>
                                    <b key="signChange">N</b>
                                    <b key="nativeSignChange">N</b>
                                    <l key="nav" refId="108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61" keid="SYS_STR" veid="EFReportingNodeType">
                                      <key>
                                        <s>564F435F4B5049-45-43525F313433---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148</cust>
                                  <s key="cod"/>
                                  <s key="desc"/>
                                  <i key="index">6</i>
                                  <l key="children" refId="10862" ln="0" eid="Framework.com.tagetik.trees.INode,framework"/>
                                  <ref key="parent" refId="10785"/>
                                </be>
                              </l>
                              <ref key="parent" refId="10779"/>
                            </be>
                            <be refId="10863" clsId="FilterNode">
                              <l key="dimensionOids" refId="10864" ln="1" eid="DimensionOid">
                                <cust clsId="DimensionOid">4445535434-45-4E44---</cust>
                              </l>
                              <l key="AdHocParamDimensionOids" refId="10865" ln="0" eid="DimensionOid"/>
                              <be key="data" refId="10866" clsId="FilterNodeData">
                                <ref key="filterNode" refId="1086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86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172</s>
                                <b key="signChange">N</b>
                                <b key="nativeSignChange">N</b>
                                <l key="nav" refId="1086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869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172</cust>
                              <s key="cod"/>
                              <s key="desc"/>
                              <i key="index">1</i>
                              <l key="children" refId="10870" ln="4" eid="Framework.com.tagetik.trees.INode,framework">
                                <be refId="10871" clsId="FilterNode">
                                  <l key="dimensionOids" refId="10872" ln="1" eid="DimensionOid">
                                    <cust clsId="DimensionOid">564F435F4B5049-45-43525F303238---</cust>
                                  </l>
                                  <l key="AdHocParamDimensionOids" refId="10873" ln="0" eid="DimensionOid"/>
                                  <be key="data" refId="10874" clsId="FilterNodeData">
                                    <ref key="filterNode" refId="10871"/>
                                    <s key="dim">VOC_KPI</s>
                                    <i key="segmentLevel">0</i>
                                    <ref key="segment" refId="22"/>
                                    <be key="dictionaryHeader" refId="10875" clsId="MultiDesc">
                                      <a key="desc" refId="10876" ln="4" eid="SYS_STR">
                                        <s>Numero ordini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190</s>
                                    <b key="signChange">N</b>
                                    <b key="nativeSignChange">N</b>
                                    <l key="nav" refId="108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79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190</cust>
                                  <s key="cod"/>
                                  <s key="desc"/>
                                  <i key="index">0</i>
                                  <l key="children" refId="10880" ln="0" eid="Framework.com.tagetik.trees.INode,framework"/>
                                  <ref key="parent" refId="10863"/>
                                </be>
                                <be refId="10881" clsId="FilterNode">
                                  <l key="dimensionOids" refId="10882" ln="1" eid="DimensionOid">
                                    <cust clsId="DimensionOid">564F435F4B5049-45-43525F323235---</cust>
                                  </l>
                                  <l key="AdHocParamDimensionOids" refId="10883" ln="0" eid="DimensionOid"/>
                                  <be key="data" refId="10884" clsId="FilterNodeData">
                                    <ref key="filterNode" refId="10881"/>
                                    <s key="dim">VOC_KPI</s>
                                    <i key="segmentLevel">0</i>
                                    <ref key="segment" refId="22"/>
                                    <be key="HideRC" refId="1088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86" clsId="MultiDesc">
                                      <a key="desc" refId="10887" ln="4" eid="SYS_STR">
                                        <s>Numero ordini a micro imprese  (1-10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0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890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1</i>
                                  <l key="children" refId="10891" ln="0" eid="Framework.com.tagetik.trees.INode,framework"/>
                                  <ref key="parent" refId="10863"/>
                                </be>
                                <be refId="10892" clsId="FilterNode">
                                  <l key="dimensionOids" refId="10893" ln="1" eid="DimensionOid">
                                    <cust clsId="DimensionOid">564F435F4B5049-45-43525F323236---</cust>
                                  </l>
                                  <l key="AdHocParamDimensionOids" refId="10894" ln="0" eid="DimensionOid"/>
                                  <be key="data" refId="10895" clsId="FilterNodeData">
                                    <ref key="filterNode" refId="10892"/>
                                    <s key="dim">VOC_KPI</s>
                                    <i key="segmentLevel">0</i>
                                    <ref key="segment" refId="22"/>
                                    <be key="HideRC" refId="1089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897" clsId="MultiDesc">
                                      <a key="desc" refId="10898" ln="4" eid="SYS_STR">
                                        <s>Numero ordini a piccole imprese (10-50 dipendenti)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8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176</s>
                                    <b key="signChange">N</b>
                                    <b key="nativeSignChange">N</b>
                                    <l key="nav" refId="109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01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176</cust>
                                  <s key="cod"/>
                                  <s key="desc"/>
                                  <i key="index">2</i>
                                  <l key="children" refId="10902" ln="0" eid="Framework.com.tagetik.trees.INode,framework"/>
                                  <ref key="parent" refId="10863"/>
                                </be>
                                <be refId="10903" clsId="FilterNode">
                                  <l key="dimensionOids" refId="10904" ln="0" eid="DimensionOid"/>
                                  <l key="AdHocParamDimensionOids" refId="10905" ln="0" eid="DimensionOid"/>
                                  <be key="data" refId="10906" clsId="FilterNodeData">
                                    <ref key="filterNode" refId="10903"/>
                                    <s key="dim">VOC_KPI</s>
                                    <i key="segmentLevel">0</i>
                                    <ref key="segment" refId="22"/>
                                    <be key="reportingFormula" refId="10907" clsId="ReportingFormula">
                                      <b key="serverFormula">N</b>
                                      <b key="formulaRule">N</b>
                                      <s key="formula">{175}+{176}</s>
                                    </be>
                                    <be key="dictionaryHeader" refId="10908" clsId="MultiDesc">
                                      <a key="desc" refId="10909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202</s>
                                    <b key="signChange">N</b>
                                    <b key="nativeSignChange">N</b>
                                    <l key="nav" refId="10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12" keid="SYS_STR" veid="EFReportingNodeType">
                                      <key>
                                        <s>176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202</cust>
                                  <s key="cod"/>
                                  <s key="desc"/>
                                  <i key="index">3</i>
                                  <l key="children" refId="10913" ln="0" eid="Framework.com.tagetik.trees.INode,framework"/>
                                  <ref key="parent" refId="10863"/>
                                </be>
                              </l>
                              <ref key="parent" refId="10779"/>
                            </be>
                            <be refId="10914" clsId="FilterNode">
                              <l key="dimensionOids" refId="10915" ln="1" eid="DimensionOid">
                                <cust clsId="DimensionOid">4445535434-45-463032---</cust>
                              </l>
                              <l key="AdHocParamDimensionOids" refId="10916" ln="0" eid="DimensionOid"/>
                              <be key="data" refId="10917" clsId="FilterNodeData">
                                <ref key="filterNode" refId="1091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177</s>
                                <b key="signChange">N</b>
                                <b key="nativeSignChange">N</b>
                                <l key="nav" refId="1091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0920" keid="SYS_STR" veid="EFReportingNodeType"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177</cust>
                              <s key="cod"/>
                              <s key="desc"/>
                              <i key="index">2</i>
                              <l key="children" refId="10921" ln="4" eid="Framework.com.tagetik.trees.INode,framework">
                                <be refId="10922" clsId="FilterNode">
                                  <l key="dimensionOids" refId="10923" ln="1" eid="DimensionOid">
                                    <cust clsId="DimensionOid">564F435F4B5049-45-43525F303238---</cust>
                                  </l>
                                  <l key="AdHocParamDimensionOids" refId="10924" ln="0" eid="DimensionOid"/>
                                  <be key="data" refId="10925" clsId="FilterNodeData">
                                    <ref key="filterNode" refId="10922"/>
                                    <s key="dim">VOC_KPI</s>
                                    <i key="segmentLevel">0</i>
                                    <ref key="segment" refId="22"/>
                                    <be key="dictionaryHeader" refId="10926" clsId="MultiDesc">
                                      <a key="desc" refId="10927" ln="4" eid="SYS_STR">
                                        <s>
                                          Importo ordini (
                                          <ch cod="20ac"/>
                                          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2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109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30" keid="SYS_STR" veid="EFReportingNodeType">
                                      <key>
                                        <s>564F435F4B5049-45-43525F303238---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10931" ln="0" eid="Framework.com.tagetik.trees.INode,framework"/>
                                  <ref key="parent" refId="10914"/>
                                </be>
                                <be refId="10932" clsId="FilterNode">
                                  <l key="dimensionOids" refId="10933" ln="1" eid="DimensionOid">
                                    <cust clsId="DimensionOid">564F435F4B5049-45-43525F323235---</cust>
                                  </l>
                                  <l key="AdHocParamDimensionOids" refId="10934" ln="0" eid="DimensionOid"/>
                                  <be key="data" refId="10935" clsId="FilterNodeData">
                                    <ref key="filterNode" refId="10932"/>
                                    <s key="dim">VOC_KPI</s>
                                    <i key="segmentLevel">0</i>
                                    <ref key="segment" refId="22"/>
                                    <be key="HideRC" refId="109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37" clsId="MultiDesc">
                                      <a key="desc" refId="10938" ln="4" eid="SYS_STR">
                                        <s>
                                          Importo ordini (
                                          <ch cod="20ac"/>
                                          ) a micro imprese  (1-10 dipendenti)
                                       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180</s>
                                    <b key="signChange">N</b>
                                    <b key="nativeSignChange">N</b>
                                    <l key="nav" refId="10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41" keid="SYS_STR" veid="EFReportingNodeType"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180</cust>
                                  <s key="cod"/>
                                  <s key="desc"/>
                                  <i key="index">1</i>
                                  <l key="children" refId="10942" ln="0" eid="Framework.com.tagetik.trees.INode,framework"/>
                                  <ref key="parent" refId="10914"/>
                                </be>
                                <be refId="10943" clsId="FilterNode">
                                  <l key="dimensionOids" refId="10944" ln="1" eid="DimensionOid">
                                    <cust clsId="DimensionOid">564F435F4B5049-45-43525F323236---</cust>
                                  </l>
                                  <l key="AdHocParamDimensionOids" refId="10945" ln="0" eid="DimensionOid"/>
                                  <be key="data" refId="10946" clsId="FilterNodeData">
                                    <ref key="filterNode" refId="10943"/>
                                    <s key="dim">VOC_KPI</s>
                                    <i key="segmentLevel">0</i>
                                    <ref key="segment" refId="22"/>
                                    <be key="HideRC" refId="1094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0948" clsId="MultiDesc">
                                      <a key="desc" refId="10949" ln="4" eid="SYS_STR">
                                        <s>
                                          Importo ordini (
                                          <ch cod="20ac"/>
                                          ) a piccole imprese (10-50 dipendenti)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09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0952" keid="SYS_STR" veid="EFReportingNodeType">
                                      <key>
                                        <s>564F435F4B5049-45-43525F303432---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564F435F4B5049-45-43525F303433---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564F435F4B5049-45-43525F323236---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0953" ln="0" eid="Framework.com.tagetik.trees.INode,framework"/>
                                  <ref key="parent" refId="10914"/>
                                </be>
                                <be refId="10954" clsId="FilterNode">
                                  <l key="dimensionOids" refId="10955" ln="0" eid="DimensionOid"/>
                                  <l key="AdHocParamDimensionOids" refId="10956" ln="0" eid="DimensionOid"/>
                                  <be key="data" refId="10957" clsId="FilterNodeData">
                                    <ref key="filterNode" refId="10954"/>
                                    <s key="dim">VOC_KPI</s>
                                    <i key="segmentLevel">0</i>
                                    <ref key="segment" refId="22"/>
                                    <be key="reportingFormula" refId="10958" clsId="ReportingFormula">
                                      <b key="serverFormula">N</b>
                                      <b key="formulaRule">N</b>
                                      <s key="formula">{180}+{181}</s>
                                    </be>
                                    <be key="dictionaryHeader" refId="10959" clsId="MultiDesc">
                                      <a key="desc" refId="10960" ln="4" eid="SYS_STR">
                                        <s>di cui a micro e piccole imprese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09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09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0963" keid="SYS_STR" veid="EFReportingNodeType">
                                      <key>
                                        <s>181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0964" ln="0" eid="Framework.com.tagetik.trees.INode,framework"/>
                                  <ref key="parent" refId="10914"/>
                                </be>
                              </l>
                              <ref key="parent" refId="10779"/>
                            </be>
                            <be refId="10965" clsId="FilterNode">
                              <l key="dimensionOids" refId="10966" ln="1" eid="DimensionOid">
                                <cust clsId="DimensionOid">4445535434-45-4E44---</cust>
                              </l>
                              <l key="AdHocParamDimensionOids" refId="10967" ln="0" eid="DimensionOid"/>
                              <be key="data" refId="10968" clsId="FilterNodeData">
                                <ref key="filterNode" refId="10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0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09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3</i>
                              <l key="children" refId="10971" ln="4" eid="Framework.com.tagetik.trees.INode,framework">
                                <be refId="10972" clsId="FilterNode">
                                  <l key="dimensionOids" refId="10973" ln="1" eid="DimensionOid">
                                    <cust clsId="DimensionOid">564F435F4B5049-45-43525F323530---</cust>
                                  </l>
                                  <l key="AdHocParamDimensionOids" refId="10974" ln="0" eid="DimensionOid"/>
                                  <be key="data" refId="10975" clsId="FilterNodeData">
                                    <ref key="filterNode" refId="1097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198</s>
                                    <b key="signChange">N</b>
                                    <b key="nativeSignChange">N</b>
                                    <l key="nav" refId="109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198</cust>
                                  <s key="cod"/>
                                  <s key="desc"/>
                                  <i key="index">0</i>
                                  <l key="children" refId="10978" ln="0" eid="Framework.com.tagetik.trees.INode,framework"/>
                                  <ref key="parent" refId="10965"/>
                                </be>
                                <be refId="10979" clsId="FilterNode">
                                  <l key="dimensionOids" refId="10980" ln="1" eid="DimensionOid">
                                    <cust clsId="DimensionOid">564F435F4B5049-45-43525F323630---</cust>
                                  </l>
                                  <l key="AdHocParamDimensionOids" refId="10981" ln="0" eid="DimensionOid"/>
                                  <be key="data" refId="10982" clsId="FilterNodeData">
                                    <ref key="filterNode" refId="1097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09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199</s>
                                    <b key="signChange">N</b>
                                    <b key="nativeSignChange">N</b>
                                    <l key="nav" refId="109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199</cust>
                                  <s key="cod"/>
                                  <s key="desc"/>
                                  <i key="index">1</i>
                                  <l key="children" refId="10985" ln="0" eid="Framework.com.tagetik.trees.INode,framework"/>
                                  <ref key="parent" refId="10965"/>
                                </be>
                                <be refId="10986" clsId="FilterNode">
                                  <l key="dimensionOids" refId="10987" ln="1" eid="DimensionOid">
                                    <cust clsId="DimensionOid">564F435F4B5049-45-43525F323531---</cust>
                                  </l>
                                  <l key="AdHocParamDimensionOids" refId="10988" ln="0" eid="DimensionOid"/>
                                  <be key="data" refId="10989" clsId="FilterNodeData">
                                    <ref key="filterNode" refId="10986"/>
                                    <s key="dim">VOC_KPI</s>
                                    <i key="segmentLevel">0</i>
                                    <ref key="segment" refId="22"/>
                                    <be key="dictionaryHeader" refId="10990" clsId="MultiDesc">
                                      <a key="desc" refId="10991" ln="4" eid="SYS_STR">
                                        <s>
                                          Fornitori con maturit
                                          <ch cod="e0"/>
                                           carbon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09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099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2</i>
                                  <l key="children" refId="10994" ln="0" eid="Framework.com.tagetik.trees.INode,framework"/>
                                  <ref key="parent" refId="10965"/>
                                </be>
                                <be refId="10995" clsId="FilterNode">
                                  <l key="dimensionOids" refId="10996" ln="1" eid="DimensionOid">
                                    <cust clsId="DimensionOid">564F435F4B5049-45-43525F323532---</cust>
                                  </l>
                                  <l key="AdHocParamDimensionOids" refId="10997" ln="0" eid="DimensionOid"/>
                                  <be key="data" refId="10998" clsId="FilterNodeData">
                                    <ref key="filterNode" refId="10995"/>
                                    <s key="dim">VOC_KPI</s>
                                    <i key="segmentLevel">0</i>
                                    <ref key="segment" refId="22"/>
                                    <be key="dictionaryHeader" refId="10999" clsId="MultiDesc">
                                      <a key="desc" refId="11000" ln="4" eid="SYS_STR">
                                        <s>
                                          Fornitori con maturit
                                          <ch cod="e0"/>
                                           D&amp;I (%)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0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10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19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03" keid="SYS_STR" veid="EFReportingNodeType">
                                      <key>
                                        <s>564F435F4B5049-45-43525F323532---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3</i>
                                  <l key="children" refId="11004" ln="0" eid="Framework.com.tagetik.trees.INode,framework"/>
                                  <ref key="parent" refId="10965"/>
                                </be>
                              </l>
                              <ref key="parent" refId="10779"/>
                            </be>
                          </l>
                        </be>
                        <be key="columns" refId="11005" clsId="FilterNode">
                          <l key="dimensionOids" refId="11006" ln="0" eid="DimensionOid"/>
                          <l key="AdHocParamDimensionOids" refId="11007" ln="0" eid="DimensionOid"/>
                          <be key="data" refId="11008" clsId="FilterNodeData">
                            <ref key="filterNode" refId="110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010" ln="1" eid="Framework.com.tagetik.trees.INode,framework">
                            <be refId="11011" clsId="FilterNode">
                              <l key="dimensionOids" refId="11012" ln="1" eid="DimensionOid">
                                <cust clsId="DimensionOid">544950-45-5449505F4F---</cust>
                              </l>
                              <l key="AdHocParamDimensionOids" refId="11013" ln="0" eid="DimensionOid"/>
                              <be key="data" refId="11014" clsId="FilterNodeData">
                                <ref key="filterNode" refId="11011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0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017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018" ln="3" eid="Framework.com.tagetik.trees.INode,framework">
                                <be refId="11019" clsId="FilterNode">
                                  <l key="dimensionOids" refId="11020" ln="1" eid="DimensionOid">
                                    <cust clsId="DimensionOid">5343455F24-45-323032334143545F4254-244F524947494E414C--</cust>
                                  </l>
                                  <l key="AdHocParamDimensionOids" refId="11021" ln="0" eid="DimensionOid"/>
                                  <be key="data" refId="11022" clsId="FilterNodeData">
                                    <ref key="filterNode" refId="11019"/>
                                    <s key="dim">SCE_$</s>
                                    <i key="segmentLevel">0</i>
                                    <e key="segment" refId="11023" id="SegmentEnum">N</e>
                                    <b key="placeHolder">N</b>
                                    <ref key="weight" refId="23"/>
                                    <be key="textMatchingCondition" refId="110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0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027" ln="1" eid="Framework.com.tagetik.trees.INode,framework">
                                    <be refId="11028" clsId="FilterNode">
                                      <l key="dimensionOids" refId="11029" ln="1" eid="DimensionOid">
                                        <cust clsId="DimensionOid">4341545F24-4E-413241---</cust>
                                      </l>
                                      <l key="AdHocParamDimensionOids" refId="11030" ln="0" eid="DimensionOid"/>
                                      <be key="data" refId="11031" clsId="FilterNodeData">
                                        <ref key="filterNode" refId="110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32" clsId="MultiDesc">
                                          <a key="desc" refId="110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0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037" ln="0" eid="Framework.com.tagetik.trees.INode,framework"/>
                                      <ref key="parent" refId="11019"/>
                                    </be>
                                  </l>
                                  <ref key="parent" refId="11011"/>
                                </be>
                                <be refId="11038" clsId="FilterNode">
                                  <l key="dimensionOids" refId="11039" ln="1" eid="DimensionOid">
                                    <cust clsId="DimensionOid">5343455F24-45-323032344143545F4254-5343455F425F544552--</cust>
                                  </l>
                                  <l key="AdHocParamDimensionOids" refId="11040" ln="0" eid="DimensionOid"/>
                                  <be key="data" refId="11041" clsId="FilterNodeData">
                                    <ref key="filterNode" refId="110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0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045" ln="1" eid="Framework.com.tagetik.trees.INode,framework">
                                    <be refId="11046" clsId="FilterNode">
                                      <l key="dimensionOids" refId="11047" ln="1" eid="DimensionOid">
                                        <cust clsId="DimensionOid">4341545F24-4E-413241---</cust>
                                      </l>
                                      <l key="AdHocParamDimensionOids" refId="11048" ln="0" eid="DimensionOid"/>
                                      <be key="data" refId="11049" clsId="FilterNodeData">
                                        <ref key="filterNode" refId="110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50" clsId="MultiDesc">
                                          <a key="desc" refId="110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0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0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055" ln="0" eid="Framework.com.tagetik.trees.INode,framework"/>
                                      <ref key="parent" refId="11038"/>
                                    </be>
                                  </l>
                                  <ref key="parent" refId="11011"/>
                                </be>
                                <be refId="11056" clsId="FilterNode">
                                  <l key="dimensionOids" refId="11057" ln="1" eid="DimensionOid">
                                    <cust clsId="DimensionOid">5343455F24-45-323032354143545F4254-244F524947494E414C--</cust>
                                  </l>
                                  <l key="AdHocParamDimensionOids" refId="11058" ln="0" eid="DimensionOid"/>
                                  <be key="data" refId="11059" clsId="FilterNodeData">
                                    <ref key="filterNode" refId="110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0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0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0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063" ln="1" eid="Framework.com.tagetik.trees.INode,framework">
                                    <be refId="11064" clsId="FilterNode">
                                      <l key="dimensionOids" refId="11065" ln="1" eid="DimensionOid">
                                        <cust clsId="DimensionOid">4341545F24-4E-413241---</cust>
                                      </l>
                                      <l key="AdHocParamDimensionOids" refId="11066" ln="0" eid="DimensionOid"/>
                                      <be key="data" refId="11067" clsId="FilterNodeData">
                                        <ref key="filterNode" refId="110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068" clsId="MultiDesc">
                                          <a key="desc" refId="110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0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072" ln="0" eid="Framework.com.tagetik.trees.INode,framework"/>
                                      <ref key="parent" refId="11056"/>
                                    </be>
                                  </l>
                                  <ref key="parent" refId="11011"/>
                                </be>
                              </l>
                              <ref key="parent" refId="11005"/>
                            </be>
                          </l>
                        </be>
                        <be key="matrixFilters" refId="11073" clsId="FilterNode">
                          <l key="dimensionOids" refId="11074" ln="0" eid="DimensionOid"/>
                          <l key="AdHocParamDimensionOids" refId="11075" ln="0" eid="DimensionOid"/>
                          <be key="data" refId="11076" clsId="FilterNodeData">
                            <ref key="filterNode" refId="110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0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078" ln="1" eid="Framework.com.tagetik.trees.INode,framework">
                            <be refId="11079" clsId="FilterNode">
                              <l key="dimensionOids" refId="11080" ln="1" eid="DimensionOid">
                                <cust clsId="DimensionOid">504552-45-3132---</cust>
                              </l>
                              <l key="AdHocParamDimensionOids" refId="11081" ln="0" eid="DimensionOid"/>
                              <be key="data" refId="11082" clsId="FilterNodeData">
                                <ref key="filterNode" refId="110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0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0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085" ln="1" eid="Framework.com.tagetik.trees.INode,framework">
                                <be refId="11086" clsId="FilterNode">
                                  <l key="dimensionOids" refId="11087" ln="1" eid="DimensionOid">
                                    <cust clsId="DimensionOid">4445535431-45-4E44---</cust>
                                  </l>
                                  <l key="AdHocParamDimensionOids" refId="11088" ln="0" eid="DimensionOid"/>
                                  <be key="data" refId="11089" clsId="FilterNodeData">
                                    <ref key="filterNode" refId="11086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0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0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092" ln="1" eid="Framework.com.tagetik.trees.INode,framework">
                                    <be refId="11093" clsId="FilterNode">
                                      <l key="dimensionOids" refId="11094" ln="1" eid="DimensionOid">
                                        <cust clsId="DimensionOid">56414C-45-455552---</cust>
                                      </l>
                                      <l key="AdHocParamDimensionOids" refId="11095" ln="0" eid="DimensionOid"/>
                                      <be key="data" refId="11096" clsId="FilterNodeData">
                                        <ref key="filterNode" refId="110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0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0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099" ln="1" eid="Framework.com.tagetik.trees.INode,framework">
                                        <be refId="11100" clsId="FilterNode">
                                          <l key="dimensionOids" refId="11101" ln="1" eid="DimensionOid">
                                            <cust clsId="DimensionOid">44455354325F414749-45-4E44---</cust>
                                          </l>
                                          <l key="AdHocParamDimensionOids" refId="11102" ln="0" eid="DimensionOid"/>
                                          <be key="data" refId="11103" clsId="FilterNodeData">
                                            <ref key="filterNode" refId="1110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1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1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106" ln="1" eid="Framework.com.tagetik.trees.INode,framework">
                                            <be refId="11107" clsId="FilterNode">
                                              <l key="dimensionOids" refId="11108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1109" ln="0" eid="DimensionOid"/>
                                              <be key="data" refId="11110" clsId="FilterNodeData">
                                                <ref key="filterNode" refId="11107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11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18</s>
                                                <b key="signChange">N</b>
                                                <b key="nativeSignChange">N</b>
                                                <l key="nav" refId="111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18</cust>
                                              <s key="cod"/>
                                              <s key="desc"/>
                                              <i key="index">0</i>
                                              <l key="children" refId="11113" ln="1" eid="Framework.com.tagetik.trees.INode,framework">
                                                <be refId="11114" clsId="FilterNode">
                                                  <l key="dimensionOids" refId="11115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1116" ln="0" eid="DimensionOid"/>
                                                  <be key="data" refId="11117" clsId="FilterNodeData">
                                                    <ref key="filterNode" refId="111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1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19</s>
                                                    <b key="signChange">N</b>
                                                    <b key="nativeSignChange">N</b>
                                                    <l key="nav" refId="111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120" ln="0" eid="Framework.com.tagetik.trees.INode,framework"/>
                                                  <ref key="parent" refId="11107"/>
                                                </be>
                                              </l>
                                              <ref key="parent" refId="11100"/>
                                            </be>
                                          </l>
                                          <ref key="parent" refId="11093"/>
                                        </be>
                                      </l>
                                      <ref key="parent" refId="11086"/>
                                    </be>
                                  </l>
                                  <ref key="parent" refId="11079"/>
                                </be>
                              </l>
                              <ref key="parent" refId="11073"/>
                            </be>
                          </l>
                        </be>
                        <be key="rowHeaders" refId="11121" clsId="ReportingHeaders">
                          <m key="headers" refId="11122" keid="SYS_PR_I" veid="System.Collections.IList">
                            <key>
                              <i>-1</i>
                            </key>
                            <val>
                              <l refId="11123" ln="1">
                                <s>$Account(HIERARCHY("KPI")).desc</s>
                              </l>
                            </val>
                          </m>
                          <m key="headersDims" refId="1112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125" clsId="ReportingHeaders">
                          <m key="headers" refId="11126" keid="SYS_PR_I" veid="System.Collections.IList">
                            <key>
                              <i>-1</i>
                            </key>
                            <val>
                              <l refId="11127" ln="1">
                                <s>$Scenario.code</s>
                              </l>
                            </val>
                          </m>
                          <m key="headersDims" refId="11128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129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1130" keid="SYS_STR" veid="StyleSheet">
                          <key>
                            <s>17</s>
                          </key>
                          <val>
                            <be refId="11131" clsId="StyleSheet">
                              <be key="version" refId="1113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3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34" ln="2">
                                    <be refId="11135" clsId="StyleRule">
                                      <be key="ruleCondition" refId="1113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37" clsId="StyleRule">
                                      <be key="ruleCondition" refId="1113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18</s>
                          </key>
                          <val>
                            <be refId="11139" clsId="StyleSheet">
                              <be key="version" refId="1114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14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42" ln="3">
                                    <be refId="11143" clsId="StyleRule">
                                      <be key="ruleCondition" refId="1114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45" clsId="StyleRule">
                                      <be key="ruleCondition" refId="1114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147" clsId="StyleRule">
                                      <be key="ruleCondition" refId="1114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19</s>
                          </key>
                          <val>
                            <be refId="11149" clsId="StyleSheet">
                              <be key="version" refId="111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15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152" ln="1">
                                    <be refId="11153" clsId="StyleRule">
                                      <be key="ruleCondition" refId="1115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155" ln="2">
                                    <be refId="11156" clsId="StyleRule">
                                      <be key="ruleCondition" refId="1115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158" clsId="StyleRule">
                                      <be key="ruleCondition" refId="1115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160" ln="0" eid="Reporting.com.tagetik.tables.IMatixCellLeafPositions,Reporting"/>
                        <m key="forcedEditModes" refId="11161" keid="Reporting.com.tagetik.tables.IMatixCellLeafPositions,Reporting" veid="SYS_STR"/>
                        <b key="UseTxlDeFormEditor">N</b>
                        <be key="TxDeFormsEditorDescriptor" refId="11162" clsId="TxDeFormsEditorDescriptor">
                          <l key="Tabs" refId="1116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164" clsId="matrixWSInfo">
                          <b key="isT">N</b>
                          <s key="wsCode">$CPM</s>
                        </be>
                        <be key="customFilters" refId="11165" clsId="ExpCustomFiltersProspetto"/>
                      </be>
                    </val>
                    <key>
                      <s>Matrix00 Valore Generato</s>
                    </key>
                    <val>
                      <be refId="11166" clsId="MatrixPositionBlockVO">
                        <s key="positionID">Matrix00 Valore Generato</s>
                        <be key="rows" refId="11167" clsId="FilterNode">
                          <l key="dimensionOids" refId="11168" ln="0" eid="DimensionOid"/>
                          <l key="AdHocParamDimensionOids" refId="11169" ln="0" eid="DimensionOid"/>
                          <be key="data" refId="11170" clsId="FilterNodeData">
                            <ref key="filterNode" refId="111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1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172" ln="3" eid="Framework.com.tagetik.trees.INode,framework">
                            <be refId="11173" clsId="FilterNode">
                              <l key="dimensionOids" refId="11174" ln="1" eid="DimensionOid">
                                <cust clsId="DimensionOid">44455354325F414749-45-4E44---</cust>
                              </l>
                              <l key="AdHocParamDimensionOids" refId="11175" ln="0" eid="DimensionOid"/>
                              <be key="data" refId="11176" clsId="FilterNodeData">
                                <ref key="filterNode" refId="1117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1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320</s>
                                <b key="signChange">N</b>
                                <b key="nativeSignChange">N</b>
                                <l key="nav" refId="111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320</cust>
                              <s key="cod"/>
                              <s key="desc"/>
                              <i key="index">0</i>
                              <l key="children" refId="11179" ln="3" eid="Framework.com.tagetik.trees.INode,framework">
                                <be refId="11180" clsId="FilterNode">
                                  <l key="dimensionOids" refId="11181" ln="1" eid="DimensionOid">
                                    <cust clsId="DimensionOid">4445535434-45-4E44---</cust>
                                  </l>
                                  <l key="AdHocParamDimensionOids" refId="11182" ln="0" eid="DimensionOid"/>
                                  <be key="data" refId="11183" clsId="FilterNodeData">
                                    <ref key="filterNode" refId="11180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1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321</s>
                                    <b key="signChange">N</b>
                                    <b key="nativeSignChange">N</b>
                                    <l key="nav" refId="111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186" keid="SYS_STR" veid="EFReportingNodeType">
                                      <key>
                                        <s>4445535434-45-4E44---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321</cust>
                                  <s key="cod"/>
                                  <s key="desc"/>
                                  <i key="index">0</i>
                                  <l key="children" refId="11187" ln="3" eid="Framework.com.tagetik.trees.INode,framework">
                                    <be refId="11188" clsId="FilterNode">
                                      <l key="dimensionOids" refId="11189" ln="1" eid="DimensionOid">
                                        <cust clsId="DimensionOid">564F435F4B5049-45-43465F303139---</cust>
                                      </l>
                                      <l key="AdHocParamDimensionOids" refId="11190" ln="0" eid="DimensionOid"/>
                                      <be key="data" refId="11191" clsId="FilterNodeData">
                                        <ref key="filterNode" refId="11188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1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322</s>
                                        <b key="signChange">N</b>
                                        <b key="nativeSignChange">N</b>
                                        <l key="nav" refId="111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194" keid="SYS_STR" veid="EFReportingNodeType">
                                          <key>
                                            <s>564F435F4B5049-45-43465F303139---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322</cust>
                                      <s key="cod"/>
                                      <s key="desc"/>
                                      <i key="index">0</i>
                                      <l key="children" refId="11195" ln="1" eid="Framework.com.tagetik.trees.INode,framework">
                                        <be refId="11196" clsId="FilterNode">
                                          <l key="dimensionOids" refId="11197" ln="1" eid="DimensionOid">
                                            <cust clsId="DimensionOid">44455354315F4255-45-4E44---</cust>
                                          </l>
                                          <l key="AdHocParamDimensionOids" refId="11198" ln="0" eid="DimensionOid"/>
                                          <be key="data" refId="11199" clsId="FilterNodeData">
                                            <ref key="filterNode" refId="11196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00" clsId="MultiDesc">
                                              <a key="desc" refId="11201" ln="4" eid="SYS_STR">
                                                <s>Dividendi erogati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0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323</s>
                                            <b key="signChange">N</b>
                                            <b key="nativeSignChange">N</b>
                                            <l key="nav" refId="1120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04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323</cust>
                                          <s key="cod"/>
                                          <s key="desc"/>
                                          <i key="index">0</i>
                                          <l key="children" refId="11205" ln="0" eid="Framework.com.tagetik.trees.INode,framework"/>
                                          <ref key="parent" refId="11188"/>
                                        </be>
                                      </l>
                                      <ref key="parent" refId="11180"/>
                                    </be>
                                    <be refId="11206" clsId="FilterNode">
                                      <l key="dimensionOids" refId="11207" ln="3" eid="DimensionOid">
                                        <cust clsId="DimensionOid">564F435F4B5049-45-43525F323136---</cust>
                                        <cust clsId="DimensionOid">564F435F4B5049-45-43525F323137---</cust>
                                        <cust clsId="DimensionOid">564F435F4B5049-45-43525F323138---</cust>
                                      </l>
                                      <l key="AdHocParamDimensionOids" refId="11208" ln="0" eid="DimensionOid"/>
                                      <be key="data" refId="11209" clsId="FilterNodeData">
                                        <ref key="filterNode" refId="11206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370</s>
                                        <b key="signChange">N</b>
                                        <b key="nativeSignChange">N</b>
                                        <l key="nav" refId="112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12" keid="SYS_STR" veid="EFReportingNodeType">
                                          <key>
                                            <s>564F435F4B5049-45-43525F323138---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564F435F4B5049-45-43525F323137---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370</cust>
                                      <s key="cod"/>
                                      <s key="desc"/>
                                      <i key="index">1</i>
                                      <l key="children" refId="11213" ln="1" eid="Framework.com.tagetik.trees.INode,framework">
                                        <be refId="11214" clsId="FilterNode">
                                          <l key="dimensionOids" refId="11215" ln="2" eid="DimensionOid">
                                            <cust clsId="DimensionOid">44455354315F4255-45-4E44---</cust>
                                            <cust clsId="DimensionOid">44455354315F4255-4E-42555F413241---</cust>
                                          </l>
                                          <l key="AdHocParamDimensionOids" refId="11216" ln="0" eid="DimensionOid"/>
                                          <be key="data" refId="11217" clsId="FilterNodeData">
                                            <ref key="filterNode" refId="11214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18" clsId="MultiDesc">
                                              <a key="desc" refId="11219" ln="4" eid="SYS_STR">
                                                <s>Imposte locali, canoni e concessioni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371</s>
                                            <b key="signChange">N</b>
                                            <b key="nativeSignChange">N</b>
                                            <l key="nav" refId="112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22" keid="SYS_STR" veid="EFReportingNodeType">
                                              <key>
                                                <s>44455354315F4255-4E-42555F413241---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371</cust>
                                          <s key="cod"/>
                                          <s key="desc"/>
                                          <i key="index">0</i>
                                          <l key="children" refId="11223" ln="0" eid="Framework.com.tagetik.trees.INode,framework"/>
                                          <ref key="parent" refId="11206"/>
                                        </be>
                                      </l>
                                      <ref key="parent" refId="11180"/>
                                    </be>
                                    <be refId="11224" clsId="FilterNode">
                                      <l key="dimensionOids" refId="11225" ln="7" eid="DimensionOid">
                                        <cust clsId="DimensionOid">564F435F4B5049-45-43525F313137---</cust>
                                        <cust clsId="DimensionOid">564F435F4B5049-45-43525F313136---</cust>
                                        <cust clsId="DimensionOid">564F435F4B5049-45-43525F323139---</cust>
                                        <cust clsId="DimensionOid">564F435F4B5049-45-43525F313132---</cust>
                                        <cust clsId="DimensionOid">564F435F4B5049-45-43525F313133---</cust>
                                        <cust clsId="DimensionOid">564F435F4B5049-45-43525F313134---</cust>
                                        <cust clsId="DimensionOid">564F435F4B5049-45-43525F313135---</cust>
                                      </l>
                                      <l key="AdHocParamDimensionOids" refId="11226" ln="0" eid="DimensionOid"/>
                                      <be key="data" refId="11227" clsId="FilterNodeData">
                                        <ref key="filterNode" refId="1122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380</s>
                                        <b key="signChange">N</b>
                                        <b key="nativeSignChange">N</b>
                                        <l key="nav" refId="112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230" keid="SYS_STR" veid="EFReportingNodeType">
                                          <key>
                                            <s>564F435F4B5049-45-43525F313133---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564F435F4B5049-45-43525F313136---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564F435F4B5049-45-43525F323139---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564F435F4B5049-45-43525F313132---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564F435F4B5049-45-43525F313135---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380</cust>
                                      <s key="cod"/>
                                      <s key="desc"/>
                                      <i key="index">2</i>
                                      <l key="children" refId="11231" ln="2" eid="Framework.com.tagetik.trees.INode,framework">
                                        <be refId="11232" clsId="FilterNode">
                                          <l key="dimensionOids" refId="11233" ln="1" eid="DimensionOid">
                                            <cust clsId="DimensionOid">44455354315F4255-45-4E44---</cust>
                                          </l>
                                          <l key="AdHocParamDimensionOids" refId="11234" ln="0" eid="DimensionOid"/>
                                          <be key="data" refId="11235" clsId="FilterNodeData">
                                            <ref key="filterNode" refId="11232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236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3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381</s>
                                            <b key="signChange">N</b>
                                            <b key="nativeSignChange">N</b>
                                            <l key="nav" refId="1123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381</cust>
                                          <s key="cod"/>
                                          <s key="desc"/>
                                          <i key="index">0</i>
                                          <l key="children" refId="11239" ln="0" eid="Framework.com.tagetik.trees.INode,framework"/>
                                          <ref key="parent" refId="11224"/>
                                        </be>
                                        <be refId="11240" clsId="FilterNode">
                                          <l key="dimensionOids" refId="11241" ln="0" eid="DimensionOid"/>
                                          <l key="AdHocParamDimensionOids" refId="11242" ln="0" eid="DimensionOid"/>
                                          <be key="data" refId="11243" clsId="FilterNodeData">
                                            <ref key="filterNode" refId="11240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244" clsId="ReportingFormula">
                                              <b key="serverFormula">N</b>
                                              <b key="formulaRule">N</b>
                                              <s key="formula">{381}+{396}</s>
                                            </be>
                                            <be key="dictionaryHeader" refId="11245" clsId="MultiDesc">
                                              <a key="desc" refId="11246" ln="4" eid="SYS_STR">
                                                <s>
                                                  Sponsorizzazioni, Liberalit
                                                  <ch cod="e0"/>
                                                   e contributi a teatri e Fondazioni e Associazioni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24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397</s>
                                            <b key="signChange">N</b>
                                            <b key="nativeSignChange">N</b>
                                            <l key="nav" refId="1124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249" keid="SYS_STR" veid="EFReportingNodeType">
                                              <key>
                                                <s>381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397</cust>
                                          <s key="cod"/>
                                          <s key="desc"/>
                                          <i key="index">1</i>
                                          <l key="children" refId="11250" ln="0" eid="Framework.com.tagetik.trees.INode,framework"/>
                                          <ref key="parent" refId="11224"/>
                                        </be>
                                      </l>
                                      <ref key="parent" refId="11180"/>
                                    </be>
                                  </l>
                                  <ref key="parent" refId="11173"/>
                                </be>
                                <be refId="11251" clsId="FilterNode">
                                  <l key="dimensionOids" refId="11252" ln="1" eid="DimensionOid">
                                    <cust clsId="DimensionOid">4445535434-45-463032---</cust>
                                  </l>
                                  <l key="AdHocParamDimensionOids" refId="11253" ln="0" eid="DimensionOid"/>
                                  <be key="data" refId="11254" clsId="FilterNodeData">
                                    <ref key="filterNode" refId="11251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338</s>
                                    <b key="signChange">N</b>
                                    <b key="nativeSignChange">N</b>
                                    <l key="nav" refId="112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257" keid="SYS_STR" veid="EFReportingNodeType">
                                      <key>
                                        <s>4445535434-45-463032---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338</cust>
                                  <s key="cod"/>
                                  <s key="desc"/>
                                  <i key="index">1</i>
                                  <l key="children" refId="11258" ln="1" eid="Framework.com.tagetik.trees.INode,framework">
                                    <be refId="11259" clsId="FilterNode">
                                      <l key="dimensionOids" refId="11260" ln="1" eid="DimensionOid">
                                        <cust clsId="DimensionOid">564F435F4B5049-45-43525F303238---</cust>
                                      </l>
                                      <l key="AdHocParamDimensionOids" refId="11261" ln="0" eid="DimensionOid"/>
                                      <be key="data" refId="11262" clsId="FilterNodeData">
                                        <ref key="filterNode" refId="11259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6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339</s>
                                        <b key="signChange">N</b>
                                        <b key="nativeSignChange">N</b>
                                        <l key="nav" refId="1126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265" keid="SYS_STR" veid="EFReportingNodeType">
                                          <key>
                                            <s>564F435F4B5049-45-43525F303238---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339</cust>
                                      <s key="cod"/>
                                      <s key="desc"/>
                                      <i key="index">0</i>
                                      <l key="children" refId="11266" ln="1" eid="Framework.com.tagetik.trees.INode,framework">
                                        <be refId="11267" clsId="FilterNode">
                                          <l key="dimensionOids" refId="11268" ln="1" eid="DimensionOid">
                                            <cust clsId="DimensionOid">44455354315F4255-45-4E44---</cust>
                                          </l>
                                          <l key="AdHocParamDimensionOids" refId="11269" ln="0" eid="DimensionOid"/>
                                          <be key="data" refId="11270" clsId="FilterNodeData">
                                            <ref key="filterNode" refId="11267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71" clsId="MultiDesc">
                                              <a key="desc" refId="11272" ln="4" eid="SYS_STR">
                                                <s>Ordinato a fornitori locali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7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340</s>
                                            <b key="signChange">N</b>
                                            <b key="nativeSignChange">N</b>
                                            <l key="nav" refId="1127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1275" keid="SYS_STR" veid="EFReportingNodeType">
                                              <key>
                                                <s>44455354315F4255-45-4E44---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340</cust>
                                          <s key="cod"/>
                                          <s key="desc"/>
                                          <i key="index">0</i>
                                          <l key="children" refId="11276" ln="0" eid="Framework.com.tagetik.trees.INode,framework"/>
                                          <ref key="parent" refId="11259"/>
                                        </be>
                                      </l>
                                      <ref key="parent" refId="11251"/>
                                    </be>
                                  </l>
                                  <ref key="parent" refId="11173"/>
                                </be>
                                <be refId="11277" clsId="FilterNode">
                                  <l key="dimensionOids" refId="11278" ln="1" eid="DimensionOid">
                                    <cust clsId="DimensionOid">4445535434-45-4E44---</cust>
                                  </l>
                                  <l key="AdHocParamDimensionOids" refId="11279" ln="0" eid="DimensionOid"/>
                                  <be key="data" refId="11280" clsId="FilterNodeData">
                                    <ref key="filterNode" refId="1127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2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386</s>
                                    <b key="signChange">N</b>
                                    <b key="nativeSignChange">N</b>
                                    <l key="nav" refId="112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386</cust>
                                  <s key="cod"/>
                                  <s key="desc"/>
                                  <i key="index">2</i>
                                  <l key="children" refId="11283" ln="1" eid="Framework.com.tagetik.trees.INode,framework">
                                    <be refId="11284" clsId="FilterNode">
                                      <l key="dimensionOids" refId="11285" ln="1" eid="DimensionOid">
                                        <cust clsId="DimensionOid">564F435F4B5049-45-43465F303135---</cust>
                                      </l>
                                      <l key="AdHocParamDimensionOids" refId="11286" ln="0" eid="DimensionOid"/>
                                      <be key="data" refId="11287" clsId="FilterNodeData">
                                        <ref key="filterNode" refId="1128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2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387</s>
                                        <b key="signChange">N</b>
                                        <b key="nativeSignChange">N</b>
                                        <l key="nav" refId="112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387</cust>
                                      <s key="cod"/>
                                      <s key="desc"/>
                                      <i key="index">0</i>
                                      <l key="children" refId="11290" ln="1" eid="Framework.com.tagetik.trees.INode,framework">
                                        <be refId="11291" clsId="FilterNode">
                                          <l key="dimensionOids" refId="11292" ln="1" eid="DimensionOid">
                                            <cust clsId="DimensionOid">44455354315F4255-45-4E44---</cust>
                                          </l>
                                          <l key="AdHocParamDimensionOids" refId="11293" ln="0" eid="DimensionOid"/>
                                          <be key="data" refId="11294" clsId="FilterNodeData">
                                            <ref key="filterNode" refId="11291"/>
                                            <s key="dim">DEST1_BU</s>
                                            <i key="segmentLevel">0</i>
                                            <ref key="segment" refId="22"/>
                                            <be key="dictionaryHeader" refId="11295" clsId="MultiDesc">
                                              <a key="desc" refId="11296" ln="4" eid="SYS_STR">
                                                <s>Costo del lavoro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29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388</s>
                                            <b key="signChange">N</b>
                                            <b key="nativeSignChange">N</b>
                                            <l key="nav" refId="1129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388</cust>
                                          <s key="cod"/>
                                          <s key="desc"/>
                                          <i key="index">0</i>
                                          <l key="children" refId="11299" ln="0" eid="Framework.com.tagetik.trees.INode,framework"/>
                                          <ref key="parent" refId="11284"/>
                                        </be>
                                      </l>
                                      <ref key="parent" refId="11277"/>
                                    </be>
                                  </l>
                                  <ref key="parent" refId="11173"/>
                                </be>
                              </l>
                              <ref key="parent" refId="11167"/>
                            </be>
                            <be refId="11300" clsId="FilterNode">
                              <l key="dimensionOids" refId="11301" ln="1" eid="DimensionOid">
                                <cust clsId="DimensionOid">44455354325F414749-4E-47454F---</cust>
                              </l>
                              <l key="AdHocParamDimensionOids" refId="11302" ln="0" eid="DimensionOid"/>
                              <be key="data" refId="11303" clsId="FilterNodeData">
                                <ref key="filterNode" refId="1130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393</s>
                                <b key="signChange">N</b>
                                <b key="nativeSignChange">N</b>
                                <l key="nav" refId="113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393</cust>
                              <s key="cod"/>
                              <s key="desc"/>
                              <i key="index">1</i>
                              <l key="children" refId="11306" ln="1" eid="Framework.com.tagetik.trees.INode,framework">
                                <be refId="11307" clsId="FilterNode">
                                  <l key="dimensionOids" refId="11308" ln="1" eid="DimensionOid">
                                    <cust clsId="DimensionOid">4445535434-45-4E44---</cust>
                                  </l>
                                  <l key="AdHocParamDimensionOids" refId="11309" ln="0" eid="DimensionOid"/>
                                  <be key="data" refId="11310" clsId="FilterNodeData">
                                    <ref key="filterNode" refId="1130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31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394</s>
                                    <b key="signChange">N</b>
                                    <b key="nativeSignChange">N</b>
                                    <l key="nav" refId="113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394</cust>
                                  <s key="cod"/>
                                  <s key="desc"/>
                                  <i key="index">0</i>
                                  <l key="children" refId="11313" ln="1" eid="Framework.com.tagetik.trees.INode,framework">
                                    <be refId="11314" clsId="FilterNode">
                                      <l key="dimensionOids" refId="11315" ln="1" eid="DimensionOid">
                                        <cust clsId="DimensionOid">564F435F4B5049-45-43525F313136---</cust>
                                      </l>
                                      <l key="AdHocParamDimensionOids" refId="11316" ln="0" eid="DimensionOid"/>
                                      <be key="data" refId="11317" clsId="FilterNodeData">
                                        <ref key="filterNode" refId="11314"/>
                                        <s key="dim">VOC_KPI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31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395</s>
                                        <b key="signChange">N</b>
                                        <b key="nativeSignChange">N</b>
                                        <l key="nav" refId="113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395</cust>
                                      <s key="cod"/>
                                      <s key="desc"/>
                                      <i key="index">0</i>
                                      <l key="children" refId="11320" ln="1" eid="Framework.com.tagetik.trees.INode,framework">
                                        <be refId="11321" clsId="FilterNode">
                                          <l key="dimensionOids" refId="11322" ln="1" eid="DimensionOid">
                                            <cust clsId="DimensionOid">44455354315F4255-45-4E44---</cust>
                                          </l>
                                          <l key="AdHocParamDimensionOids" refId="11323" ln="0" eid="DimensionOid"/>
                                          <be key="data" refId="11324" clsId="FilterNodeData">
                                            <ref key="filterNode" refId="11321"/>
                                            <s key="dim">DEST1_BU</s>
                                            <i key="segmentLevel">0</i>
                                            <ref key="segment" refId="22"/>
                                            <be key="HideRC" refId="11325" clsId="HideRCBean">
                                              <ref key="HideMode" refId="675"/>
                                              <b key="ExcludeFormulas">N</b>
                                              <b key="ExcludeTextCells">N</b>
                                              <b key="ExcludeHeaders">S</b>
                                              <b key="CheckAllMatrices">N</b>
                                              <b key="hideEditableCells">N</b>
                                            </be>
                                            <be key="dictionaryHeader" refId="11326" clsId="MultiDesc">
                                              <a key="desc" refId="11327" ln="4" eid="SYS_STR">
                                                <s>
                                                  Liberalit
                                                  <ch cod="e0"/>
                                                </s>
                                                <nl/>
                                                <nl/>
                                                <nl/>
                                              </a>
                                            </be>
                                            <b key="placeHolder">N</b>
                                            <ref key="weight" refId="23"/>
                                            <be key="textMatchingCondition" refId="1132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396</s>
                                            <b key="signChange">N</b>
                                            <b key="nativeSignChange">N</b>
                                            <l key="nav" refId="1132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396</cust>
                                          <s key="cod"/>
                                          <s key="desc"/>
                                          <i key="index">0</i>
                                          <l key="children" refId="11330" ln="0" eid="Framework.com.tagetik.trees.INode,framework"/>
                                          <ref key="parent" refId="11314"/>
                                        </be>
                                      </l>
                                      <ref key="parent" refId="11307"/>
                                    </be>
                                  </l>
                                  <ref key="parent" refId="11300"/>
                                </be>
                              </l>
                              <ref key="parent" refId="11167"/>
                            </be>
                            <be refId="11331" clsId="FilterNode">
                              <l key="dimensionOids" refId="11332" ln="0" eid="DimensionOid"/>
                              <l key="AdHocParamDimensionOids" refId="11333" ln="0" eid="DimensionOid"/>
                              <be key="data" refId="11334" clsId="FilterNodeData">
                                <ref key="filterNode" refId="11331"/>
                                <s key="dim">DEST2_AGI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13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389</s>
                                <b key="signChange">N</b>
                                <b key="nativeSignChange">N</b>
                                <l key="nav" refId="1133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1337" keid="SYS_STR" veid="EFReportingNodeType">
                                  <key>
                                    <s>319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389</cust>
                              <s key="cod"/>
                              <s key="desc"/>
                              <i key="index">2</i>
                              <l key="children" refId="11338" ln="1" eid="Framework.com.tagetik.trees.INode,framework">
                                <be refId="11339" clsId="FilterNode">
                                  <l key="dimensionOids" refId="11340" ln="0" eid="DimensionOid"/>
                                  <l key="AdHocParamDimensionOids" refId="11341" ln="0" eid="DimensionOid"/>
                                  <be key="data" refId="11342" clsId="FilterNodeData">
                                    <ref key="filterNode" refId="11339"/>
                                    <s key="dim">DEST4</s>
                                    <i key="segmentLevel">0</i>
                                    <ref key="segment" refId="22"/>
                                    <b key="placeHolder">S</b>
                                    <ref key="weight" refId="23"/>
                                    <be key="textMatchingCondition" refId="113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390</s>
                                    <b key="signChange">N</b>
                                    <b key="nativeSignChange">N</b>
                                    <l key="nav" refId="113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345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390</cust>
                                  <s key="cod"/>
                                  <s key="desc"/>
                                  <i key="index">0</i>
                                  <l key="children" refId="11346" ln="1" eid="Framework.com.tagetik.trees.INode,framework">
                                    <be refId="11347" clsId="FilterNode">
                                      <l key="dimensionOids" refId="11348" ln="0" eid="DimensionOid"/>
                                      <l key="AdHocParamDimensionOids" refId="11349" ln="0" eid="DimensionOid"/>
                                      <be key="data" refId="11350" clsId="FilterNodeData">
                                        <ref key="filterNode" refId="11347"/>
                                        <s key="dim">VOC_KPI</s>
                                        <i key="segmentLevel">0</i>
                                        <ref key="segment" refId="22"/>
                                        <b key="placeHolder">S</b>
                                        <ref key="weight" refId="23"/>
                                        <be key="textMatchingCondition" refId="1135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391</s>
                                        <b key="signChange">N</b>
                                        <b key="nativeSignChange">N</b>
                                        <l key="nav" refId="113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1353" keid="SYS_STR" veid="EFReportingNodeType">
                                          <key>
                                            <s>390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391</cust>
                                      <s key="cod"/>
                                      <s key="desc"/>
                                      <i key="index">0</i>
                                      <l key="children" refId="11354" ln="1" eid="Framework.com.tagetik.trees.INode,framework">
                                        <be refId="11355" clsId="FilterNode">
                                          <l key="dimensionOids" refId="11356" ln="0" eid="DimensionOid"/>
                                          <l key="AdHocParamDimensionOids" refId="11357" ln="0" eid="DimensionOid"/>
                                          <be key="data" refId="11358" clsId="FilterNodeData">
                                            <ref key="filterNode" refId="11355"/>
                                            <s key="dim">DEST1_BU</s>
                                            <i key="segmentLevel">0</i>
                                            <ref key="segment" refId="22"/>
                                            <be key="reportingFormula" refId="11359" clsId="ReportingFormula">
                                              <b key="serverFormula">N</b>
                                              <b key="formulaRule">N</b>
                                              <s key="formula">{323}+{371}+{397}+{340}+{388}</s>
                                            </be>
                                            <be key="dictionaryHeader" refId="11360" clsId="MultiDesc">
                                              <a key="desc" refId="11361" ln="4" eid="SYS_STR">
                                                <s>TOTALE</s>
                                                <s/>
                                                <s/>
                                                <s/>
                                              </a>
                                            </be>
                                            <b key="placeHolder">S</b>
                                            <ref key="weight" refId="23"/>
                                            <be key="textMatchingCondition" refId="1136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392</s>
                                            <b key="signChange">N</b>
                                            <b key="nativeSignChange">N</b>
                                            <l key="nav" refId="1136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s key="adHocStyleSheetId">7</s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m key="nodeTypes" refId="11364" keid="SYS_STR" veid="EFReportingNodeType">
                                              <key>
                                                <s>391</s>
                                              </key>
                                              <val>
                                                <ref refId="38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392</cust>
                                          <s key="cod"/>
                                          <s key="desc"/>
                                          <i key="index">0</i>
                                          <l key="children" refId="11365" ln="0" eid="Framework.com.tagetik.trees.INode,framework"/>
                                          <ref key="parent" refId="11347"/>
                                        </be>
                                      </l>
                                      <ref key="parent" refId="11339"/>
                                    </be>
                                  </l>
                                  <ref key="parent" refId="11331"/>
                                </be>
                              </l>
                              <ref key="parent" refId="11167"/>
                            </be>
                          </l>
                        </be>
                        <be key="columns" refId="11366" clsId="FilterNode">
                          <l key="dimensionOids" refId="11367" ln="0" eid="DimensionOid"/>
                          <l key="AdHocParamDimensionOids" refId="11368" ln="0" eid="DimensionOid"/>
                          <be key="data" refId="11369" clsId="FilterNodeData">
                            <ref key="filterNode" refId="1136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3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371" ln="1" eid="Framework.com.tagetik.trees.INode,framework">
                            <be refId="11372" clsId="FilterNode">
                              <l key="dimensionOids" refId="11373" ln="1" eid="DimensionOid">
                                <cust clsId="DimensionOid">544950-45-5449505F4F---</cust>
                              </l>
                              <l key="AdHocParamDimensionOids" refId="11374" ln="0" eid="DimensionOid"/>
                              <be key="data" refId="11375" clsId="FilterNodeData">
                                <ref key="filterNode" refId="1137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3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3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37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379" ln="3" eid="Framework.com.tagetik.trees.INode,framework">
                                <be refId="11380" clsId="FilterNode">
                                  <l key="dimensionOids" refId="11381" ln="1" eid="DimensionOid">
                                    <cust clsId="DimensionOid">5343455F24-45-323032334143545F4254-244F524947494E414C--</cust>
                                  </l>
                                  <l key="AdHocParamDimensionOids" refId="11382" ln="0" eid="DimensionOid"/>
                                  <be key="data" refId="11383" clsId="FilterNodeData">
                                    <ref key="filterNode" refId="1138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3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3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38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387" ln="1" eid="Framework.com.tagetik.trees.INode,framework">
                                    <be refId="11388" clsId="FilterNode">
                                      <l key="dimensionOids" refId="11389" ln="1" eid="DimensionOid">
                                        <cust clsId="DimensionOid">4341545F24-4E-413241---</cust>
                                      </l>
                                      <l key="AdHocParamDimensionOids" refId="11390" ln="0" eid="DimensionOid"/>
                                      <be key="data" refId="11391" clsId="FilterNodeData">
                                        <ref key="filterNode" refId="1138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392" clsId="MultiDesc">
                                          <a key="desc" refId="1139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3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3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39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397" ln="0" eid="Framework.com.tagetik.trees.INode,framework"/>
                                      <ref key="parent" refId="11380"/>
                                    </be>
                                  </l>
                                  <ref key="parent" refId="11372"/>
                                </be>
                                <be refId="11398" clsId="FilterNode">
                                  <l key="dimensionOids" refId="11399" ln="1" eid="DimensionOid">
                                    <cust clsId="DimensionOid">5343455F24-45-323032344143545F4254-5343455F425F544552--</cust>
                                  </l>
                                  <l key="AdHocParamDimensionOids" refId="11400" ln="0" eid="DimensionOid"/>
                                  <be key="data" refId="11401" clsId="FilterNodeData">
                                    <ref key="filterNode" refId="1139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4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0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405" ln="1" eid="Framework.com.tagetik.trees.INode,framework">
                                    <be refId="11406" clsId="FilterNode">
                                      <l key="dimensionOids" refId="11407" ln="1" eid="DimensionOid">
                                        <cust clsId="DimensionOid">4341545F24-4E-413241---</cust>
                                      </l>
                                      <l key="AdHocParamDimensionOids" refId="11408" ln="0" eid="DimensionOid"/>
                                      <be key="data" refId="11409" clsId="FilterNodeData">
                                        <ref key="filterNode" refId="1140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410" clsId="MultiDesc">
                                          <a key="desc" refId="1141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4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4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1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415" ln="0" eid="Framework.com.tagetik.trees.INode,framework"/>
                                      <ref key="parent" refId="11398"/>
                                    </be>
                                  </l>
                                  <ref key="parent" refId="11372"/>
                                </be>
                                <be refId="11416" clsId="FilterNode">
                                  <l key="dimensionOids" refId="11417" ln="1" eid="DimensionOid">
                                    <cust clsId="DimensionOid">5343455F24-45-323032354143545F4254-244F524947494E414C--</cust>
                                  </l>
                                  <l key="AdHocParamDimensionOids" refId="11418" ln="0" eid="DimensionOid"/>
                                  <be key="data" refId="11419" clsId="FilterNodeData">
                                    <ref key="filterNode" refId="1141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4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4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42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423" ln="1" eid="Framework.com.tagetik.trees.INode,framework">
                                    <be refId="11424" clsId="FilterNode">
                                      <l key="dimensionOids" refId="11425" ln="1" eid="DimensionOid">
                                        <cust clsId="DimensionOid">4341545F24-45-24414D4F554E54-413241--</cust>
                                      </l>
                                      <l key="AdHocParamDimensionOids" refId="11426" ln="0" eid="DimensionOid"/>
                                      <be key="data" refId="11427" clsId="FilterNodeData">
                                        <ref key="filterNode" refId="1142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62</s>
                                        <b key="signChange">N</b>
                                        <b key="nativeSignChange">N</b>
                                        <l key="nav" refId="11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430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431" ln="0" eid="Framework.com.tagetik.trees.INode,framework"/>
                                      <ref key="parent" refId="11416"/>
                                    </be>
                                  </l>
                                  <ref key="parent" refId="11372"/>
                                </be>
                              </l>
                              <ref key="parent" refId="11366"/>
                            </be>
                          </l>
                        </be>
                        <be key="matrixFilters" refId="11432" clsId="FilterNode">
                          <l key="dimensionOids" refId="11433" ln="0" eid="DimensionOid"/>
                          <l key="AdHocParamDimensionOids" refId="11434" ln="0" eid="DimensionOid"/>
                          <be key="data" refId="11435" clsId="FilterNodeData">
                            <ref key="filterNode" refId="1143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43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437" ln="1" eid="Framework.com.tagetik.trees.INode,framework">
                            <be refId="11438" clsId="FilterNode">
                              <l key="dimensionOids" refId="11439" ln="1" eid="DimensionOid">
                                <cust clsId="DimensionOid">504552-45-3132---</cust>
                              </l>
                              <l key="AdHocParamDimensionOids" refId="11440" ln="0" eid="DimensionOid"/>
                              <be key="data" refId="11441" clsId="FilterNodeData">
                                <ref key="filterNode" refId="11438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4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44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444" ln="1" eid="Framework.com.tagetik.trees.INode,framework">
                                <be refId="11445" clsId="FilterNode">
                                  <l key="dimensionOids" refId="11446" ln="1" eid="DimensionOid">
                                    <cust clsId="DimensionOid">56414C-45-455552---</cust>
                                  </l>
                                  <l key="AdHocParamDimensionOids" refId="11447" ln="0" eid="DimensionOid"/>
                                  <be key="data" refId="11448" clsId="FilterNodeData">
                                    <ref key="filterNode" refId="11445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14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1451" ln="1" eid="Framework.com.tagetik.trees.INode,framework">
                                    <be refId="11452" clsId="FilterNode">
                                      <l key="dimensionOids" refId="11453" ln="1" eid="DimensionOid">
                                        <cust clsId="DimensionOid">415A495F413241-4E-47525550504F5F413241---</cust>
                                      </l>
                                      <l key="AdHocParamDimensionOids" refId="11454" ln="0" eid="DimensionOid"/>
                                      <be key="data" refId="11455" clsId="FilterNodeData">
                                        <ref key="filterNode" refId="11452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14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14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1458" ln="1" eid="Framework.com.tagetik.trees.INode,framework">
                                        <be refId="11459" clsId="FilterNode">
                                          <l key="dimensionOids" refId="11460" ln="1" eid="DimensionOid">
                                            <cust clsId="DimensionOid">4445535433-45-543033---</cust>
                                          </l>
                                          <l key="AdHocParamDimensionOids" refId="11461" ln="0" eid="DimensionOid"/>
                                          <be key="data" refId="11462" clsId="FilterNodeData">
                                            <ref key="filterNode" refId="11459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46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146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1465" ln="1" eid="Framework.com.tagetik.trees.INode,framework">
                                            <be refId="11466" clsId="FilterNode">
                                              <l key="dimensionOids" refId="11467" ln="1" eid="DimensionOid">
                                                <cust clsId="DimensionOid">4445535432-4E-7C7C---</cust>
                                              </l>
                                              <l key="AdHocParamDimensionOids" refId="11468" ln="0" eid="DimensionOid"/>
                                              <be key="data" refId="11469" clsId="FilterNodeData">
                                                <ref key="filterNode" refId="11466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47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147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1472" ln="0" eid="Framework.com.tagetik.trees.INode,framework"/>
                                              <ref key="parent" refId="11459"/>
                                            </be>
                                          </l>
                                          <ref key="parent" refId="11452"/>
                                        </be>
                                      </l>
                                      <ref key="parent" refId="11445"/>
                                    </be>
                                  </l>
                                  <ref key="parent" refId="11438"/>
                                </be>
                              </l>
                              <ref key="parent" refId="11432"/>
                            </be>
                          </l>
                        </be>
                        <be key="rowHeaders" refId="11473" clsId="ReportingHeaders">
                          <m key="headers" refId="11474" keid="SYS_PR_I" veid="System.Collections.IList">
                            <key>
                              <i>-1</i>
                            </key>
                            <val>
                              <l refId="11475" ln="1">
                                <s>$Cust_Dim1(HIERARCHY("BU")).desc</s>
                              </l>
                            </val>
                          </m>
                          <m key="headersDims" refId="11476" keid="SYS_PR_I" veid="SYS_STR">
                            <key>
                              <i>-1</i>
                            </key>
                            <val>
                              <s>DEST1_BU</s>
                            </val>
                          </m>
                        </be>
                        <be key="columnHeaders" refId="11477" clsId="ReportingHeaders">
                          <m key="headers" refId="11478" keid="SYS_PR_I" veid="System.Collections.IList">
                            <key>
                              <i>-1</i>
                            </key>
                            <val>
                              <l refId="11479" ln="1">
                                <s>$Scenario.code</s>
                              </l>
                            </val>
                          </m>
                          <m key="headersDims" refId="11480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481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1482" keid="SYS_STR" veid="StyleSheet">
                          <key>
                            <s>7</s>
                          </key>
                          <val>
                            <be refId="11483" clsId="StyleSheet">
                              <be key="version" refId="11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486" ln="2">
                                    <be refId="11487" clsId="StyleRule">
                                      <be key="ruleCondition" refId="11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489" clsId="StyleRule">
                                      <be key="ruleCondition" refId="11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491" ln="0" eid="Reporting.com.tagetik.tables.IMatixCellLeafPositions,Reporting"/>
                        <m key="forcedEditModes" refId="11492" keid="Reporting.com.tagetik.tables.IMatixCellLeafPositions,Reporting" veid="SYS_STR"/>
                        <b key="UseTxlDeFormEditor">N</b>
                        <be key="TxDeFormsEditorDescriptor" refId="11493" clsId="TxDeFormsEditorDescriptor">
                          <l key="Tabs" refId="1149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495" clsId="matrixWSInfo">
                          <b key="isT">N</b>
                          <s key="wsCode">$CPM</s>
                        </be>
                        <be key="customFilters" refId="11496" clsId="ExpCustomFiltersProspetto"/>
                      </be>
                    </val>
                    <key>
                      <s>Matrix00 Dati Azionari</s>
                    </key>
                    <val>
                      <be refId="11497" clsId="MatrixPositionBlockVO">
                        <s key="positionID">Matrix00 Dati Azionari</s>
                        <be key="rows" refId="11498" clsId="FilterNode">
                          <l key="dimensionOids" refId="11499" ln="0" eid="DimensionOid"/>
                          <l key="AdHocParamDimensionOids" refId="11500" ln="0" eid="DimensionOid"/>
                          <be key="data" refId="11501" clsId="FilterNodeData">
                            <ref key="filterNode" refId="1149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0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503" ln="3" eid="Framework.com.tagetik.trees.INode,framework">
                            <be refId="11504" clsId="FilterNode">
                              <l key="dimensionOids" refId="11505" ln="1" eid="DimensionOid">
                                <cust clsId="DimensionOid">564F435F4B5049-45-43465F303333---</cust>
                              </l>
                              <l key="AdHocParamDimensionOids" refId="11506" ln="0" eid="DimensionOid"/>
                              <be key="data" refId="11507" clsId="FilterNodeData">
                                <ref key="filterNode" refId="115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116</s>
                                <b key="signChange">N</b>
                                <b key="nativeSignChange">N</b>
                                <l key="nav" refId="115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10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0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116</cust>
                              <s key="cod"/>
                              <s key="desc"/>
                              <i key="index">0</i>
                              <l key="children" refId="11511" ln="0" eid="Framework.com.tagetik.trees.INode,framework"/>
                              <ref key="parent" refId="11498"/>
                            </be>
                            <be refId="11512" clsId="FilterNode">
                              <l key="dimensionOids" refId="11513" ln="1" eid="DimensionOid">
                                <cust clsId="DimensionOid">564F435F4B5049-45-43465F303334---</cust>
                              </l>
                              <l key="AdHocParamDimensionOids" refId="11514" ln="0" eid="DimensionOid"/>
                              <be key="data" refId="11515" clsId="FilterNodeData">
                                <ref key="filterNode" refId="1151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114</s>
                                <b key="signChange">N</b>
                                <b key="nativeSignChange">N</b>
                                <l key="nav" refId="11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18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114</cust>
                              <s key="cod"/>
                              <s key="desc"/>
                              <i key="index">1</i>
                              <l key="children" refId="11519" ln="0" eid="Framework.com.tagetik.trees.INode,framework"/>
                              <ref key="parent" refId="11498"/>
                            </be>
                            <be refId="11520" clsId="FilterNode">
                              <l key="dimensionOids" refId="11521" ln="1" eid="DimensionOid">
                                <cust clsId="DimensionOid">564F435F4B5049-45-43465F303338---</cust>
                              </l>
                              <l key="AdHocParamDimensionOids" refId="11522" ln="0" eid="DimensionOid"/>
                              <be key="data" refId="11523" clsId="FilterNodeData">
                                <ref key="filterNode" refId="11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115</s>
                                <b key="signChange">N</b>
                                <b key="nativeSignChange">N</b>
                                <l key="nav" refId="11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9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26" keid="SYS_STR" veid="EFReportingNodeType">
                                  <key>
                                    <s>564F435F4B5049-45-43465F303737---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564F435F4B5049-45-43465F303338---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115</cust>
                              <s key="cod"/>
                              <s key="desc"/>
                              <i key="index">2</i>
                              <l key="children" refId="11527" ln="0" eid="Framework.com.tagetik.trees.INode,framework"/>
                              <ref key="parent" refId="11498"/>
                            </be>
                          </l>
                        </be>
                        <be key="columns" refId="11528" clsId="FilterNode">
                          <l key="dimensionOids" refId="11529" ln="0" eid="DimensionOid"/>
                          <l key="AdHocParamDimensionOids" refId="11530" ln="0" eid="DimensionOid"/>
                          <be key="data" refId="11531" clsId="FilterNodeData">
                            <ref key="filterNode" refId="1152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3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533" ln="1" eid="Framework.com.tagetik.trees.INode,framework">
                            <be refId="11534" clsId="FilterNode">
                              <l key="dimensionOids" refId="11535" ln="1" eid="DimensionOid">
                                <cust clsId="DimensionOid">544950-45-5449505F4F---</cust>
                              </l>
                              <l key="AdHocParamDimensionOids" refId="11536" ln="0" eid="DimensionOid"/>
                              <be key="data" refId="11537" clsId="FilterNodeData">
                                <ref key="filterNode" refId="11534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5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153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540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1541" ln="3" eid="Framework.com.tagetik.trees.INode,framework">
                                <be refId="11542" clsId="FilterNode">
                                  <l key="dimensionOids" refId="11543" ln="1" eid="DimensionOid">
                                    <cust clsId="DimensionOid">5343455F24-45-323032334143545F4254-244F524947494E414C--</cust>
                                  </l>
                                  <l key="AdHocParamDimensionOids" refId="11544" ln="0" eid="DimensionOid"/>
                                  <be key="data" refId="11545" clsId="FilterNodeData">
                                    <ref key="filterNode" refId="1154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15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4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1549" ln="1" eid="Framework.com.tagetik.trees.INode,framework">
                                    <be refId="11550" clsId="FilterNode">
                                      <l key="dimensionOids" refId="11551" ln="1" eid="DimensionOid">
                                        <cust clsId="DimensionOid">4341545F24-4E-413241---</cust>
                                      </l>
                                      <l key="AdHocParamDimensionOids" refId="11552" ln="0" eid="DimensionOid"/>
                                      <be key="data" refId="11553" clsId="FilterNodeData">
                                        <ref key="filterNode" refId="1155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54" clsId="MultiDesc">
                                          <a key="desc" refId="1155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5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155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5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1559" ln="0" eid="Framework.com.tagetik.trees.INode,framework"/>
                                      <ref key="parent" refId="11542"/>
                                    </be>
                                  </l>
                                  <ref key="parent" refId="11534"/>
                                </be>
                                <be refId="11560" clsId="FilterNode">
                                  <l key="dimensionOids" refId="11561" ln="1" eid="DimensionOid">
                                    <cust clsId="DimensionOid">5343455F24-45-323032344143545F4254-5343455F425F544552--</cust>
                                  </l>
                                  <l key="AdHocParamDimensionOids" refId="11562" ln="0" eid="DimensionOid"/>
                                  <be key="data" refId="11563" clsId="FilterNodeData">
                                    <ref key="filterNode" refId="115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15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1567" ln="1" eid="Framework.com.tagetik.trees.INode,framework">
                                    <be refId="11568" clsId="FilterNode">
                                      <l key="dimensionOids" refId="11569" ln="1" eid="DimensionOid">
                                        <cust clsId="DimensionOid">4341545F24-4E-413241---</cust>
                                      </l>
                                      <l key="AdHocParamDimensionOids" refId="11570" ln="0" eid="DimensionOid"/>
                                      <be key="data" refId="11571" clsId="FilterNodeData">
                                        <ref key="filterNode" refId="115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72" clsId="MultiDesc">
                                          <a key="desc" refId="1157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15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5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1577" ln="0" eid="Framework.com.tagetik.trees.INode,framework"/>
                                      <ref key="parent" refId="11560"/>
                                    </be>
                                  </l>
                                  <ref key="parent" refId="11534"/>
                                </be>
                                <be refId="11578" clsId="FilterNode">
                                  <l key="dimensionOids" refId="11579" ln="1" eid="DimensionOid">
                                    <cust clsId="DimensionOid">5343455F24-45-323032354143545F4254-244F524947494E414C--</cust>
                                  </l>
                                  <l key="AdHocParamDimensionOids" refId="11580" ln="0" eid="DimensionOid"/>
                                  <be key="data" refId="11581" clsId="FilterNodeData">
                                    <ref key="filterNode" refId="115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5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15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5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1585" ln="1" eid="Framework.com.tagetik.trees.INode,framework">
                                    <be refId="11586" clsId="FilterNode">
                                      <l key="dimensionOids" refId="11587" ln="1" eid="DimensionOid">
                                        <cust clsId="DimensionOid">4341545F24-4E-413241---</cust>
                                      </l>
                                      <l key="AdHocParamDimensionOids" refId="11588" ln="0" eid="DimensionOid"/>
                                      <be key="data" refId="11589" clsId="FilterNodeData">
                                        <ref key="filterNode" refId="115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590" clsId="MultiDesc">
                                          <a key="desc" refId="11591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5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15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1594" ln="0" eid="Framework.com.tagetik.trees.INode,framework"/>
                                      <ref key="parent" refId="11578"/>
                                    </be>
                                  </l>
                                  <ref key="parent" refId="11534"/>
                                </be>
                              </l>
                              <ref key="parent" refId="11528"/>
                            </be>
                          </l>
                        </be>
                        <be key="matrixFilters" refId="11595" clsId="FilterNode">
                          <l key="dimensionOids" refId="11596" ln="0" eid="DimensionOid"/>
                          <l key="AdHocParamDimensionOids" refId="11597" ln="0" eid="DimensionOid"/>
                          <be key="data" refId="11598" clsId="FilterNodeData">
                            <ref key="filterNode" refId="115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5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600" ln="1" eid="Framework.com.tagetik.trees.INode,framework">
                            <be refId="11601" clsId="FilterNode">
                              <l key="dimensionOids" refId="11602" ln="1" eid="DimensionOid">
                                <cust clsId="DimensionOid">504552-45-3132---</cust>
                              </l>
                              <l key="AdHocParamDimensionOids" refId="11603" ln="0" eid="DimensionOid"/>
                              <be key="data" refId="11604" clsId="FilterNodeData">
                                <ref key="filterNode" refId="1160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6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607" ln="1" eid="Framework.com.tagetik.trees.INode,framework">
                                <be refId="11608" clsId="FilterNode">
                                  <l key="dimensionOids" refId="11609" ln="1" eid="DimensionOid">
                                    <cust clsId="DimensionOid">4445535431-45-4E44---</cust>
                                  </l>
                                  <l key="AdHocParamDimensionOids" refId="11610" ln="0" eid="DimensionOid"/>
                                  <be key="data" refId="11611" clsId="FilterNodeData">
                                    <ref key="filterNode" refId="11608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6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6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614" ln="1" eid="Framework.com.tagetik.trees.INode,framework">
                                    <be refId="11615" clsId="FilterNode">
                                      <l key="dimensionOids" refId="11616" ln="1" eid="DimensionOid">
                                        <cust clsId="DimensionOid">56414C-45-455552---</cust>
                                      </l>
                                      <l key="AdHocParamDimensionOids" refId="11617" ln="0" eid="DimensionOid"/>
                                      <be key="data" refId="11618" clsId="FilterNodeData">
                                        <ref key="filterNode" refId="11615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6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16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1621" ln="1" eid="Framework.com.tagetik.trees.INode,framework">
                                        <be refId="11622" clsId="FilterNode">
                                          <l key="dimensionOids" refId="11623" ln="1" eid="DimensionOid">
                                            <cust clsId="DimensionOid">44455354325F414749-45-4E44---</cust>
                                          </l>
                                          <l key="AdHocParamDimensionOids" refId="11624" ln="0" eid="DimensionOid"/>
                                          <be key="data" refId="11625" clsId="FilterNodeData">
                                            <ref key="filterNode" refId="11622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162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11</s>
                                            <b key="signChange">N</b>
                                            <b key="nativeSignChange">N</b>
                                            <l key="nav" refId="1162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11</cust>
                                          <s key="cod"/>
                                          <s key="desc"/>
                                          <i key="index">0</i>
                                          <l key="children" refId="11628" ln="1" eid="Framework.com.tagetik.trees.INode,framework">
                                            <be refId="11629" clsId="FilterNode">
                                              <l key="dimensionOids" refId="11630" ln="1" eid="DimensionOid">
                                                <cust clsId="DimensionOid">4445535434-45-4E44---</cust>
                                              </l>
                                              <l key="AdHocParamDimensionOids" refId="11631" ln="0" eid="DimensionOid"/>
                                              <be key="data" refId="11632" clsId="FilterNodeData">
                                                <ref key="filterNode" refId="11629"/>
                                                <s key="dim">DEST4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63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163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1635" ln="1" eid="Framework.com.tagetik.trees.INode,framework">
                                                <be refId="11636" clsId="FilterNode">
                                                  <l key="dimensionOids" refId="11637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1638" ln="0" eid="DimensionOid"/>
                                                  <be key="data" refId="11639" clsId="FilterNodeData">
                                                    <ref key="filterNode" refId="11636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164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15</s>
                                                    <b key="signChange">N</b>
                                                    <b key="nativeSignChange">N</b>
                                                    <l key="nav" refId="1164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15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1642" ln="1" eid="Framework.com.tagetik.trees.INode,framework">
                                                    <be refId="11643" clsId="FilterNode">
                                                      <l key="dimensionOids" refId="11644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1645" ln="0" eid="DimensionOid"/>
                                                      <be key="data" refId="11646" clsId="FilterNodeData">
                                                        <ref key="filterNode" refId="11643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164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16</s>
                                                        <b key="signChange">N</b>
                                                        <b key="nativeSignChange">N</b>
                                                        <l key="nav" refId="1164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16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1649" ln="0" eid="Framework.com.tagetik.trees.INode,framework"/>
                                                      <ref key="parent" refId="11636"/>
                                                    </be>
                                                  </l>
                                                  <ref key="parent" refId="11629"/>
                                                </be>
                                              </l>
                                              <ref key="parent" refId="11622"/>
                                            </be>
                                          </l>
                                          <ref key="parent" refId="11615"/>
                                        </be>
                                      </l>
                                      <ref key="parent" refId="11608"/>
                                    </be>
                                  </l>
                                  <ref key="parent" refId="11601"/>
                                </be>
                              </l>
                              <ref key="parent" refId="11595"/>
                            </be>
                          </l>
                        </be>
                        <be key="rowHeaders" refId="11650" clsId="ReportingHeaders">
                          <m key="headers" refId="11651" keid="SYS_PR_I" veid="System.Collections.IList">
                            <key>
                              <i>-1</i>
                            </key>
                            <val>
                              <l refId="11652" ln="1">
                                <s>$Account(HIERARCHY("KPI")).desc</s>
                              </l>
                            </val>
                          </m>
                          <m key="headersDims" refId="1165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654" clsId="ReportingHeaders">
                          <m key="headers" refId="11655" keid="SYS_PR_I" veid="System.Collections.IList">
                            <key>
                              <i>-1</i>
                            </key>
                            <val>
                              <l refId="11656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1657" ln="1">
                                <s>$Scenario.code</s>
                              </l>
                            </val>
                          </m>
                          <m key="headersDims" refId="11658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659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1660" keid="SYS_STR" veid="StyleSheet">
                          <key>
                            <s>9</s>
                          </key>
                          <val>
                            <be refId="11661" clsId="StyleSheet">
                              <be key="version" refId="1166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166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64" ln="2">
                                    <be refId="11665" clsId="StyleRule">
                                      <be key="ruleCondition" refId="1166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67" clsId="StyleRule">
                                      <be key="ruleCondition" refId="1166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10</s>
                          </key>
                          <val>
                            <be refId="11669" clsId="StyleSheet">
                              <be key="version" refId="116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67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1672" ln="1">
                                    <be refId="11673" clsId="StyleRule">
                                      <be key="ruleCondition" refId="1167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675" ln="2">
                                    <be refId="11676" clsId="StyleRule">
                                      <be key="ruleCondition" refId="1167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678" clsId="StyleRule">
                                      <be key="ruleCondition" refId="1167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680" ln="0" eid="Reporting.com.tagetik.tables.IMatixCellLeafPositions,Reporting"/>
                        <m key="forcedEditModes" refId="11681" keid="Reporting.com.tagetik.tables.IMatixCellLeafPositions,Reporting" veid="SYS_STR"/>
                        <b key="UseTxlDeFormEditor">N</b>
                        <be key="TxDeFormsEditorDescriptor" refId="11682" clsId="TxDeFormsEditorDescriptor">
                          <l key="Tabs" refId="1168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684" clsId="matrixWSInfo">
                          <b key="isT">N</b>
                          <s key="wsCode">$CPM</s>
                        </be>
                        <be key="customFilters" refId="11685" clsId="ExpCustomFiltersProspetto"/>
                      </be>
                    </val>
                    <key>
                      <s>E-Mobility 0</s>
                    </key>
                    <val>
                      <be refId="11686" clsId="MatrixPositionBlockVO">
                        <s key="positionID">E-Mobility 0</s>
                        <be key="rows" refId="11687" clsId="FilterNode">
                          <l key="dimensionOids" refId="11688" ln="0" eid="DimensionOid"/>
                          <l key="AdHocParamDimensionOids" refId="11689" ln="0" eid="DimensionOid"/>
                          <be key="data" refId="11690" clsId="FilterNodeData">
                            <ref key="filterNode" refId="116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6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692" ln="1" eid="Framework.com.tagetik.trees.INode,framework">
                            <be refId="11693" clsId="FilterNode">
                              <l key="dimensionOids" refId="11694" ln="1" eid="DimensionOid">
                                <cust clsId="DimensionOid">4445535433-45-543033---</cust>
                              </l>
                              <l key="AdHocParamDimensionOids" refId="11695" ln="0" eid="DimensionOid"/>
                              <be key="data" refId="11696" clsId="FilterNodeData">
                                <ref key="filterNode" refId="11693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6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169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1699" ln="8" eid="Framework.com.tagetik.trees.INode,framework">
                                <be refId="11700" clsId="FilterNode">
                                  <l key="dimensionOids" refId="11701" ln="1" eid="DimensionOid">
                                    <cust clsId="DimensionOid">564F435F4B5049-45-434D5F303137---</cust>
                                  </l>
                                  <l key="AdHocParamDimensionOids" refId="11702" ln="0" eid="DimensionOid"/>
                                  <be key="data" refId="11703" clsId="FilterNodeData">
                                    <ref key="filterNode" refId="1170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17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06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1707" ln="0" eid="Framework.com.tagetik.trees.INode,framework"/>
                                  <ref key="parent" refId="11693"/>
                                </be>
                                <be refId="11708" clsId="FilterNode">
                                  <l key="dimensionOids" refId="11709" ln="1" eid="DimensionOid">
                                    <cust clsId="DimensionOid">564F435F4B5049-45-434D5F303138---</cust>
                                  </l>
                                  <l key="AdHocParamDimensionOids" refId="11710" ln="0" eid="DimensionOid"/>
                                  <be key="data" refId="11711" clsId="FilterNodeData">
                                    <ref key="filterNode" refId="11708"/>
                                    <s key="dim">VOC_KPI</s>
                                    <i key="segmentLevel">0</i>
                                    <ref key="segment" refId="22"/>
                                    <be key="dictionaryHeader" refId="11712" clsId="MultiDesc">
                                      <a key="desc" refId="11713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1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171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16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1717" ln="0" eid="Framework.com.tagetik.trees.INode,framework"/>
                                  <ref key="parent" refId="11693"/>
                                </be>
                                <be refId="11718" clsId="FilterNode">
                                  <l key="dimensionOids" refId="11719" ln="1" eid="DimensionOid">
                                    <cust clsId="DimensionOid">564F435F4B5049-45-434D5F323533---</cust>
                                  </l>
                                  <l key="AdHocParamDimensionOids" refId="11720" ln="0" eid="DimensionOid"/>
                                  <be key="data" refId="11721" clsId="FilterNodeData">
                                    <ref key="filterNode" refId="11718"/>
                                    <s key="dim">VOC_KPI</s>
                                    <i key="segmentLevel">0</i>
                                    <ref key="segment" refId="22"/>
                                    <be key="dictionaryHeader" refId="11722" clsId="MultiDesc">
                                      <a key="desc" refId="11723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7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17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1726" ln="0" eid="Framework.com.tagetik.trees.INode,framework"/>
                                  <ref key="parent" refId="11693"/>
                                </be>
                                <be refId="11727" clsId="FilterNode">
                                  <l key="dimensionOids" refId="11728" ln="1" eid="DimensionOid">
                                    <cust clsId="DimensionOid">564F435F4B5049-45-434D5F303233---</cust>
                                  </l>
                                  <l key="AdHocParamDimensionOids" refId="11729" ln="0" eid="DimensionOid"/>
                                  <be key="data" refId="11730" clsId="FilterNodeData">
                                    <ref key="filterNode" refId="11727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17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33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1734" ln="0" eid="Framework.com.tagetik.trees.INode,framework"/>
                                  <ref key="parent" refId="11693"/>
                                </be>
                                <be refId="11735" clsId="FilterNode">
                                  <l key="dimensionOids" refId="11736" ln="1" eid="DimensionOid">
                                    <cust clsId="DimensionOid">564F435F4B5049-45-434D5F303139---</cust>
                                  </l>
                                  <l key="AdHocParamDimensionOids" refId="11737" ln="0" eid="DimensionOid"/>
                                  <be key="data" refId="11738" clsId="FilterNodeData">
                                    <ref key="filterNode" refId="1173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17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1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1742" ln="0" eid="Framework.com.tagetik.trees.INode,framework"/>
                                  <ref key="parent" refId="11693"/>
                                </be>
                                <be refId="11743" clsId="FilterNode">
                                  <l key="dimensionOids" refId="11744" ln="1" eid="DimensionOid">
                                    <cust clsId="DimensionOid">564F435F4B5049-45-434D5F303230---</cust>
                                  </l>
                                  <l key="AdHocParamDimensionOids" refId="11745" ln="0" eid="DimensionOid"/>
                                  <be key="data" refId="11746" clsId="FilterNodeData">
                                    <ref key="filterNode" refId="1174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74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49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1750" ln="0" eid="Framework.com.tagetik.trees.INode,framework"/>
                                  <ref key="parent" refId="11693"/>
                                </be>
                                <be refId="11751" clsId="FilterNode">
                                  <l key="dimensionOids" refId="11752" ln="0" eid="DimensionOid"/>
                                  <l key="AdHocParamDimensionOids" refId="11753" ln="0" eid="DimensionOid"/>
                                  <be key="data" refId="11754" clsId="FilterNodeData">
                                    <ref key="filterNode" refId="11751"/>
                                    <s key="dim">VOC_KPI</s>
                                    <i key="segmentLevel">0</i>
                                    <ref key="segment" refId="22"/>
                                    <be key="reportingFormula" refId="11755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1756" clsId="MultiDesc">
                                      <a key="desc" refId="11757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17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60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1761" ln="0" eid="Framework.com.tagetik.trees.INode,framework"/>
                                  <ref key="parent" refId="11693"/>
                                </be>
                                <be refId="11762" clsId="FilterNode">
                                  <l key="dimensionOids" refId="11763" ln="0" eid="DimensionOid"/>
                                  <l key="AdHocParamDimensionOids" refId="11764" ln="0" eid="DimensionOid"/>
                                  <be key="data" refId="11765" clsId="FilterNodeData">
                                    <ref key="filterNode" refId="11762"/>
                                    <s key="dim">VOC_KPI</s>
                                    <i key="segmentLevel">0</i>
                                    <ref key="segment" refId="22"/>
                                    <be key="reportingFormula" refId="11766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1767" clsId="MultiDesc">
                                      <a key="desc" refId="11768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1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771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1772" ln="0" eid="Framework.com.tagetik.trees.INode,framework"/>
                                  <ref key="parent" refId="11693"/>
                                </be>
                              </l>
                              <ref key="parent" refId="11687"/>
                            </be>
                          </l>
                        </be>
                        <be key="columns" refId="11773" clsId="FilterNode">
                          <l key="dimensionOids" refId="11774" ln="0" eid="DimensionOid"/>
                          <l key="AdHocParamDimensionOids" refId="11775" ln="0" eid="DimensionOid"/>
                          <be key="data" refId="11776" clsId="FilterNodeData">
                            <ref key="filterNode" refId="117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7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1778" ln="1" eid="Framework.com.tagetik.trees.INode,framework">
                            <be refId="11779" clsId="FilterNode">
                              <l key="dimensionOids" refId="11780" ln="1" eid="DimensionOid">
                                <cust clsId="DimensionOid">544950-45-5449505F4F---</cust>
                              </l>
                              <l key="AdHocParamDimensionOids" refId="11781" ln="0" eid="DimensionOid"/>
                              <be key="data" refId="11782" clsId="FilterNodeData">
                                <ref key="filterNode" refId="1177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7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17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78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1786" ln="1" eid="Framework.com.tagetik.trees.INode,framework">
                                <be refId="11787" clsId="FilterNode">
                                  <l key="dimensionOids" refId="11788" ln="1" eid="DimensionOid">
                                    <cust clsId="DimensionOid">5343455F24-45-323032334143545F4254-244F524947494E414C--</cust>
                                  </l>
                                  <l key="AdHocParamDimensionOids" refId="11789" ln="0" eid="DimensionOid"/>
                                  <be key="data" refId="11790" clsId="FilterNodeData">
                                    <ref key="filterNode" refId="1178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179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17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179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1794" ln="1" eid="Framework.com.tagetik.trees.INode,framework">
                                    <be refId="11795" clsId="FilterNode">
                                      <l key="dimensionOids" refId="11796" ln="1" eid="DimensionOid">
                                        <cust clsId="DimensionOid">4341545F24-4E-413241---</cust>
                                      </l>
                                      <l key="AdHocParamDimensionOids" refId="11797" ln="0" eid="DimensionOid"/>
                                      <be key="data" refId="11798" clsId="FilterNodeData">
                                        <ref key="filterNode" refId="1179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1799" clsId="MultiDesc">
                                          <a key="desc" refId="1180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18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18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6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180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1804" ln="0" eid="Framework.com.tagetik.trees.INode,framework"/>
                                      <ref key="parent" refId="11787"/>
                                    </be>
                                  </l>
                                  <ref key="parent" refId="11779"/>
                                </be>
                              </l>
                              <ref key="parent" refId="11773"/>
                            </be>
                          </l>
                        </be>
                        <be key="matrixFilters" refId="11805" clsId="FilterNode">
                          <l key="dimensionOids" refId="11806" ln="0" eid="DimensionOid"/>
                          <l key="AdHocParamDimensionOids" refId="11807" ln="0" eid="DimensionOid"/>
                          <be key="data" refId="11808" clsId="FilterNodeData">
                            <ref key="filterNode" refId="118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1810" ln="1" eid="Framework.com.tagetik.trees.INode,framework">
                            <be refId="11811" clsId="FilterNode">
                              <l key="dimensionOids" refId="11812" ln="1" eid="DimensionOid">
                                <cust clsId="DimensionOid">504552-45-3132---</cust>
                              </l>
                              <l key="AdHocParamDimensionOids" refId="11813" ln="0" eid="DimensionOid"/>
                              <be key="data" refId="11814" clsId="FilterNodeData">
                                <ref key="filterNode" refId="1181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18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18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1817" ln="1" eid="Framework.com.tagetik.trees.INode,framework">
                                <be refId="11818" clsId="FilterNode">
                                  <l key="dimensionOids" refId="11819" ln="1" eid="DimensionOid">
                                    <cust clsId="DimensionOid">44455354315F4255-45-4E44---</cust>
                                  </l>
                                  <l key="AdHocParamDimensionOids" refId="11820" ln="0" eid="DimensionOid"/>
                                  <be key="data" refId="11821" clsId="FilterNodeData">
                                    <ref key="filterNode" refId="11818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1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1824" ln="1" eid="Framework.com.tagetik.trees.INode,framework">
                                    <be refId="11825" clsId="FilterNode">
                                      <l key="dimensionOids" refId="11826" ln="1" eid="DimensionOid">
                                        <cust clsId="DimensionOid">4445535434-45-4E44---</cust>
                                      </l>
                                      <l key="AdHocParamDimensionOids" refId="11827" ln="0" eid="DimensionOid"/>
                                      <be key="data" refId="11828" clsId="FilterNodeData">
                                        <ref key="filterNode" refId="11825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18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18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1831" ln="1" eid="Framework.com.tagetik.trees.INode,framework">
                                        <be refId="11832" clsId="FilterNode">
                                          <l key="dimensionOids" refId="11833" ln="1" eid="DimensionOid">
                                            <cust clsId="DimensionOid">415A495F413241-4E-47525550504F5F413241---</cust>
                                          </l>
                                          <l key="AdHocParamDimensionOids" refId="11834" ln="0" eid="DimensionOid"/>
                                          <be key="data" refId="11835" clsId="FilterNodeData">
                                            <ref key="filterNode" refId="11832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183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183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1838" ln="1" eid="Framework.com.tagetik.trees.INode,framework">
                                            <be refId="11839" clsId="FilterNode">
                                              <l key="dimensionOids" refId="11840" ln="2" eid="DimensionOid">
                                                <cust clsId="DimensionOid">44455354325F434F4D-4E-434F4D554E49---</cust>
                                                <cust clsId="DimensionOid">44455354325F434F4D-45-41323837---</cust>
                                              </l>
                                              <l key="AdHocParamDimensionOids" refId="11841" ln="0" eid="DimensionOid"/>
                                              <be key="data" refId="11842" clsId="FilterNodeData">
                                                <ref key="filterNode" refId="11839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184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12</s>
                                                <b key="signChange">N</b>
                                                <b key="nativeSignChange">N</b>
                                                <l key="nav" refId="1184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12</cust>
                                              <s key="cod"/>
                                              <s key="desc"/>
                                              <i key="index">0</i>
                                              <l key="children" refId="11845" ln="0" eid="Framework.com.tagetik.trees.INode,framework"/>
                                              <ref key="parent" refId="11832"/>
                                            </be>
                                          </l>
                                          <ref key="parent" refId="11825"/>
                                        </be>
                                      </l>
                                      <ref key="parent" refId="11818"/>
                                    </be>
                                  </l>
                                  <ref key="parent" refId="11811"/>
                                </be>
                              </l>
                              <ref key="parent" refId="11805"/>
                            </be>
                          </l>
                        </be>
                        <be key="rowHeaders" refId="11846" clsId="ReportingHeaders">
                          <m key="headers" refId="11847" keid="SYS_PR_I" veid="System.Collections.IList">
                            <key>
                              <i>-1</i>
                            </key>
                            <val>
                              <l refId="11848" ln="1">
                                <s>$Account(HIERARCHY("KPI")).desc</s>
                              </l>
                            </val>
                          </m>
                          <m key="headersDims" refId="1184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1850" clsId="ReportingHeaders">
                          <m key="headers" refId="11851" keid="SYS_PR_I" veid="System.Collections.IList">
                            <key>
                              <i>-1</i>
                            </key>
                            <val>
                              <l refId="11852" ln="1">
                                <s>$Scenario.code</s>
                              </l>
                            </val>
                          </m>
                          <m key="headersDims" refId="1185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1854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1855" keid="SYS_STR" veid="StyleSheet">
                          <key>
                            <s>5</s>
                          </key>
                          <val>
                            <be refId="11856" clsId="StyleSheet">
                              <be key="version" refId="118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58" keid="SYS_STR" veid="System.Collections.IList">
                                <key>
                                  <s>46524D4F424A-4E----</s>
                                </key>
                                <val>
                                  <l refId="11859" ln="1">
                                    <be refId="11860" clsId="StyleRule">
                                      <be key="ruleCondition" refId="1186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62" ln="3">
                                    <be refId="11863" clsId="StyleRule">
                                      <be key="ruleCondition" refId="118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65" clsId="StyleRule">
                                      <be key="ruleCondition" refId="118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1867" clsId="StyleRule">
                                      <be key="ruleCondition" refId="1186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1869" clsId="StyleSheet">
                              <be key="version" refId="118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1872" ln="2">
                                    <be refId="11873" clsId="StyleRule">
                                      <be key="ruleCondition" refId="1187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75" clsId="StyleRule">
                                      <be key="ruleCondition" refId="118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1877" clsId="StyleSheet">
                              <be key="version" refId="1187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187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1880" ln="2">
                                    <be refId="11881" clsId="StyleRule">
                                      <be key="ruleCondition" refId="1188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1883" clsId="StyleRule">
                                      <be key="ruleCondition" refId="118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1885" ln="0" eid="Reporting.com.tagetik.tables.IMatixCellLeafPositions,Reporting"/>
                        <m key="forcedEditModes" refId="11886" keid="Reporting.com.tagetik.tables.IMatixCellLeafPositions,Reporting" veid="SYS_STR"/>
                        <b key="UseTxlDeFormEditor">N</b>
                        <be key="TxDeFormsEditorDescriptor" refId="11887" clsId="TxDeFormsEditorDescriptor">
                          <l key="Tabs" refId="118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1889" clsId="matrixWSInfo">
                          <b key="isT">N</b>
                          <s key="wsCode">$CPM</s>
                        </be>
                        <be key="customFilters" refId="11890" clsId="ExpCustomFiltersProspetto"/>
                      </be>
                    </val>
                    <key>
                      <s>Matrix00 Distribuzione</s>
                    </key>
                    <val>
                      <be refId="11891" clsId="MatrixPositionBlockVO">
                        <s key="positionID">Matrix00 Distribuzione</s>
                        <be key="rows" refId="11892" clsId="FilterNode">
                          <l key="dimensionOids" refId="11893" ln="0" eid="DimensionOid"/>
                          <l key="AdHocParamDimensionOids" refId="11894" ln="0" eid="DimensionOid"/>
                          <be key="data" refId="11895" clsId="FilterNodeData">
                            <ref key="filterNode" refId="118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18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1897" ln="4" eid="Framework.com.tagetik.trees.INode,framework">
                            <be refId="11898" clsId="FilterNode">
                              <l key="dimensionOids" refId="11899" ln="1" eid="DimensionOid">
                                <cust clsId="DimensionOid">4445535434-45-4E44---</cust>
                              </l>
                              <l key="AdHocParamDimensionOids" refId="11900" ln="0" eid="DimensionOid"/>
                              <be key="data" refId="11901" clsId="FilterNodeData">
                                <ref key="filterNode" refId="1189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427</s>
                                <b key="signChange">N</b>
                                <b key="nativeSignChange">N</b>
                                <l key="nav" refId="119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04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427</cust>
                              <s key="cod"/>
                              <s key="desc"/>
                              <i key="index">0</i>
                              <l key="children" refId="11905" ln="1" eid="Framework.com.tagetik.trees.INode,framework">
                                <be refId="11906" clsId="FilterNode">
                                  <l key="dimensionOids" refId="11907" ln="0" eid="DimensionOid"/>
                                  <l key="AdHocParamDimensionOids" refId="11908" ln="0" eid="DimensionOid"/>
                                  <be key="data" refId="11909" clsId="FilterNodeData">
                                    <ref key="filterNode" refId="11906"/>
                                    <s key="dim">VOC_KPI</s>
                                    <i key="segmentLevel">0</i>
                                    <ref key="segment" refId="22"/>
                                    <be key="dictionaryHeader" refId="11910" clsId="MultiDesc">
                                      <a key="desc" refId="11911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19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14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1915" ln="0" eid="Framework.com.tagetik.trees.INode,framework"/>
                                  <ref key="parent" refId="11898"/>
                                </be>
                              </l>
                              <ref key="parent" refId="11892"/>
                            </be>
                            <be refId="11916" clsId="FilterNode">
                              <l key="dimensionOids" refId="11917" ln="1" eid="DimensionOid">
                                <cust clsId="DimensionOid">4445535434-45-4D3036---</cust>
                              </l>
                              <l key="AdHocParamDimensionOids" refId="11918" ln="0" eid="DimensionOid"/>
                              <be key="data" refId="11919" clsId="FilterNodeData">
                                <ref key="filterNode" refId="1191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1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2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1</i>
                              <l key="children" refId="11923" ln="3" eid="Framework.com.tagetik.trees.INode,framework">
                                <be refId="11924" clsId="FilterNode">
                                  <l key="dimensionOids" refId="11925" ln="1" eid="DimensionOid">
                                    <cust clsId="DimensionOid">564F435F4B5049-45-434D5F303533---</cust>
                                  </l>
                                  <l key="AdHocParamDimensionOids" refId="11926" ln="0" eid="DimensionOid"/>
                                  <be key="data" refId="11927" clsId="FilterNodeData">
                                    <ref key="filterNode" refId="11924"/>
                                    <s key="dim">VOC_KPI</s>
                                    <i key="segmentLevel">0</i>
                                    <ref key="segment" refId="22"/>
                                    <be key="dictionaryHeader" refId="11928" clsId="MultiDesc">
                                      <a key="desc" refId="11929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19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0</i>
                                  <l key="children" refId="11932" ln="0" eid="Framework.com.tagetik.trees.INode,framework"/>
                                  <ref key="parent" refId="11916"/>
                                </be>
                                <be refId="11933" clsId="FilterNode">
                                  <l key="dimensionOids" refId="11934" ln="1" eid="DimensionOid">
                                    <cust clsId="DimensionOid">564F435F4B5049-45-434D5F303639---</cust>
                                  </l>
                                  <l key="AdHocParamDimensionOids" refId="11935" ln="0" eid="DimensionOid"/>
                                  <be key="data" refId="11936" clsId="FilterNodeData">
                                    <ref key="filterNode" refId="11933"/>
                                    <s key="dim">VOC_KPI</s>
                                    <i key="segmentLevel">0</i>
                                    <ref key="segment" refId="22"/>
                                    <be key="dictionaryHeader" refId="11937" clsId="MultiDesc">
                                      <a key="desc" refId="11938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3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19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1</i>
                                  <l key="children" refId="11941" ln="0" eid="Framework.com.tagetik.trees.INode,framework"/>
                                  <ref key="parent" refId="11916"/>
                                </be>
                                <be refId="11942" clsId="FilterNode">
                                  <l key="dimensionOids" refId="11943" ln="1" eid="DimensionOid">
                                    <cust clsId="DimensionOid">564F435F4B5049-45-434D5F303332---</cust>
                                  </l>
                                  <l key="AdHocParamDimensionOids" refId="11944" ln="0" eid="DimensionOid"/>
                                  <be key="data" refId="11945" clsId="FilterNodeData">
                                    <ref key="filterNode" refId="11942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428</s>
                                    <b key="signChange">N</b>
                                    <b key="nativeSignChange">N</b>
                                    <l key="nav" refId="119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428</cust>
                                  <s key="cod"/>
                                  <s key="desc"/>
                                  <i key="index">2</i>
                                  <l key="children" refId="11948" ln="0" eid="Framework.com.tagetik.trees.INode,framework"/>
                                  <ref key="parent" refId="11916"/>
                                </be>
                              </l>
                              <ref key="parent" refId="11892"/>
                            </be>
                            <be refId="11949" clsId="FilterNode">
                              <l key="dimensionOids" refId="11950" ln="1" eid="DimensionOid">
                                <cust clsId="DimensionOid">4445535434-45-4E44---</cust>
                              </l>
                              <l key="AdHocParamDimensionOids" refId="11951" ln="0" eid="DimensionOid"/>
                              <be key="data" refId="11952" clsId="FilterNodeData">
                                <ref key="filterNode" refId="11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195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55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2</i>
                              <l key="children" refId="11956" ln="1" eid="Framework.com.tagetik.trees.INode,framework">
                                <be refId="11957" clsId="FilterNode">
                                  <l key="dimensionOids" refId="11958" ln="0" eid="DimensionOid"/>
                                  <l key="AdHocParamDimensionOids" refId="11959" ln="0" eid="DimensionOid"/>
                                  <be key="data" refId="11960" clsId="FilterNodeData">
                                    <ref key="filterNode" refId="11957"/>
                                    <s key="dim">VOC_KPI</s>
                                    <i key="segmentLevel">0</i>
                                    <ref key="segment" refId="22"/>
                                    <be key="dictionaryHeader" refId="11961" clsId="MultiDesc">
                                      <a key="desc" refId="11962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196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436</s>
                                    <b key="signChange">N</b>
                                    <b key="nativeSignChange">N</b>
                                    <l key="nav" refId="119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1965" keid="SYS_STR" veid="EFReportingNodeType">
                                      <key>
                                        <s>427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436</cust>
                                  <s key="cod"/>
                                  <s key="desc"/>
                                  <i key="index">0</i>
                                  <l key="children" refId="11966" ln="0" eid="Framework.com.tagetik.trees.INode,framework"/>
                                  <ref key="parent" refId="11949"/>
                                </be>
                              </l>
                              <ref key="parent" refId="11892"/>
                            </be>
                            <be refId="11967" clsId="FilterNode">
                              <l key="dimensionOids" refId="11968" ln="1" eid="DimensionOid">
                                <cust clsId="DimensionOid">4445535434-45-4D3034---</cust>
                              </l>
                              <l key="AdHocParamDimensionOids" refId="11969" ln="0" eid="DimensionOid"/>
                              <be key="data" refId="11970" clsId="FilterNodeData">
                                <ref key="filterNode" refId="1196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197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197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1973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3</i>
                              <l key="children" refId="11974" ln="3" eid="Framework.com.tagetik.trees.INode,framework">
                                <be refId="11975" clsId="FilterNode">
                                  <l key="dimensionOids" refId="11976" ln="1" eid="DimensionOid">
                                    <cust clsId="DimensionOid">564F435F4B5049-45-434D5F303533---</cust>
                                  </l>
                                  <l key="AdHocParamDimensionOids" refId="11977" ln="0" eid="DimensionOid"/>
                                  <be key="data" refId="11978" clsId="FilterNodeData">
                                    <ref key="filterNode" refId="11975"/>
                                    <s key="dim">VOC_KPI</s>
                                    <i key="segmentLevel">0</i>
                                    <ref key="segment" refId="22"/>
                                    <be key="dictionaryHeader" refId="11979" clsId="MultiDesc">
                                      <a key="desc" refId="11980" ln="4" eid="SYS_STR">
                                        <s>Comuni serviti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19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0</i>
                                  <l key="children" refId="11983" ln="0" eid="Framework.com.tagetik.trees.INode,framework"/>
                                  <ref key="parent" refId="11967"/>
                                </be>
                                <be refId="11984" clsId="FilterNode">
                                  <l key="dimensionOids" refId="11985" ln="1" eid="DimensionOid">
                                    <cust clsId="DimensionOid">564F435F4B5049-45-434D5F303639---</cust>
                                  </l>
                                  <l key="AdHocParamDimensionOids" refId="11986" ln="0" eid="DimensionOid"/>
                                  <be key="data" refId="11987" clsId="FilterNodeData">
                                    <ref key="filterNode" refId="11984"/>
                                    <s key="dim">VOC_KPI</s>
                                    <i key="segmentLevel">0</i>
                                    <ref key="segment" refId="22"/>
                                    <be key="dictionaryHeader" refId="11988" clsId="MultiDesc">
                                      <a key="desc" refId="11989" ln="4" eid="SYS_STR">
                                        <s>Utenti allacciati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19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19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1</i>
                                  <l key="children" refId="11992" ln="0" eid="Framework.com.tagetik.trees.INode,framework"/>
                                  <ref key="parent" refId="11967"/>
                                </be>
                                <be refId="11993" clsId="FilterNode">
                                  <l key="dimensionOids" refId="11994" ln="1" eid="DimensionOid">
                                    <cust clsId="DimensionOid">564F435F4B5049-45-434D5F303334---</cust>
                                  </l>
                                  <l key="AdHocParamDimensionOids" refId="11995" ln="0" eid="DimensionOid"/>
                                  <be key="data" refId="11996" clsId="FilterNodeData">
                                    <ref key="filterNode" refId="1199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19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19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2</i>
                                  <l key="children" refId="11999" ln="0" eid="Framework.com.tagetik.trees.INode,framework"/>
                                  <ref key="parent" refId="11967"/>
                                </be>
                              </l>
                              <ref key="parent" refId="11892"/>
                            </be>
                          </l>
                        </be>
                        <be key="columns" refId="12000" clsId="FilterNode">
                          <l key="dimensionOids" refId="12001" ln="0" eid="DimensionOid"/>
                          <l key="AdHocParamDimensionOids" refId="12002" ln="0" eid="DimensionOid"/>
                          <be key="data" refId="12003" clsId="FilterNodeData">
                            <ref key="filterNode" refId="120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005" ln="1" eid="Framework.com.tagetik.trees.INode,framework">
                            <be refId="12006" clsId="FilterNode">
                              <l key="dimensionOids" refId="12007" ln="1" eid="DimensionOid">
                                <cust clsId="DimensionOid">544950-45-5449505F4F---</cust>
                              </l>
                              <l key="AdHocParamDimensionOids" refId="12008" ln="0" eid="DimensionOid"/>
                              <be key="data" refId="12009" clsId="FilterNodeData">
                                <ref key="filterNode" refId="1200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0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20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01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2013" ln="3" eid="Framework.com.tagetik.trees.INode,framework">
                                <be refId="12014" clsId="FilterNode">
                                  <l key="dimensionOids" refId="12015" ln="1" eid="DimensionOid">
                                    <cust clsId="DimensionOid">5343455F24-45-323032334143545F4254-244F524947494E414C--</cust>
                                  </l>
                                  <l key="AdHocParamDimensionOids" refId="12016" ln="0" eid="DimensionOid"/>
                                  <be key="data" refId="12017" clsId="FilterNodeData">
                                    <ref key="filterNode" refId="1201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20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2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2021" ln="1" eid="Framework.com.tagetik.trees.INode,framework">
                                    <be refId="12022" clsId="FilterNode">
                                      <l key="dimensionOids" refId="12023" ln="1" eid="DimensionOid">
                                        <cust clsId="DimensionOid">4341545F24-4E-413241---</cust>
                                      </l>
                                      <l key="AdHocParamDimensionOids" refId="12024" ln="0" eid="DimensionOid"/>
                                      <be key="data" refId="12025" clsId="FilterNodeData">
                                        <ref key="filterNode" refId="1202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26" clsId="MultiDesc">
                                          <a key="desc" refId="1202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20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3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2031" ln="0" eid="Framework.com.tagetik.trees.INode,framework"/>
                                      <ref key="parent" refId="12014"/>
                                    </be>
                                  </l>
                                  <ref key="parent" refId="12006"/>
                                </be>
                                <be refId="12032" clsId="FilterNode">
                                  <l key="dimensionOids" refId="12033" ln="1" eid="DimensionOid">
                                    <cust clsId="DimensionOid">5343455F24-45-323032344143545F4254-5343455F425F544552--</cust>
                                  </l>
                                  <l key="AdHocParamDimensionOids" refId="12034" ln="0" eid="DimensionOid"/>
                                  <be key="data" refId="12035" clsId="FilterNodeData">
                                    <ref key="filterNode" refId="1203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3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203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3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2039" ln="1" eid="Framework.com.tagetik.trees.INode,framework">
                                    <be refId="12040" clsId="FilterNode">
                                      <l key="dimensionOids" refId="12041" ln="1" eid="DimensionOid">
                                        <cust clsId="DimensionOid">4341545F24-4E-413241---</cust>
                                      </l>
                                      <l key="AdHocParamDimensionOids" refId="12042" ln="0" eid="DimensionOid"/>
                                      <be key="data" refId="12043" clsId="FilterNodeData">
                                        <ref key="filterNode" refId="1204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44" clsId="MultiDesc">
                                          <a key="desc" refId="1204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4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204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04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2049" ln="0" eid="Framework.com.tagetik.trees.INode,framework"/>
                                      <ref key="parent" refId="12032"/>
                                    </be>
                                  </l>
                                  <ref key="parent" refId="12006"/>
                                </be>
                                <be refId="12050" clsId="FilterNode">
                                  <l key="dimensionOids" refId="12051" ln="1" eid="DimensionOid">
                                    <cust clsId="DimensionOid">5343455F24-45-323032354143545F4254-244F524947494E414C--</cust>
                                  </l>
                                  <l key="AdHocParamDimensionOids" refId="12052" ln="0" eid="DimensionOid"/>
                                  <be key="data" refId="12053" clsId="FilterNodeData">
                                    <ref key="filterNode" refId="120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0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20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0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2057" ln="1" eid="Framework.com.tagetik.trees.INode,framework">
                                    <be refId="12058" clsId="FilterNode">
                                      <l key="dimensionOids" refId="12059" ln="1" eid="DimensionOid">
                                        <cust clsId="DimensionOid">4341545F24-4E-413241---</cust>
                                      </l>
                                      <l key="AdHocParamDimensionOids" refId="12060" ln="0" eid="DimensionOid"/>
                                      <be key="data" refId="12061" clsId="FilterNodeData">
                                        <ref key="filterNode" refId="120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062" clsId="MultiDesc">
                                          <a key="desc" refId="120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0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0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066" ln="0" eid="Framework.com.tagetik.trees.INode,framework"/>
                                      <ref key="parent" refId="12050"/>
                                    </be>
                                  </l>
                                  <ref key="parent" refId="12006"/>
                                </be>
                              </l>
                              <ref key="parent" refId="12000"/>
                            </be>
                          </l>
                        </be>
                        <be key="matrixFilters" refId="12067" clsId="FilterNode">
                          <l key="dimensionOids" refId="12068" ln="0" eid="DimensionOid"/>
                          <l key="AdHocParamDimensionOids" refId="12069" ln="0" eid="DimensionOid"/>
                          <be key="data" refId="12070" clsId="FilterNodeData">
                            <ref key="filterNode" refId="1206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07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072" ln="1" eid="Framework.com.tagetik.trees.INode,framework">
                            <be refId="12073" clsId="FilterNode">
                              <l key="dimensionOids" refId="12074" ln="1" eid="DimensionOid">
                                <cust clsId="DimensionOid">504552-45-3132---</cust>
                              </l>
                              <l key="AdHocParamDimensionOids" refId="12075" ln="0" eid="DimensionOid"/>
                              <be key="data" refId="12076" clsId="FilterNodeData">
                                <ref key="filterNode" refId="1207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0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07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079" ln="1" eid="Framework.com.tagetik.trees.INode,framework">
                                <be refId="12080" clsId="FilterNode">
                                  <l key="dimensionOids" refId="12081" ln="1" eid="DimensionOid">
                                    <cust clsId="DimensionOid">56414C-45-455552---</cust>
                                  </l>
                                  <l key="AdHocParamDimensionOids" refId="12082" ln="0" eid="DimensionOid"/>
                                  <be key="data" refId="12083" clsId="FilterNodeData">
                                    <ref key="filterNode" refId="1208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0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20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2086" ln="1" eid="Framework.com.tagetik.trees.INode,framework">
                                    <be refId="12087" clsId="FilterNode">
                                      <l key="dimensionOids" refId="12088" ln="1" eid="DimensionOid">
                                        <cust clsId="DimensionOid">44455354325F414749-45-4E44---</cust>
                                      </l>
                                      <l key="AdHocParamDimensionOids" refId="12089" ln="0" eid="DimensionOid"/>
                                      <be key="data" refId="12090" clsId="FilterNodeData">
                                        <ref key="filterNode" refId="1208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09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20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2093" ln="1" eid="Framework.com.tagetik.trees.INode,framework">
                                        <be refId="12094" clsId="FilterNode">
                                          <l key="dimensionOids" refId="12095" ln="1" eid="DimensionOid">
                                            <cust clsId="DimensionOid">44455354315F4255-45-4E44---</cust>
                                          </l>
                                          <l key="AdHocParamDimensionOids" refId="12096" ln="0" eid="DimensionOid"/>
                                          <be key="data" refId="12097" clsId="FilterNodeData">
                                            <ref key="filterNode" refId="1209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09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209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2100" ln="1" eid="Framework.com.tagetik.trees.INode,framework">
                                            <be refId="12101" clsId="FilterNode">
                                              <l key="dimensionOids" refId="1210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2103" ln="0" eid="DimensionOid"/>
                                              <be key="data" refId="12104" clsId="FilterNodeData">
                                                <ref key="filterNode" refId="1210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10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210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2107" ln="1" eid="Framework.com.tagetik.trees.INode,framework">
                                                <be refId="12108" clsId="FilterNode">
                                                  <l key="dimensionOids" refId="12109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2110" ln="0" eid="DimensionOid"/>
                                                  <be key="data" refId="12111" clsId="FilterNodeData">
                                                    <ref key="filterNode" refId="1210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211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211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114" ln="0" eid="Framework.com.tagetik.trees.INode,framework"/>
                                                  <ref key="parent" refId="12101"/>
                                                </be>
                                              </l>
                                              <ref key="parent" refId="12094"/>
                                            </be>
                                          </l>
                                          <ref key="parent" refId="12087"/>
                                        </be>
                                      </l>
                                      <ref key="parent" refId="12080"/>
                                    </be>
                                  </l>
                                  <ref key="parent" refId="12073"/>
                                </be>
                              </l>
                              <ref key="parent" refId="12067"/>
                            </be>
                          </l>
                        </be>
                        <be key="rowHeaders" refId="12115" clsId="ReportingHeaders">
                          <m key="headers" refId="12116" keid="SYS_PR_I" veid="System.Collections.IList">
                            <key>
                              <i>-1</i>
                            </key>
                            <val>
                              <l refId="12117" ln="1">
                                <s>$Account(HIERARCHY("KPI")).desc</s>
                              </l>
                            </val>
                          </m>
                          <m key="headersDims" refId="1211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119" clsId="ReportingHeaders">
                          <m key="headers" refId="12120" keid="SYS_PR_I" veid="System.Collections.IList">
                            <key>
                              <i>-1</i>
                            </key>
                            <val>
                              <l refId="12121" ln="1">
                                <s>$Scenario.code</s>
                              </l>
                            </val>
                          </m>
                          <m key="headersDims" refId="1212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123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2124" keid="SYS_STR" veid="StyleSheet">
                          <key>
                            <s>24</s>
                          </key>
                          <val>
                            <be refId="12125" clsId="StyleSheet">
                              <be key="version" refId="1212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2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28" ln="3">
                                    <be refId="12129" clsId="StyleRule">
                                      <be key="ruleCondition" refId="1213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31" clsId="StyleRule">
                                      <be key="ruleCondition" refId="1213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133" clsId="StyleRule">
                                      <be key="ruleCondition" refId="1213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2135" clsId="StyleSheet">
                              <be key="version" refId="1213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13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138" ln="2">
                                    <be refId="12139" clsId="StyleRule">
                                      <be key="ruleCondition" refId="1214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141" clsId="StyleRule">
                                      <be key="ruleCondition" refId="1214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143" ln="0" eid="Reporting.com.tagetik.tables.IMatixCellLeafPositions,Reporting"/>
                        <m key="forcedEditModes" refId="12144" keid="Reporting.com.tagetik.tables.IMatixCellLeafPositions,Reporting" veid="SYS_STR"/>
                        <b key="UseTxlDeFormEditor">N</b>
                        <be key="TxDeFormsEditorDescriptor" refId="12145" clsId="TxDeFormsEditorDescriptor">
                          <l key="Tabs" refId="1214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147" clsId="matrixWSInfo">
                          <b key="isT">N</b>
                          <s key="wsCode">$CPM</s>
                        </be>
                        <be key="customFilters" refId="12148" clsId="ExpCustomFiltersProspetto"/>
                      </be>
                    </val>
                    <key>
                      <s>E-Mobility 0 copy00</s>
                    </key>
                    <val>
                      <be refId="12149" clsId="MatrixPositionBlockVO">
                        <s key="positionID">E-Mobility 0 copy00</s>
                        <be key="rows" refId="12150" clsId="FilterNode">
                          <l key="dimensionOids" refId="12151" ln="0" eid="DimensionOid"/>
                          <l key="AdHocParamDimensionOids" refId="12152" ln="0" eid="DimensionOid"/>
                          <be key="data" refId="12153" clsId="FilterNodeData">
                            <ref key="filterNode" refId="1215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15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155" ln="1" eid="Framework.com.tagetik.trees.INode,framework">
                            <be refId="12156" clsId="FilterNode">
                              <l key="dimensionOids" refId="12157" ln="1" eid="DimensionOid">
                                <cust clsId="DimensionOid">4445535433-45-543033---</cust>
                              </l>
                              <l key="AdHocParamDimensionOids" refId="12158" ln="0" eid="DimensionOid"/>
                              <be key="data" refId="12159" clsId="FilterNodeData">
                                <ref key="filterNode" refId="12156"/>
                                <s key="dim">DEST3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1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</s>
                                <b key="signChange">N</b>
                                <b key="nativeSignChange">N</b>
                                <l key="nav" refId="121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</cust>
                              <s key="cod"/>
                              <s key="desc"/>
                              <i key="index">0</i>
                              <l key="children" refId="12162" ln="8" eid="Framework.com.tagetik.trees.INode,framework">
                                <be refId="12163" clsId="FilterNode">
                                  <l key="dimensionOids" refId="12164" ln="1" eid="DimensionOid">
                                    <cust clsId="DimensionOid">564F435F4B5049-45-434D5F303137---</cust>
                                  </l>
                                  <l key="AdHocParamDimensionOids" refId="12165" ln="0" eid="DimensionOid"/>
                                  <be key="data" refId="12166" clsId="FilterNodeData">
                                    <ref key="filterNode" refId="12163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</s>
                                    <b key="signChange">N</b>
                                    <b key="nativeSignChange">N</b>
                                    <l key="nav" refId="121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69" keid="SYS_STR" veid="EFReportingNodeType">
                                      <key>
                                        <s>564F435F4B5049-45-434D5F303137---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16</cust>
                                  <s key="cod"/>
                                  <s key="desc"/>
                                  <i key="index">0</i>
                                  <l key="children" refId="12170" ln="0" eid="Framework.com.tagetik.trees.INode,framework"/>
                                  <ref key="parent" refId="12156"/>
                                </be>
                                <be refId="12171" clsId="FilterNode">
                                  <l key="dimensionOids" refId="12172" ln="1" eid="DimensionOid">
                                    <cust clsId="DimensionOid">564F435F4B5049-45-434D5F303138---</cust>
                                  </l>
                                  <l key="AdHocParamDimensionOids" refId="12173" ln="0" eid="DimensionOid"/>
                                  <be key="data" refId="12174" clsId="FilterNodeData">
                                    <ref key="filterNode" refId="12171"/>
                                    <s key="dim">VOC_KPI</s>
                                    <i key="segmentLevel">0</i>
                                    <ref key="segment" refId="22"/>
                                    <be key="dictionaryHeader" refId="12175" clsId="MultiDesc">
                                      <a key="desc" refId="12176" ln="4" eid="SYS_STR">
                                        <s>di cui Fast charge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</s>
                                    <b key="signChange">N</b>
                                    <b key="nativeSignChange">N</b>
                                    <l key="nav" refId="121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79" keid="SYS_STR" veid="EFReportingNodeType">
                                      <key>
                                        <s>564F435F4B5049-45-434D5F303138---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</cust>
                                  <s key="cod"/>
                                  <s key="desc"/>
                                  <i key="index">1</i>
                                  <l key="children" refId="12180" ln="0" eid="Framework.com.tagetik.trees.INode,framework"/>
                                  <ref key="parent" refId="12156"/>
                                </be>
                                <be refId="12181" clsId="FilterNode">
                                  <l key="dimensionOids" refId="12182" ln="1" eid="DimensionOid">
                                    <cust clsId="DimensionOid">564F435F4B5049-45-434D5F323533---</cust>
                                  </l>
                                  <l key="AdHocParamDimensionOids" refId="12183" ln="0" eid="DimensionOid"/>
                                  <be key="data" refId="12184" clsId="FilterNodeData">
                                    <ref key="filterNode" refId="12181"/>
                                    <s key="dim">VOC_KPI</s>
                                    <i key="segmentLevel">0</i>
                                    <ref key="segment" refId="22"/>
                                    <be key="dictionaryHeader" refId="12185" clsId="MultiDesc">
                                      <a key="desc" refId="12186" ln="4" eid="SYS_STR">
                                        <s>di cui city plug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1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33</s>
                                    <b key="signChange">N</b>
                                    <b key="nativeSignChange">N</b>
                                    <l key="nav" refId="121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33</cust>
                                  <s key="cod"/>
                                  <s key="desc"/>
                                  <i key="index">2</i>
                                  <l key="children" refId="12189" ln="0" eid="Framework.com.tagetik.trees.INode,framework"/>
                                  <ref key="parent" refId="12156"/>
                                </be>
                                <be refId="12190" clsId="FilterNode">
                                  <l key="dimensionOids" refId="12191" ln="1" eid="DimensionOid">
                                    <cust clsId="DimensionOid">564F435F4B5049-45-434D5F303233---</cust>
                                  </l>
                                  <l key="AdHocParamDimensionOids" refId="12192" ln="0" eid="DimensionOid"/>
                                  <be key="data" refId="12193" clsId="FilterNodeData">
                                    <ref key="filterNode" refId="12190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19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</s>
                                    <b key="signChange">N</b>
                                    <b key="nativeSignChange">N</b>
                                    <l key="nav" refId="121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196" keid="SYS_STR" veid="EFReportingNodeType">
                                      <key>
                                        <s>564F435F4B5049-45-434D5F303233---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</cust>
                                  <s key="cod"/>
                                  <s key="desc"/>
                                  <i key="index">3</i>
                                  <l key="children" refId="12197" ln="0" eid="Framework.com.tagetik.trees.INode,framework"/>
                                  <ref key="parent" refId="12156"/>
                                </be>
                                <be refId="12198" clsId="FilterNode">
                                  <l key="dimensionOids" refId="12199" ln="1" eid="DimensionOid">
                                    <cust clsId="DimensionOid">564F435F4B5049-45-434D5F303139---</cust>
                                  </l>
                                  <l key="AdHocParamDimensionOids" refId="12200" ln="0" eid="DimensionOid"/>
                                  <be key="data" refId="12201" clsId="FilterNodeData">
                                    <ref key="filterNode" refId="1219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</s>
                                    <b key="signChange">N</b>
                                    <b key="nativeSignChange">N</b>
                                    <l key="nav" refId="122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04" keid="SYS_STR" veid="EFReportingNodeType">
                                      <key>
                                        <s>564F435F4B5049-45-434D5F303139---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</cust>
                                  <s key="cod"/>
                                  <s key="desc"/>
                                  <i key="index">4</i>
                                  <l key="children" refId="12205" ln="0" eid="Framework.com.tagetik.trees.INode,framework"/>
                                  <ref key="parent" refId="12156"/>
                                </be>
                                <be refId="12206" clsId="FilterNode">
                                  <l key="dimensionOids" refId="12207" ln="1" eid="DimensionOid">
                                    <cust clsId="DimensionOid">564F435F4B5049-45-434D5F303230---</cust>
                                  </l>
                                  <l key="AdHocParamDimensionOids" refId="12208" ln="0" eid="DimensionOid"/>
                                  <be key="data" refId="12209" clsId="FilterNodeData">
                                    <ref key="filterNode" refId="1220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2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12" keid="SYS_STR" veid="EFReportingNodeType">
                                      <key>
                                        <s>564F435F4B5049-45-434D5F303230---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5</i>
                                  <l key="children" refId="12213" ln="0" eid="Framework.com.tagetik.trees.INode,framework"/>
                                  <ref key="parent" refId="12156"/>
                                </be>
                                <be refId="12214" clsId="FilterNode">
                                  <l key="dimensionOids" refId="12215" ln="0" eid="DimensionOid"/>
                                  <l key="AdHocParamDimensionOids" refId="12216" ln="0" eid="DimensionOid"/>
                                  <be key="data" refId="12217" clsId="FilterNodeData">
                                    <ref key="filterNode" refId="12214"/>
                                    <s key="dim">VOC_KPI</s>
                                    <i key="segmentLevel">0</i>
                                    <ref key="segment" refId="22"/>
                                    <be key="reportingFormula" refId="12218" clsId="ReportingFormula">
                                      <b key="serverFormula">N</b>
                                      <b key="formulaRule">N</b>
                                      <s key="formula">IFERROR({20}*5.263,"")</s>
                                    </be>
                                    <be key="dictionaryHeader" refId="12219" clsId="MultiDesc">
                                      <a key="desc" refId="12220" ln="4" eid="SYS_STR">
                                        <s>Km percorsi a emissioni zero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35</s>
                                    <b key="signChange">N</b>
                                    <b key="nativeSignChange">N</b>
                                    <l key="nav" refId="122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23" keid="SYS_STR" veid="EFReportingNodeType">
                                      <key>
                                        <s>34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35</cust>
                                  <s key="cod"/>
                                  <s key="desc"/>
                                  <i key="index">6</i>
                                  <l key="children" refId="12224" ln="0" eid="Framework.com.tagetik.trees.INode,framework"/>
                                  <ref key="parent" refId="12156"/>
                                </be>
                                <be refId="12225" clsId="FilterNode">
                                  <l key="dimensionOids" refId="12226" ln="0" eid="DimensionOid"/>
                                  <l key="AdHocParamDimensionOids" refId="12227" ln="0" eid="DimensionOid"/>
                                  <be key="data" refId="12228" clsId="FilterNodeData">
                                    <ref key="filterNode" refId="12225"/>
                                    <s key="dim">VOC_KPI</s>
                                    <i key="segmentLevel">0</i>
                                    <ref key="segment" refId="22"/>
                                    <be key="reportingFormula" refId="12229" clsId="ReportingFormula">
                                      <b key="serverFormula">N</b>
                                      <b key="formulaRule">N</b>
                                      <s key="formula">
                                        IFERROR(ABS({20}*(@INDIRECT(ADDRESS(ROW()+1,COLUMN()))))/1000000, "")
                                        <ch cod="0a"/>
                                      </s>
                                    </be>
                                    <be key="dictionaryHeader" refId="12230" clsId="MultiDesc">
                                      <a key="desc" refId="12231" ln="4" eid="SYS_STR">
                                        <s>CO2 evitate (t)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2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34</s>
                                    <b key="signChange">N</b>
                                    <b key="nativeSignChange">N</b>
                                    <l key="nav" refId="122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234" keid="SYS_STR" veid="EFReportingNodeType">
                                      <key>
                                        <s>20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34</cust>
                                  <s key="cod"/>
                                  <s key="desc"/>
                                  <i key="index">7</i>
                                  <l key="children" refId="12235" ln="0" eid="Framework.com.tagetik.trees.INode,framework"/>
                                  <ref key="parent" refId="12156"/>
                                </be>
                              </l>
                              <ref key="parent" refId="12150"/>
                            </be>
                          </l>
                        </be>
                        <be key="columns" refId="12236" clsId="FilterNode">
                          <l key="dimensionOids" refId="12237" ln="0" eid="DimensionOid"/>
                          <l key="AdHocParamDimensionOids" refId="12238" ln="0" eid="DimensionOid"/>
                          <be key="data" refId="12239" clsId="FilterNodeData">
                            <ref key="filterNode" refId="1223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4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241" ln="1" eid="Framework.com.tagetik.trees.INode,framework">
                            <be refId="12242" clsId="FilterNode">
                              <l key="dimensionOids" refId="12243" ln="1" eid="DimensionOid">
                                <cust clsId="DimensionOid">544950-45-5449505F4F---</cust>
                              </l>
                              <l key="AdHocParamDimensionOids" refId="12244" ln="0" eid="DimensionOid"/>
                              <be key="data" refId="12245" clsId="FilterNodeData">
                                <ref key="filterNode" refId="1224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2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47</s>
                                <b key="signChange">N</b>
                                <b key="nativeSignChange">N</b>
                                <l key="nav" refId="122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24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47</cust>
                              <s key="cod"/>
                              <s key="desc"/>
                              <i key="index">0</i>
                              <l key="children" refId="12249" ln="2" eid="Framework.com.tagetik.trees.INode,framework">
                                <be refId="12250" clsId="FilterNode">
                                  <l key="dimensionOids" refId="12251" ln="1" eid="DimensionOid">
                                    <cust clsId="DimensionOid">5343455F24-45-323032344143545F4254-5343455F425F544552--</cust>
                                  </l>
                                  <l key="AdHocParamDimensionOids" refId="12252" ln="0" eid="DimensionOid"/>
                                  <be key="data" refId="12253" clsId="FilterNodeData">
                                    <ref key="filterNode" refId="1225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22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5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2257" ln="1" eid="Framework.com.tagetik.trees.INode,framework">
                                    <be refId="12258" clsId="FilterNode">
                                      <l key="dimensionOids" refId="12259" ln="1" eid="DimensionOid">
                                        <cust clsId="DimensionOid">4341545F24-4E-413241---</cust>
                                      </l>
                                      <l key="AdHocParamDimensionOids" refId="12260" ln="0" eid="DimensionOid"/>
                                      <be key="data" refId="12261" clsId="FilterNodeData">
                                        <ref key="filterNode" refId="1225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62" clsId="MultiDesc">
                                          <a key="desc" refId="1226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22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6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2267" ln="0" eid="Framework.com.tagetik.trees.INode,framework"/>
                                      <ref key="parent" refId="12250"/>
                                    </be>
                                  </l>
                                  <ref key="parent" refId="12242"/>
                                </be>
                                <be refId="12268" clsId="FilterNode">
                                  <l key="dimensionOids" refId="12269" ln="1" eid="DimensionOid">
                                    <cust clsId="DimensionOid">5343455F24-45-323032354143545F4254-244F524947494E414C--</cust>
                                  </l>
                                  <l key="AdHocParamDimensionOids" refId="12270" ln="0" eid="DimensionOid"/>
                                  <be key="data" refId="12271" clsId="FilterNodeData">
                                    <ref key="filterNode" refId="1226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27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59</s>
                                    <b key="signChange">N</b>
                                    <b key="nativeSignChange">N</b>
                                    <l key="nav" refId="122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27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59</cust>
                                  <s key="cod"/>
                                  <s key="desc"/>
                                  <i key="index">1</i>
                                  <l key="children" refId="12275" ln="1" eid="Framework.com.tagetik.trees.INode,framework">
                                    <be refId="12276" clsId="FilterNode">
                                      <l key="dimensionOids" refId="12277" ln="1" eid="DimensionOid">
                                        <cust clsId="DimensionOid">4341545F24-4E-413241---</cust>
                                      </l>
                                      <l key="AdHocParamDimensionOids" refId="12278" ln="0" eid="DimensionOid"/>
                                      <be key="data" refId="12279" clsId="FilterNodeData">
                                        <ref key="filterNode" refId="1227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280" clsId="MultiDesc">
                                          <a key="desc" refId="1228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2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22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28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2285" ln="0" eid="Framework.com.tagetik.trees.INode,framework"/>
                                      <ref key="parent" refId="12268"/>
                                    </be>
                                  </l>
                                  <ref key="parent" refId="12242"/>
                                </be>
                              </l>
                              <ref key="parent" refId="12236"/>
                            </be>
                          </l>
                        </be>
                        <be key="matrixFilters" refId="12286" clsId="FilterNode">
                          <l key="dimensionOids" refId="12287" ln="0" eid="DimensionOid"/>
                          <l key="AdHocParamDimensionOids" refId="12288" ln="0" eid="DimensionOid"/>
                          <be key="data" refId="12289" clsId="FilterNodeData">
                            <ref key="filterNode" refId="122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2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291" ln="1" eid="Framework.com.tagetik.trees.INode,framework">
                            <be refId="12292" clsId="FilterNode">
                              <l key="dimensionOids" refId="12293" ln="1" eid="DimensionOid">
                                <cust clsId="DimensionOid">504552-45-3132---</cust>
                              </l>
                              <l key="AdHocParamDimensionOids" refId="12294" ln="0" eid="DimensionOid"/>
                              <be key="data" refId="12295" clsId="FilterNodeData">
                                <ref key="filterNode" refId="1229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2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2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298" ln="1" eid="Framework.com.tagetik.trees.INode,framework">
                                <be refId="12299" clsId="FilterNode">
                                  <l key="dimensionOids" refId="12300" ln="1" eid="DimensionOid">
                                    <cust clsId="DimensionOid">44455354315F4255-45-4E44---</cust>
                                  </l>
                                  <l key="AdHocParamDimensionOids" refId="12301" ln="0" eid="DimensionOid"/>
                                  <be key="data" refId="12302" clsId="FilterNodeData">
                                    <ref key="filterNode" refId="1229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30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30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305" ln="1" eid="Framework.com.tagetik.trees.INode,framework">
                                    <be refId="12306" clsId="FilterNode">
                                      <l key="dimensionOids" refId="12307" ln="1" eid="DimensionOid">
                                        <cust clsId="DimensionOid">4445535434-45-4E44---</cust>
                                      </l>
                                      <l key="AdHocParamDimensionOids" refId="12308" ln="0" eid="DimensionOid"/>
                                      <be key="data" refId="12309" clsId="FilterNodeData">
                                        <ref key="filterNode" refId="1230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3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23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2312" ln="1" eid="Framework.com.tagetik.trees.INode,framework">
                                        <be refId="12313" clsId="FilterNode">
                                          <l key="dimensionOids" refId="12314" ln="1" eid="DimensionOid">
                                            <cust clsId="DimensionOid">415A495F413241-4E-47525550504F5F413241---</cust>
                                          </l>
                                          <l key="AdHocParamDimensionOids" refId="12315" ln="0" eid="DimensionOid"/>
                                          <be key="data" refId="12316" clsId="FilterNodeData">
                                            <ref key="filterNode" refId="12313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31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9</s>
                                            <b key="signChange">N</b>
                                            <b key="nativeSignChange">N</b>
                                            <l key="nav" refId="1231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9</cust>
                                          <s key="cod"/>
                                          <s key="desc"/>
                                          <i key="index">0</i>
                                          <l key="children" refId="12319" ln="1" eid="Framework.com.tagetik.trees.INode,framework">
                                            <be refId="12320" clsId="FilterNode">
                                              <l key="dimensionOids" refId="12321" ln="1" eid="DimensionOid">
                                                <cust clsId="DimensionOid">44455354325F434F4D-4E-434F4D---</cust>
                                              </l>
                                              <l key="AdHocParamDimensionOids" refId="12322" ln="0" eid="DimensionOid"/>
                                              <be key="data" refId="12323" clsId="FilterNodeData">
                                                <ref key="filterNode" refId="12320"/>
                                                <s key="dim">DEST2_COM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32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13</s>
                                                <b key="signChange">N</b>
                                                <b key="nativeSignChange">N</b>
                                                <l key="nav" refId="1232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</cust>
                                              <s key="cod"/>
                                              <s key="desc"/>
                                              <i key="index">0</i>
                                              <l key="children" refId="12326" ln="0" eid="Framework.com.tagetik.trees.INode,framework"/>
                                              <ref key="parent" refId="12313"/>
                                            </be>
                                          </l>
                                          <ref key="parent" refId="12306"/>
                                        </be>
                                      </l>
                                      <ref key="parent" refId="12299"/>
                                    </be>
                                  </l>
                                  <ref key="parent" refId="12292"/>
                                </be>
                              </l>
                              <ref key="parent" refId="12286"/>
                            </be>
                          </l>
                        </be>
                        <be key="rowHeaders" refId="12327" clsId="ReportingHeaders">
                          <m key="headers" refId="12328" keid="SYS_PR_I" veid="System.Collections.IList"/>
                          <m key="headersDims" refId="12329" keid="SYS_PR_I" veid="SYS_STR"/>
                        </be>
                        <be key="columnHeaders" refId="12330" clsId="ReportingHeaders">
                          <m key="headers" refId="12331" keid="SYS_PR_I" veid="System.Collections.IList">
                            <key>
                              <i>-1</i>
                            </key>
                            <val>
                              <l refId="12332" ln="1">
                                <s>$Scenario.code</s>
                              </l>
                            </val>
                          </m>
                          <m key="headersDims" refId="12333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334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2335" keid="SYS_STR" veid="StyleSheet">
                          <key>
                            <s>2</s>
                          </key>
                          <val>
                            <be refId="12336" clsId="StyleSheet">
                              <be key="version" refId="1233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3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39" ln="2">
                                    <be refId="12340" clsId="StyleRule">
                                      <be key="ruleCondition" refId="12341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42" clsId="StyleRule">
                                      <be key="ruleCondition" refId="12343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2344" clsId="StyleSheet">
                              <be key="version" refId="1234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46" keid="SYS_STR" veid="System.Collections.IList">
                                <key>
                                  <s>46524D4F424A-4E----</s>
                                </key>
                                <val>
                                  <l refId="12347" ln="1">
                                    <be refId="12348" clsId="StyleRule">
                                      <be key="ruleCondition" refId="12349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350" ln="2">
                                    <be refId="12351" clsId="StyleRule">
                                      <be key="ruleCondition" refId="12352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  <be refId="12353" clsId="StyleRule">
                                      <be key="ruleCondition" refId="1235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355" clsId="StyleSheet">
                              <be key="version" refId="1235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35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2358" ln="2">
                                    <be refId="12359" clsId="StyleRule">
                                      <be key="ruleCondition" refId="1236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361" clsId="StyleRule">
                                      <be key="ruleCondition" refId="1236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363" ln="0" eid="Reporting.com.tagetik.tables.IMatixCellLeafPositions,Reporting"/>
                        <m key="forcedEditModes" refId="12364" keid="Reporting.com.tagetik.tables.IMatixCellLeafPositions,Reporting" veid="SYS_STR"/>
                        <b key="UseTxlDeFormEditor">N</b>
                        <be key="TxDeFormsEditorDescriptor" refId="12365" clsId="TxDeFormsEditorDescriptor">
                          <l key="Tabs" refId="1236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367" clsId="matrixWSInfo">
                          <b key="isT">N</b>
                          <s key="wsCode">$CPM</s>
                        </be>
                        <be key="customFilters" refId="12368" clsId="ExpCustomFiltersProspetto"/>
                      </be>
                    </val>
                    <key>
                      <s>Matrix00 Smart City</s>
                    </key>
                    <val>
                      <be refId="12369" clsId="MatrixPositionBlockVO">
                        <s key="positionID">Matrix00 Smart City</s>
                        <be key="rows" refId="12370" clsId="FilterNode">
                          <l key="dimensionOids" refId="12371" ln="0" eid="DimensionOid"/>
                          <l key="AdHocParamDimensionOids" refId="12372" ln="0" eid="DimensionOid"/>
                          <be key="data" refId="12373" clsId="FilterNodeData">
                            <ref key="filterNode" refId="123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3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375" ln="18" eid="Framework.com.tagetik.trees.INode,framework">
                            <be refId="12376" clsId="FilterNode">
                              <l key="dimensionOids" refId="12377" ln="1" eid="DimensionOid">
                                <cust clsId="DimensionOid">564F435F4B5049-45-434D5F303533---</cust>
                              </l>
                              <l key="AdHocParamDimensionOids" refId="12378" ln="0" eid="DimensionOid"/>
                              <be key="data" refId="12379" clsId="FilterNodeData">
                                <ref key="filterNode" refId="1237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3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3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82" keid="SYS_STR" veid="EFReportingNodeType">
                                  <key>
                                    <s>564F435F4B5049-45-434D5F303533---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383" ln="0" eid="Framework.com.tagetik.trees.INode,framework"/>
                              <ref key="parent" refId="12370"/>
                            </be>
                            <be refId="12384" clsId="FilterNode">
                              <l key="dimensionOids" refId="12385" ln="1" eid="DimensionOid">
                                <cust clsId="DimensionOid">564F435F4B5049-45-434D5F303535---</cust>
                              </l>
                              <l key="AdHocParamDimensionOids" refId="12386" ln="0" eid="DimensionOid"/>
                              <be key="data" refId="12387" clsId="FilterNodeData">
                                <ref key="filterNode" refId="12384"/>
                                <s key="dim">VOC_KPI</s>
                                <i key="segmentLevel">0</i>
                                <ref key="segment" refId="22"/>
                                <be key="dictionaryHeader" refId="12388" clsId="MultiDesc">
                                  <a key="desc" refId="12389" ln="4" eid="SYS_STR">
                                    <s>Telecamere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39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</s>
                                <b key="signChange">N</b>
                                <b key="nativeSignChange">N</b>
                                <l key="nav" refId="1239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39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</cust>
                              <s key="cod"/>
                              <s key="desc"/>
                              <i key="index">1</i>
                              <l key="children" refId="12393" ln="0" eid="Framework.com.tagetik.trees.INode,framework"/>
                              <ref key="parent" refId="12370"/>
                            </be>
                            <be refId="12394" clsId="FilterNode">
                              <l key="dimensionOids" refId="12395" ln="1" eid="DimensionOid">
                                <cust clsId="DimensionOid">564F435F4B5049-45-434D5F303537---</cust>
                              </l>
                              <l key="AdHocParamDimensionOids" refId="12396" ln="0" eid="DimensionOid"/>
                              <be key="data" refId="12397" clsId="FilterNodeData">
                                <ref key="filterNode" refId="12394"/>
                                <s key="dim">VOC_KPI</s>
                                <i key="segmentLevel">0</i>
                                <ref key="segment" refId="22"/>
                                <be key="dictionaryHeader" refId="12398" clsId="MultiDesc">
                                  <a key="desc" refId="12399" ln="4" eid="SYS_STR">
                                    <s>Sensori antitrusione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4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0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2</i>
                              <l key="children" refId="12403" ln="0" eid="Framework.com.tagetik.trees.INode,framework"/>
                              <ref key="parent" refId="12370"/>
                            </be>
                            <be refId="12404" clsId="FilterNode">
                              <l key="dimensionOids" refId="12405" ln="1" eid="DimensionOid">
                                <cust clsId="DimensionOid">564F435F4B5049-45-434D5F303539---</cust>
                              </l>
                              <l key="AdHocParamDimensionOids" refId="12406" ln="0" eid="DimensionOid"/>
                              <be key="data" refId="12407" clsId="FilterNodeData">
                                <ref key="filterNode" refId="12404"/>
                                <s key="dim">VOC_KPI</s>
                                <i key="segmentLevel">0</i>
                                <ref key="segment" refId="22"/>
                                <be key="dictionaryHeader" refId="12408" clsId="MultiDesc">
                                  <a key="desc" refId="12409" ln="4" eid="SYS_STR">
                                    <s>Lettori accessi e presenza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24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1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3</i>
                              <l key="children" refId="12413" ln="0" eid="Framework.com.tagetik.trees.INode,framework"/>
                              <ref key="parent" refId="12370"/>
                            </be>
                            <be refId="12414" clsId="FilterNode">
                              <l key="dimensionOids" refId="12415" ln="1" eid="DimensionOid">
                                <cust clsId="DimensionOid">564F435F4B5049-45-434D5F313233---</cust>
                              </l>
                              <l key="AdHocParamDimensionOids" refId="12416" ln="0" eid="DimensionOid"/>
                              <be key="data" refId="12417" clsId="FilterNodeData">
                                <ref key="filterNode" refId="12414"/>
                                <s key="dim">VOC_KPI</s>
                                <i key="segmentLevel">0</i>
                                <ref key="segment" refId="22"/>
                                <be key="dictionaryHeader" refId="12418" clsId="MultiDesc">
                                  <a key="desc" refId="12419" ln="4" eid="SYS_STR">
                                    <s>Postazioni di controllo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</s>
                                <b key="signChange">N</b>
                                <b key="nativeSignChange">N</b>
                                <l key="nav" refId="124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2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</cust>
                              <s key="cod"/>
                              <s key="desc"/>
                              <i key="index">4</i>
                              <l key="children" refId="12423" ln="0" eid="Framework.com.tagetik.trees.INode,framework"/>
                              <ref key="parent" refId="12370"/>
                            </be>
                            <be refId="12424" clsId="FilterNode">
                              <l key="dimensionOids" refId="12425" ln="1" eid="DimensionOid">
                                <cust clsId="DimensionOid">564F435F4B5049-45-434D5F303634---</cust>
                              </l>
                              <l key="AdHocParamDimensionOids" refId="12426" ln="0" eid="DimensionOid"/>
                              <be key="data" refId="12427" clsId="FilterNodeData">
                                <ref key="filterNode" refId="12424"/>
                                <s key="dim">VOC_KPI</s>
                                <i key="segmentLevel">0</i>
                                <ref key="segment" refId="22"/>
                                <be key="dictionaryHeader" refId="12428" clsId="MultiDesc">
                                  <a key="desc" refId="12429" ln="4" eid="SYS_STR">
                                    <s>Sensori IOT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8</s>
                                <b key="signChange">N</b>
                                <b key="nativeSignChange">N</b>
                                <l key="nav" refId="124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3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8</cust>
                              <s key="cod"/>
                              <s key="desc"/>
                              <i key="index">5</i>
                              <l key="children" refId="12433" ln="0" eid="Framework.com.tagetik.trees.INode,framework"/>
                              <ref key="parent" refId="12370"/>
                            </be>
                            <be refId="12434" clsId="FilterNode">
                              <l key="dimensionOids" refId="12435" ln="1" eid="DimensionOid">
                                <cust clsId="DimensionOid">564F435F4B5049-45-434D5F303635---</cust>
                              </l>
                              <l key="AdHocParamDimensionOids" refId="12436" ln="0" eid="DimensionOid"/>
                              <be key="data" refId="12437" clsId="FilterNodeData">
                                <ref key="filterNode" refId="12434"/>
                                <s key="dim">VOC_KPI</s>
                                <i key="segmentLevel">0</i>
                                <ref key="segment" refId="22"/>
                                <be key="dictionaryHeader" refId="12438" clsId="MultiDesc">
                                  <a key="desc" refId="12439" ln="4" eid="SYS_STR">
                                    <s>Sensori ambientali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24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6</i>
                              <l key="children" refId="12443" ln="0" eid="Framework.com.tagetik.trees.INode,framework"/>
                              <ref key="parent" refId="12370"/>
                            </be>
                            <be refId="12444" clsId="FilterNode">
                              <l key="dimensionOids" refId="12445" ln="1" eid="DimensionOid">
                                <cust clsId="DimensionOid">564F435F4B5049-45-434D5F313633---</cust>
                              </l>
                              <l key="AdHocParamDimensionOids" refId="12446" ln="0" eid="DimensionOid"/>
                              <be key="data" refId="12447" clsId="FilterNodeData">
                                <ref key="filterNode" refId="1244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24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0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7</i>
                              <l key="children" refId="12451" ln="0" eid="Framework.com.tagetik.trees.INode,framework"/>
                              <ref key="parent" refId="12370"/>
                            </be>
                            <be refId="12452" clsId="FilterNode">
                              <l key="dimensionOids" refId="12453" ln="1" eid="DimensionOid">
                                <cust clsId="DimensionOid">564F435F4B5049-45-434D5F313839---</cust>
                              </l>
                              <l key="AdHocParamDimensionOids" refId="12454" ln="0" eid="DimensionOid"/>
                              <be key="data" refId="12455" clsId="FilterNodeData">
                                <ref key="filterNode" refId="1245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4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24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5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8</i>
                              <l key="children" refId="12459" ln="0" eid="Framework.com.tagetik.trees.INode,framework"/>
                              <ref key="parent" refId="12370"/>
                            </be>
                            <be refId="12460" clsId="FilterNode">
                              <l key="dimensionOids" refId="12461" ln="1" eid="DimensionOid">
                                <cust clsId="DimensionOid">564F435F4B5049-45-434D5F303638---</cust>
                              </l>
                              <l key="AdHocParamDimensionOids" refId="12462" ln="0" eid="DimensionOid"/>
                              <be key="data" refId="12463" clsId="FilterNodeData">
                                <ref key="filterNode" refId="12460"/>
                                <s key="dim">VOC_KPI</s>
                                <i key="segmentLevel">0</i>
                                <ref key="segment" refId="22"/>
                                <be key="dictionaryHeader" refId="12464" clsId="MultiDesc">
                                  <a key="desc" refId="12465" ln="4" eid="SYS_STR">
                                    <s>Smart parking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</s>
                                <b key="signChange">N</b>
                                <b key="nativeSignChange">N</b>
                                <l key="nav" refId="124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6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</cust>
                              <s key="cod"/>
                              <s key="desc"/>
                              <i key="index">9</i>
                              <l key="children" refId="12469" ln="0" eid="Framework.com.tagetik.trees.INode,framework"/>
                              <ref key="parent" refId="12370"/>
                            </be>
                            <be refId="12470" clsId="FilterNode">
                              <l key="dimensionOids" refId="12471" ln="1" eid="DimensionOid">
                                <cust clsId="DimensionOid">564F435F4B5049-45-434D5F303636---</cust>
                              </l>
                              <l key="AdHocParamDimensionOids" refId="12472" ln="0" eid="DimensionOid"/>
                              <be key="data" refId="12473" clsId="FilterNodeData">
                                <ref key="filterNode" refId="12470"/>
                                <s key="dim">VOC_KPI</s>
                                <i key="segmentLevel">0</i>
                                <ref key="segment" refId="22"/>
                                <be key="dictionaryHeader" refId="12474" clsId="MultiDesc">
                                  <a key="desc" refId="12475" ln="4" eid="SYS_STR">
                                    <s>Smart bins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</s>
                                <b key="signChange">N</b>
                                <b key="nativeSignChange">N</b>
                                <l key="nav" refId="124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7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</cust>
                              <s key="cod"/>
                              <s key="desc"/>
                              <i key="index">10</i>
                              <l key="children" refId="12479" ln="0" eid="Framework.com.tagetik.trees.INode,framework"/>
                              <ref key="parent" refId="12370"/>
                            </be>
                            <be refId="12480" clsId="FilterNode">
                              <l key="dimensionOids" refId="12481" ln="1" eid="DimensionOid">
                                <cust clsId="DimensionOid">564F435F4B5049-45-434D5F303632---</cust>
                              </l>
                              <l key="AdHocParamDimensionOids" refId="12482" ln="0" eid="DimensionOid"/>
                              <be key="data" refId="12483" clsId="FilterNodeData">
                                <ref key="filterNode" refId="12480"/>
                                <s key="dim">VOC_KPI</s>
                                <i key="segmentLevel">0</i>
                                <ref key="segment" refId="22"/>
                                <be key="dictionaryHeader" refId="12484" clsId="MultiDesc">
                                  <a key="desc" refId="12485" ln="4" eid="SYS_STR">
                                    <s>Isole digitali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</s>
                                <b key="signChange">N</b>
                                <b key="nativeSignChange">N</b>
                                <l key="nav" refId="124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8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</cust>
                              <s key="cod"/>
                              <s key="desc"/>
                              <i key="index">11</i>
                              <l key="children" refId="12489" ln="0" eid="Framework.com.tagetik.trees.INode,framework"/>
                              <ref key="parent" refId="12370"/>
                            </be>
                            <be refId="12490" clsId="FilterNode">
                              <l key="dimensionOids" refId="12491" ln="1" eid="DimensionOid">
                                <cust clsId="DimensionOid">564F435F4B5049-45-434D5F313933---</cust>
                              </l>
                              <l key="AdHocParamDimensionOids" refId="12492" ln="0" eid="DimensionOid"/>
                              <be key="data" refId="12493" clsId="FilterNodeData">
                                <ref key="filterNode" refId="12490"/>
                                <s key="dim">VOC_KPI</s>
                                <i key="segmentLevel">0</i>
                                <ref key="segment" refId="22"/>
                                <be key="dictionaryHeader" refId="12494" clsId="MultiDesc">
                                  <a key="desc" refId="12495" ln="4" eid="SYS_STR">
                                    <s>Punti di ricarica dispositivi elettronici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4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15</s>
                                <b key="signChange">N</b>
                                <b key="nativeSignChange">N</b>
                                <l key="nav" refId="124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49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15</cust>
                              <s key="cod"/>
                              <s key="desc"/>
                              <i key="index">12</i>
                              <l key="children" refId="12499" ln="0" eid="Framework.com.tagetik.trees.INode,framework"/>
                              <ref key="parent" refId="12370"/>
                            </be>
                            <be refId="12500" clsId="FilterNode">
                              <l key="dimensionOids" refId="12501" ln="1" eid="DimensionOid">
                                <cust clsId="DimensionOid">564F435F4B5049-45-434D5F313534---</cust>
                              </l>
                              <l key="AdHocParamDimensionOids" refId="12502" ln="0" eid="DimensionOid"/>
                              <be key="data" refId="12503" clsId="FilterNodeData">
                                <ref key="filterNode" refId="12500"/>
                                <s key="dim">VOC_KPI</s>
                                <i key="segmentLevel">0</i>
                                <ref key="segment" refId="22"/>
                                <be key="dictionaryHeader" refId="12504" clsId="MultiDesc">
                                  <a key="desc" refId="12505" ln="4" eid="SYS_STR">
                                    <s>Totem interattivi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16</s>
                                <b key="signChange">N</b>
                                <b key="nativeSignChange">N</b>
                                <l key="nav" refId="125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0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16</cust>
                              <s key="cod"/>
                              <s key="desc"/>
                              <i key="index">13</i>
                              <l key="children" refId="12509" ln="0" eid="Framework.com.tagetik.trees.INode,framework"/>
                              <ref key="parent" refId="12370"/>
                            </be>
                            <be refId="12510" clsId="FilterNode">
                              <l key="dimensionOids" refId="12511" ln="1" eid="DimensionOid">
                                <cust clsId="DimensionOid">564F435F4B5049-45-434D5F303633---</cust>
                              </l>
                              <l key="AdHocParamDimensionOids" refId="12512" ln="0" eid="DimensionOid"/>
                              <be key="data" refId="12513" clsId="FilterNodeData">
                                <ref key="filterNode" refId="12510"/>
                                <s key="dim">VOC_KPI</s>
                                <i key="segmentLevel">0</i>
                                <ref key="segment" refId="22"/>
                                <be key="dictionaryHeader" refId="12514" clsId="MultiDesc">
                                  <a key="desc" refId="12515" ln="4" eid="SYS_STR">
                                    <s>Antenne WiFi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5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25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18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14</i>
                              <l key="children" refId="12519" ln="0" eid="Framework.com.tagetik.trees.INode,framework"/>
                              <ref key="parent" refId="12370"/>
                            </be>
                            <be refId="12520" clsId="FilterNode">
                              <l key="dimensionOids" refId="12521" ln="1" eid="DimensionOid">
                                <cust clsId="DimensionOid">564F435F4B5049-45-434D5F313930---</cust>
                              </l>
                              <l key="AdHocParamDimensionOids" refId="12522" ln="0" eid="DimensionOid"/>
                              <be key="data" refId="12523" clsId="FilterNodeData">
                                <ref key="filterNode" refId="125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18</s>
                                <b key="signChange">N</b>
                                <b key="nativeSignChange">N</b>
                                <l key="nav" refId="125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26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18</cust>
                              <s key="cod"/>
                              <s key="desc"/>
                              <i key="index">15</i>
                              <l key="children" refId="12527" ln="0" eid="Framework.com.tagetik.trees.INode,framework"/>
                              <ref key="parent" refId="12370"/>
                            </be>
                            <be refId="12528" clsId="FilterNode">
                              <l key="dimensionOids" refId="12529" ln="1" eid="DimensionOid">
                                <cust clsId="DimensionOid">564F435F4B5049-45-434D5F313931---</cust>
                              </l>
                              <l key="AdHocParamDimensionOids" refId="12530" ln="0" eid="DimensionOid"/>
                              <be key="data" refId="12531" clsId="FilterNodeData">
                                <ref key="filterNode" refId="1252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253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34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16</i>
                              <l key="children" refId="12535" ln="0" eid="Framework.com.tagetik.trees.INode,framework"/>
                              <ref key="parent" refId="12370"/>
                            </be>
                            <be refId="12536" clsId="FilterNode">
                              <l key="dimensionOids" refId="12537" ln="1" eid="DimensionOid">
                                <cust clsId="DimensionOid">564F435F4B5049-45-434D5F313932---</cust>
                              </l>
                              <l key="AdHocParamDimensionOids" refId="12538" ln="0" eid="DimensionOid"/>
                              <be key="data" refId="12539" clsId="FilterNodeData">
                                <ref key="filterNode" refId="1253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4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254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42" keid="SYS_STR" veid="EFReportingNodeType">
                                  <key>
                                    <s>564F435F4B5049-45-434D5F313933---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564F435F4B5049-45-434D5F303636---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564F435F4B5049-45-434D5F313839---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564F435F4B5049-45-434D5F313233---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564F435F4B5049-45-434D5F313930---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564F435F4B5049-45-434D5F313534---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564F435F4B5049-45-434D5F313633---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564F435F4B5049-45-434D5F313932---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564F435F4B5049-45-434D5F303537---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17</i>
                              <l key="children" refId="12543" ln="0" eid="Framework.com.tagetik.trees.INode,framework"/>
                              <ref key="parent" refId="12370"/>
                            </be>
                          </l>
                        </be>
                        <be key="columns" refId="12544" clsId="FilterNode">
                          <l key="dimensionOids" refId="12545" ln="0" eid="DimensionOid"/>
                          <l key="AdHocParamDimensionOids" refId="12546" ln="0" eid="DimensionOid"/>
                          <be key="data" refId="12547" clsId="FilterNodeData">
                            <ref key="filterNode" refId="125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5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549" ln="1" eid="Framework.com.tagetik.trees.INode,framework">
                            <be refId="12550" clsId="FilterNode">
                              <l key="dimensionOids" refId="12551" ln="1" eid="DimensionOid">
                                <cust clsId="DimensionOid">544950-45-5449505F4F---</cust>
                              </l>
                              <l key="AdHocParamDimensionOids" refId="12552" ln="0" eid="DimensionOid"/>
                              <be key="data" refId="12553" clsId="FilterNodeData">
                                <ref key="filterNode" refId="1255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5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</s>
                                <b key="signChange">N</b>
                                <b key="nativeSignChange">N</b>
                                <l key="nav" refId="1255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55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</cust>
                              <s key="cod"/>
                              <s key="desc"/>
                              <i key="index">0</i>
                              <l key="children" refId="12557" ln="3" eid="Framework.com.tagetik.trees.INode,framework">
                                <be refId="12558" clsId="FilterNode">
                                  <l key="dimensionOids" refId="12559" ln="1" eid="DimensionOid">
                                    <cust clsId="DimensionOid">5343455F24-45-323032334143545F4254-244F524947494E414C--</cust>
                                  </l>
                                  <l key="AdHocParamDimensionOids" refId="12560" ln="0" eid="DimensionOid"/>
                                  <be key="data" refId="12561" clsId="FilterNodeData">
                                    <ref key="filterNode" refId="1255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6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</s>
                                    <b key="signChange">N</b>
                                    <b key="nativeSignChange">N</b>
                                    <l key="nav" refId="1256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6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</cust>
                                  <s key="cod"/>
                                  <s key="desc"/>
                                  <i key="index">0</i>
                                  <l key="children" refId="12565" ln="1" eid="Framework.com.tagetik.trees.INode,framework">
                                    <be refId="12566" clsId="FilterNode">
                                      <l key="dimensionOids" refId="12567" ln="1" eid="DimensionOid">
                                        <cust clsId="DimensionOid">4341545F24-4E-413241---</cust>
                                      </l>
                                      <l key="AdHocParamDimensionOids" refId="12568" ln="0" eid="DimensionOid"/>
                                      <be key="data" refId="12569" clsId="FilterNodeData">
                                        <ref key="filterNode" refId="1256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70" clsId="MultiDesc">
                                          <a key="desc" refId="1257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</s>
                                        <b key="signChange">N</b>
                                        <b key="nativeSignChange">N</b>
                                        <l key="nav" refId="125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</cust>
                                      <s key="cod"/>
                                      <s key="desc"/>
                                      <i key="index">0</i>
                                      <l key="children" refId="12574" ln="0" eid="Framework.com.tagetik.trees.INode,framework"/>
                                      <ref key="parent" refId="12558"/>
                                    </be>
                                  </l>
                                  <ref key="parent" refId="12550"/>
                                </be>
                                <be refId="12575" clsId="FilterNode">
                                  <l key="dimensionOids" refId="12576" ln="1" eid="DimensionOid">
                                    <cust clsId="DimensionOid">5343455F24-45-323032344143545F4254-5343455F425F544552--</cust>
                                  </l>
                                  <l key="AdHocParamDimensionOids" refId="12577" ln="0" eid="DimensionOid"/>
                                  <be key="data" refId="12578" clsId="FilterNodeData">
                                    <ref key="filterNode" refId="1257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7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10</s>
                                    <b key="signChange">N</b>
                                    <b key="nativeSignChange">N</b>
                                    <l key="nav" refId="1258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8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10</cust>
                                  <s key="cod"/>
                                  <s key="desc"/>
                                  <i key="index">1</i>
                                  <l key="children" refId="12582" ln="1" eid="Framework.com.tagetik.trees.INode,framework">
                                    <be refId="12583" clsId="FilterNode">
                                      <l key="dimensionOids" refId="12584" ln="1" eid="DimensionOid">
                                        <cust clsId="DimensionOid">4341545F24-4E-413241---</cust>
                                      </l>
                                      <l key="AdHocParamDimensionOids" refId="12585" ln="0" eid="DimensionOid"/>
                                      <be key="data" refId="12586" clsId="FilterNodeData">
                                        <ref key="filterNode" refId="1258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587" clsId="MultiDesc">
                                          <a key="desc" refId="1258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58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25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2591" ln="0" eid="Framework.com.tagetik.trees.INode,framework"/>
                                      <ref key="parent" refId="12575"/>
                                    </be>
                                  </l>
                                  <ref key="parent" refId="12550"/>
                                </be>
                                <be refId="12592" clsId="FilterNode">
                                  <l key="dimensionOids" refId="12593" ln="1" eid="DimensionOid">
                                    <cust clsId="DimensionOid">5343455F24-45-323032354143545F4254-244F524947494E414C--</cust>
                                  </l>
                                  <l key="AdHocParamDimensionOids" refId="12594" ln="0" eid="DimensionOid"/>
                                  <be key="data" refId="12595" clsId="FilterNodeData">
                                    <ref key="filterNode" refId="1259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5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</s>
                                    <b key="signChange">N</b>
                                    <b key="nativeSignChange">N</b>
                                    <l key="nav" refId="1259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59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</cust>
                                  <s key="cod"/>
                                  <s key="desc"/>
                                  <i key="index">2</i>
                                  <l key="children" refId="12599" ln="1" eid="Framework.com.tagetik.trees.INode,framework">
                                    <be refId="12600" clsId="FilterNode">
                                      <l key="dimensionOids" refId="12601" ln="1" eid="DimensionOid">
                                        <cust clsId="DimensionOid">4341545F24-4E-413241---</cust>
                                      </l>
                                      <l key="AdHocParamDimensionOids" refId="12602" ln="0" eid="DimensionOid"/>
                                      <be key="data" refId="12603" clsId="FilterNodeData">
                                        <ref key="filterNode" refId="1260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604" clsId="MultiDesc">
                                          <a key="desc" refId="1260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60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</s>
                                        <b key="signChange">N</b>
                                        <b key="nativeSignChange">N</b>
                                        <l key="nav" refId="1260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15</cust>
                                      <s key="cod"/>
                                      <s key="desc"/>
                                      <i key="index">0</i>
                                      <l key="children" refId="12608" ln="0" eid="Framework.com.tagetik.trees.INode,framework"/>
                                      <ref key="parent" refId="12592"/>
                                    </be>
                                  </l>
                                  <ref key="parent" refId="12550"/>
                                </be>
                              </l>
                              <ref key="parent" refId="12544"/>
                            </be>
                          </l>
                        </be>
                        <be key="matrixFilters" refId="12609" clsId="FilterNode">
                          <l key="dimensionOids" refId="12610" ln="0" eid="DimensionOid"/>
                          <l key="AdHocParamDimensionOids" refId="12611" ln="0" eid="DimensionOid"/>
                          <be key="data" refId="12612" clsId="FilterNodeData">
                            <ref key="filterNode" refId="1260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61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614" ln="1" eid="Framework.com.tagetik.trees.INode,framework">
                            <be refId="12615" clsId="FilterNode">
                              <l key="dimensionOids" refId="12616" ln="1" eid="DimensionOid">
                                <cust clsId="DimensionOid">44455354315F4255-45-4E44---</cust>
                              </l>
                              <l key="AdHocParamDimensionOids" refId="12617" ln="0" eid="DimensionOid"/>
                              <be key="data" refId="12618" clsId="FilterNodeData">
                                <ref key="filterNode" refId="12615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61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</s>
                                <b key="signChange">N</b>
                                <b key="nativeSignChange">N</b>
                                <l key="nav" refId="1262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</cust>
                              <s key="cod"/>
                              <s key="desc"/>
                              <i key="index">0</i>
                              <l key="children" refId="12621" ln="1" eid="Framework.com.tagetik.trees.INode,framework">
                                <be refId="12622" clsId="FilterNode">
                                  <l key="dimensionOids" refId="12623" ln="1" eid="DimensionOid">
                                    <cust clsId="DimensionOid">44455354325F414749-45-4E44---</cust>
                                  </l>
                                  <l key="AdHocParamDimensionOids" refId="12624" ln="0" eid="DimensionOid"/>
                                  <be key="data" refId="12625" clsId="FilterNodeData">
                                    <ref key="filterNode" refId="12622"/>
                                    <s key="dim">DEST2_AGI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62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</s>
                                    <b key="signChange">N</b>
                                    <b key="nativeSignChange">N</b>
                                    <l key="nav" refId="126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</cust>
                                  <s key="cod"/>
                                  <s key="desc"/>
                                  <i key="index">0</i>
                                  <l key="children" refId="12628" ln="1" eid="Framework.com.tagetik.trees.INode,framework">
                                    <be refId="12629" clsId="FilterNode">
                                      <l key="dimensionOids" refId="12630" ln="1" eid="DimensionOid">
                                        <cust clsId="DimensionOid">4445535433-45-543033---</cust>
                                      </l>
                                      <l key="AdHocParamDimensionOids" refId="12631" ln="0" eid="DimensionOid"/>
                                      <be key="data" refId="12632" clsId="FilterNodeData">
                                        <ref key="filterNode" refId="12629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26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</s>
                                        <b key="signChange">N</b>
                                        <b key="nativeSignChange">N</b>
                                        <l key="nav" refId="126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</cust>
                                      <s key="cod"/>
                                      <s key="desc"/>
                                      <i key="index">0</i>
                                      <l key="children" refId="12635" ln="1" eid="Framework.com.tagetik.trees.INode,framework">
                                        <be refId="12636" clsId="FilterNode">
                                          <l key="dimensionOids" refId="12637" ln="1" eid="DimensionOid">
                                            <cust clsId="DimensionOid">56414C-45-455552---</cust>
                                          </l>
                                          <l key="AdHocParamDimensionOids" refId="12638" ln="0" eid="DimensionOid"/>
                                          <be key="data" refId="12639" clsId="FilterNodeData">
                                            <ref key="filterNode" refId="12636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264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6</s>
                                            <b key="signChange">N</b>
                                            <b key="nativeSignChange">N</b>
                                            <l key="nav" refId="1264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6</cust>
                                          <s key="cod"/>
                                          <s key="desc"/>
                                          <i key="index">0</i>
                                          <l key="children" refId="12642" ln="1" eid="Framework.com.tagetik.trees.INode,framework">
                                            <be refId="12643" clsId="FilterNode">
                                              <l key="dimensionOids" refId="12644" ln="1" eid="DimensionOid">
                                                <cust clsId="DimensionOid">504552-45-3132---</cust>
                                              </l>
                                              <l key="AdHocParamDimensionOids" refId="12645" ln="0" eid="DimensionOid"/>
                                              <be key="data" refId="12646" clsId="FilterNodeData">
                                                <ref key="filterNode" refId="12643"/>
                                                <s key="dim">PER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264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7</s>
                                                <b key="signChange">N</b>
                                                <b key="nativeSignChange">N</b>
                                                <l key="nav" refId="1264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7</cust>
                                              <s key="cod"/>
                                              <s key="desc"/>
                                              <i key="index">0</i>
                                              <l key="children" refId="12649" ln="1" eid="Framework.com.tagetik.trees.INode,framework">
                                                <be refId="12650" clsId="FilterNode">
                                                  <l key="dimensionOids" refId="12651" ln="1" eid="DimensionOid">
                                                    <cust clsId="DimensionOid">4445535434-45-4E44---</cust>
                                                  </l>
                                                  <l key="AdHocParamDimensionOids" refId="12652" ln="0" eid="DimensionOid"/>
                                                  <be key="data" refId="12653" clsId="FilterNodeData">
                                                    <ref key="filterNode" refId="12650"/>
                                                    <s key="dim">DEST4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65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9</s>
                                                    <b key="signChange">N</b>
                                                    <b key="nativeSignChange">N</b>
                                                    <l key="nav" refId="1265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656" ln="1" eid="Framework.com.tagetik.trees.INode,framework">
                                                    <be refId="12657" clsId="FilterNode">
                                                      <l key="dimensionOids" refId="12658" ln="1" eid="DimensionOid">
                                                        <cust clsId="DimensionOid">415A495F413241-45-5345---</cust>
                                                      </l>
                                                      <l key="AdHocParamDimensionOids" refId="12659" ln="0" eid="DimensionOid"/>
                                                      <be key="data" refId="12660" clsId="FilterNodeData">
                                                        <ref key="filterNode" refId="12657"/>
                                                        <s key="dim">AZI_A2A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266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10</s>
                                                        <b key="signChange">N</b>
                                                        <b key="nativeSignChange">N</b>
                                                        <l key="nav" refId="1266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10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2663" ln="0" eid="Framework.com.tagetik.trees.INode,framework"/>
                                                      <ref key="parent" refId="12650"/>
                                                    </be>
                                                  </l>
                                                  <ref key="parent" refId="12643"/>
                                                </be>
                                              </l>
                                              <ref key="parent" refId="12636"/>
                                            </be>
                                          </l>
                                          <ref key="parent" refId="12629"/>
                                        </be>
                                      </l>
                                      <ref key="parent" refId="12622"/>
                                    </be>
                                  </l>
                                  <ref key="parent" refId="12615"/>
                                </be>
                              </l>
                              <ref key="parent" refId="12609"/>
                            </be>
                          </l>
                        </be>
                        <be key="rowHeaders" refId="12664" clsId="ReportingHeaders">
                          <m key="headers" refId="12665" keid="SYS_PR_I" veid="System.Collections.IList">
                            <key>
                              <i>-1</i>
                            </key>
                            <val>
                              <l refId="12666" ln="1">
                                <s>$Account(HIERARCHY("KPI")).desc</s>
                              </l>
                            </val>
                          </m>
                          <m key="headersDims" refId="1266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668" clsId="ReportingHeaders">
                          <m key="headers" refId="12669" keid="SYS_PR_I" veid="System.Collections.IList">
                            <key>
                              <i>-1</i>
                            </key>
                            <val>
                              <l refId="12670" ln="1">
                                <s>$Scenario(HIERARCHY("$")).desc</s>
                              </l>
                            </val>
                          </m>
                          <m key="headersDims" refId="1267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672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2673" keid="SYS_STR" veid="StyleSheet">
                          <key>
                            <s>3</s>
                          </key>
                          <val>
                            <be refId="12674" clsId="StyleSheet">
                              <be key="version" refId="1267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7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77" ln="3">
                                    <be refId="12678" clsId="StyleRule">
                                      <be key="ruleCondition" refId="1267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80" clsId="StyleRule">
                                      <be key="ruleCondition" refId="1268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682" clsId="StyleRule">
                                      <be key="ruleCondition" refId="12683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684" clsId="StyleSheet">
                              <be key="version" refId="1268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68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687" ln="2">
                                    <be refId="12688" clsId="StyleRule">
                                      <be key="ruleCondition" refId="1268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690" clsId="StyleRule">
                                      <be key="ruleCondition" refId="1269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692" ln="0" eid="Reporting.com.tagetik.tables.IMatixCellLeafPositions,Reporting"/>
                        <m key="forcedEditModes" refId="12693" keid="Reporting.com.tagetik.tables.IMatixCellLeafPositions,Reporting" veid="SYS_STR"/>
                        <b key="UseTxlDeFormEditor">N</b>
                        <be key="TxDeFormsEditorDescriptor" refId="12694" clsId="TxDeFormsEditorDescriptor">
                          <l key="Tabs" refId="12695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696" clsId="matrixWSInfo">
                          <b key="isT">N</b>
                          <s key="wsCode">$CPM</s>
                        </be>
                        <be key="customFilters" refId="12697" clsId="ExpCustomFiltersProspetto"/>
                      </be>
                    </val>
                    <key>
                      <s>matrix igiene ambientale </s>
                    </key>
                    <val>
                      <be refId="12698" clsId="MatrixPositionBlockVO">
                        <s key="positionID">matrix igiene ambientale </s>
                        <be key="rows" refId="12699" clsId="FilterNode">
                          <l key="dimensionOids" refId="12700" ln="0" eid="DimensionOid"/>
                          <l key="AdHocParamDimensionOids" refId="12701" ln="0" eid="DimensionOid"/>
                          <be key="data" refId="12702" clsId="FilterNodeData">
                            <ref key="filterNode" refId="1269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0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704" ln="3" eid="Framework.com.tagetik.trees.INode,framework">
                            <be refId="12705" clsId="FilterNode">
                              <l key="dimensionOids" refId="12706" ln="0" eid="DimensionOid"/>
                              <l key="AdHocParamDimensionOids" refId="12707" ln="0" eid="DimensionOid"/>
                              <be key="data" refId="12708" clsId="FilterNodeData">
                                <ref key="filterNode" refId="12705"/>
                                <s key="dim">VOC_KPI</s>
                                <i key="segmentLevel">0</i>
                                <ref key="segment" refId="22"/>
                                <be key="dictionaryHeader" refId="12709" clsId="MultiDesc">
                                  <a key="desc" refId="12710" ln="4" eid="SYS_STR">
                                    <s>Igiene ambientale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27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271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713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2714" ln="0" eid="Framework.com.tagetik.trees.INode,framework"/>
                              <ref key="parent" refId="12699"/>
                            </be>
                            <be refId="12715" clsId="FilterNode">
                              <l key="dimensionOids" refId="12716" ln="1" eid="DimensionOid">
                                <cust clsId="DimensionOid">564F435F4B5049-45-43525F313037---</cust>
                              </l>
                              <l key="AdHocParamDimensionOids" refId="12717" ln="0" eid="DimensionOid"/>
                              <be key="data" refId="12718" clsId="FilterNodeData">
                                <ref key="filterNode" refId="12715"/>
                                <s key="dim">VOC_KPI</s>
                                <i key="segmentLevel">0</i>
                                <ref key="segment" refId="22"/>
                                <be key="dictionaryHeader" refId="12719" clsId="MultiDesc">
                                  <a key="desc" refId="12720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2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272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2723" ln="0" eid="Framework.com.tagetik.trees.INode,framework"/>
                              <ref key="parent" refId="12699"/>
                            </be>
                            <be refId="12724" clsId="FilterNode">
                              <l key="dimensionOids" refId="12725" ln="1" eid="DimensionOid">
                                <cust clsId="DimensionOid">564F435F4B5049-45-43525F313038---</cust>
                              </l>
                              <l key="AdHocParamDimensionOids" refId="12726" ln="0" eid="DimensionOid"/>
                              <be key="data" refId="12727" clsId="FilterNodeData">
                                <ref key="filterNode" refId="12724"/>
                                <s key="dim">VOC_KPI</s>
                                <i key="segmentLevel">0</i>
                                <ref key="segment" refId="22"/>
                                <be key="dictionaryHeader" refId="12728" clsId="MultiDesc">
                                  <a key="desc" refId="12729" ln="4" eid="SYS_STR">
                                    <s>Popolazione servita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27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7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2732" ln="0" eid="Framework.com.tagetik.trees.INode,framework"/>
                              <ref key="parent" refId="12699"/>
                            </be>
                          </l>
                        </be>
                        <be key="columns" refId="12733" clsId="FilterNode">
                          <l key="dimensionOids" refId="12734" ln="0" eid="DimensionOid"/>
                          <l key="AdHocParamDimensionOids" refId="12735" ln="0" eid="DimensionOid"/>
                          <be key="data" refId="12736" clsId="FilterNodeData">
                            <ref key="filterNode" refId="1273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7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2738" ln="1" eid="Framework.com.tagetik.trees.INode,framework">
                            <be refId="12739" clsId="FilterNode">
                              <l key="dimensionOids" refId="12740" ln="1" eid="DimensionOid">
                                <cust clsId="DimensionOid">544950-45-5449505F4F---</cust>
                              </l>
                              <l key="AdHocParamDimensionOids" refId="12741" ln="0" eid="DimensionOid"/>
                              <be key="data" refId="12742" clsId="FilterNodeData">
                                <ref key="filterNode" refId="12739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7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27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745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2746" ln="3" eid="Framework.com.tagetik.trees.INode,framework">
                                <be refId="12747" clsId="FilterNode">
                                  <l key="dimensionOids" refId="12748" ln="1" eid="DimensionOid">
                                    <cust clsId="DimensionOid">5343455F24-45-323032334143545F4254-244F524947494E414C--</cust>
                                  </l>
                                  <l key="AdHocParamDimensionOids" refId="12749" ln="0" eid="DimensionOid"/>
                                  <be key="data" refId="12750" clsId="FilterNodeData">
                                    <ref key="filterNode" refId="127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27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2754" ln="1" eid="Framework.com.tagetik.trees.INode,framework">
                                    <be refId="12755" clsId="FilterNode">
                                      <l key="dimensionOids" refId="12756" ln="1" eid="DimensionOid">
                                        <cust clsId="DimensionOid">4341545F24-4E-413241---</cust>
                                      </l>
                                      <l key="AdHocParamDimensionOids" refId="12757" ln="0" eid="DimensionOid"/>
                                      <be key="data" refId="12758" clsId="FilterNodeData">
                                        <ref key="filterNode" refId="127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59" clsId="MultiDesc">
                                          <a key="desc" refId="1276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27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63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2764" ln="0" eid="Framework.com.tagetik.trees.INode,framework"/>
                                      <ref key="parent" refId="12747"/>
                                    </be>
                                  </l>
                                  <ref key="parent" refId="12739"/>
                                </be>
                                <be refId="12765" clsId="FilterNode">
                                  <l key="dimensionOids" refId="12766" ln="1" eid="DimensionOid">
                                    <cust clsId="DimensionOid">5343455F24-45-323032344143545F4254-5343455F425F544552--</cust>
                                  </l>
                                  <l key="AdHocParamDimensionOids" refId="12767" ln="0" eid="DimensionOid"/>
                                  <be key="data" refId="12768" clsId="FilterNodeData">
                                    <ref key="filterNode" refId="127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27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2772" ln="1" eid="Framework.com.tagetik.trees.INode,framework">
                                    <be refId="12773" clsId="FilterNode">
                                      <l key="dimensionOids" refId="12774" ln="1" eid="DimensionOid">
                                        <cust clsId="DimensionOid">4341545F24-4E-413241---</cust>
                                      </l>
                                      <l key="AdHocParamDimensionOids" refId="12775" ln="0" eid="DimensionOid"/>
                                      <be key="data" refId="12776" clsId="FilterNodeData">
                                        <ref key="filterNode" refId="127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77" clsId="MultiDesc">
                                          <a key="desc" refId="127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27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27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2782" ln="0" eid="Framework.com.tagetik.trees.INode,framework"/>
                                      <ref key="parent" refId="12765"/>
                                    </be>
                                  </l>
                                  <ref key="parent" refId="12739"/>
                                </be>
                                <be refId="12783" clsId="FilterNode">
                                  <l key="dimensionOids" refId="12784" ln="1" eid="DimensionOid">
                                    <cust clsId="DimensionOid">5343455F24-45-323032354143545F4254-244F524947494E414C--</cust>
                                  </l>
                                  <l key="AdHocParamDimensionOids" refId="12785" ln="0" eid="DimensionOid"/>
                                  <be key="data" refId="12786" clsId="FilterNodeData">
                                    <ref key="filterNode" refId="127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27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27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7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2790" ln="1" eid="Framework.com.tagetik.trees.INode,framework">
                                    <be refId="12791" clsId="FilterNode">
                                      <l key="dimensionOids" refId="12792" ln="1" eid="DimensionOid">
                                        <cust clsId="DimensionOid">4341545F24-4E-413241---</cust>
                                      </l>
                                      <l key="AdHocParamDimensionOids" refId="12793" ln="0" eid="DimensionOid"/>
                                      <be key="data" refId="12794" clsId="FilterNodeData">
                                        <ref key="filterNode" refId="127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2795" clsId="MultiDesc">
                                          <a key="desc" refId="12796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27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27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2799" ln="0" eid="Framework.com.tagetik.trees.INode,framework"/>
                                      <ref key="parent" refId="12783"/>
                                    </be>
                                  </l>
                                  <ref key="parent" refId="12739"/>
                                </be>
                              </l>
                              <ref key="parent" refId="12733"/>
                            </be>
                          </l>
                        </be>
                        <be key="matrixFilters" refId="12800" clsId="FilterNode">
                          <l key="dimensionOids" refId="12801" ln="0" eid="DimensionOid"/>
                          <l key="AdHocParamDimensionOids" refId="12802" ln="0" eid="DimensionOid"/>
                          <be key="data" refId="12803" clsId="FilterNodeData">
                            <ref key="filterNode" refId="128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2805" ln="1" eid="Framework.com.tagetik.trees.INode,framework">
                            <be refId="12806" clsId="FilterNode">
                              <l key="dimensionOids" refId="12807" ln="1" eid="DimensionOid">
                                <cust clsId="DimensionOid">504552-45-3132---</cust>
                              </l>
                              <l key="AdHocParamDimensionOids" refId="12808" ln="0" eid="DimensionOid"/>
                              <be key="data" refId="12809" clsId="FilterNodeData">
                                <ref key="filterNode" refId="12806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28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28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2812" ln="1" eid="Framework.com.tagetik.trees.INode,framework">
                                <be refId="12813" clsId="FilterNode">
                                  <l key="dimensionOids" refId="12814" ln="1" eid="DimensionOid">
                                    <cust clsId="DimensionOid">44455354315F4255-45-4E44---</cust>
                                  </l>
                                  <l key="AdHocParamDimensionOids" refId="12815" ln="0" eid="DimensionOid"/>
                                  <be key="data" refId="12816" clsId="FilterNodeData">
                                    <ref key="filterNode" refId="12813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28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28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2819" ln="1" eid="Framework.com.tagetik.trees.INode,framework">
                                    <be refId="12820" clsId="FilterNode">
                                      <l key="dimensionOids" refId="12821" ln="1" eid="DimensionOid">
                                        <cust clsId="DimensionOid">4445535434-45-4E44---</cust>
                                      </l>
                                      <l key="AdHocParamDimensionOids" refId="12822" ln="0" eid="DimensionOid"/>
                                      <be key="data" refId="12823" clsId="FilterNodeData">
                                        <ref key="filterNode" refId="12820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282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28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2826" ln="1" eid="Framework.com.tagetik.trees.INode,framework">
                                        <be refId="12827" clsId="FilterNode">
                                          <l key="dimensionOids" refId="12828" ln="1" eid="DimensionOid">
                                            <cust clsId="DimensionOid">4445535433-45-543033---</cust>
                                          </l>
                                          <l key="AdHocParamDimensionOids" refId="12829" ln="0" eid="DimensionOid"/>
                                          <be key="data" refId="12830" clsId="FilterNodeData">
                                            <ref key="filterNode" refId="12827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2831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2832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2833" ln="1" eid="Framework.com.tagetik.trees.INode,framework">
                                            <be refId="12834" clsId="FilterNode">
                                              <l key="dimensionOids" refId="12835" ln="3" eid="DimensionOid">
                                                <cust clsId="DimensionOid">415A495F413241-45-534747---</cust>
                                                <cust clsId="DimensionOid">415A495F413241-45-4150---</cust>
                                                <cust clsId="DimensionOid">415A495F413241-45-474C53---</cust>
                                              </l>
                                              <l key="AdHocParamDimensionOids" refId="12836" ln="0" eid="DimensionOid"/>
                                              <be key="data" refId="12837" clsId="FilterNodeData">
                                                <ref key="filterNode" refId="12834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2838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2839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2840" ln="1" eid="Framework.com.tagetik.trees.INode,framework">
                                                <be refId="12841" clsId="FilterNode">
                                                  <l key="dimensionOids" refId="12842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2843" ln="0" eid="DimensionOid"/>
                                                  <be key="data" refId="12844" clsId="FilterNodeData">
                                                    <ref key="filterNode" refId="12841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2845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2846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2847" ln="0" eid="Framework.com.tagetik.trees.INode,framework"/>
                                                  <ref key="parent" refId="12834"/>
                                                </be>
                                              </l>
                                              <ref key="parent" refId="12827"/>
                                            </be>
                                          </l>
                                          <ref key="parent" refId="12820"/>
                                        </be>
                                      </l>
                                      <ref key="parent" refId="12813"/>
                                    </be>
                                  </l>
                                  <ref key="parent" refId="12806"/>
                                </be>
                              </l>
                              <ref key="parent" refId="12800"/>
                            </be>
                          </l>
                        </be>
                        <be key="rowHeaders" refId="12848" clsId="ReportingHeaders">
                          <m key="headers" refId="12849" keid="SYS_PR_I" veid="System.Collections.IList">
                            <key>
                              <i>-1</i>
                            </key>
                            <val>
                              <l refId="12850" ln="1">
                                <s>$Account(HIERARCHY("KPI")).desc</s>
                              </l>
                            </val>
                          </m>
                          <m key="headersDims" refId="1285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2852" clsId="ReportingHeaders">
                          <m key="headers" refId="12853" keid="SYS_PR_I" veid="System.Collections.IList"/>
                          <m key="headersDims" refId="12854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2855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2856" keid="SYS_STR" veid="StyleSheet">
                          <key>
                            <s>5</s>
                          </key>
                          <val>
                            <be refId="12857" clsId="StyleSheet">
                              <be key="version" refId="128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28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60" ln="3">
                                    <be refId="12861" clsId="StyleRule">
                                      <be key="ruleCondition" refId="128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63" clsId="StyleRule">
                                      <be key="ruleCondition" refId="128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2865" clsId="StyleRule">
                                      <be key="ruleCondition" refId="12866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2867" clsId="StyleSheet">
                              <be key="version" refId="128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286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2870" ln="2">
                                    <be refId="12871" clsId="StyleRule">
                                      <be key="ruleCondition" refId="1287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2873" clsId="StyleRule">
                                      <be key="ruleCondition" refId="1287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2875" ln="0" eid="Reporting.com.tagetik.tables.IMatixCellLeafPositions,Reporting"/>
                        <m key="forcedEditModes" refId="12876" keid="Reporting.com.tagetik.tables.IMatixCellLeafPositions,Reporting" veid="SYS_STR"/>
                        <b key="UseTxlDeFormEditor">N</b>
                        <be key="TxDeFormsEditorDescriptor" refId="12877" clsId="TxDeFormsEditorDescriptor">
                          <l key="Tabs" refId="1287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2879" clsId="matrixWSInfo">
                          <b key="isT">N</b>
                          <s key="wsCode">$CPM</s>
                        </be>
                        <be key="customFilters" refId="12880" clsId="ExpCustomFiltersProspetto"/>
                      </be>
                    </val>
                    <key>
                      <s>Matrix00  Investimenti</s>
                    </key>
                    <val>
                      <be refId="12881" clsId="MatrixPositionBlockVO">
                        <s key="positionID">Matrix00  Investimenti</s>
                        <be key="rows" refId="12882" clsId="FilterNode">
                          <l key="dimensionOids" refId="12883" ln="0" eid="DimensionOid"/>
                          <l key="AdHocParamDimensionOids" refId="12884" ln="0" eid="DimensionOid"/>
                          <be key="data" refId="12885" clsId="FilterNodeData">
                            <ref key="filterNode" refId="1288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288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2887" ln="6" eid="Framework.com.tagetik.trees.INode,framework">
                            <be refId="12888" clsId="FilterNode">
                              <l key="dimensionOids" refId="12889" ln="1" eid="DimensionOid">
                                <cust clsId="DimensionOid">44455354315F4255-45-414D42---</cust>
                              </l>
                              <l key="AdHocParamDimensionOids" refId="12890" ln="0" eid="DimensionOid"/>
                              <be key="data" refId="12891" clsId="FilterNodeData">
                                <ref key="filterNode" refId="12888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8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28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894" keid="SYS_STR" veid="EFReportingNodeType">
                                  <key>
                                    <s>44455354315F4255-45-414D42---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0</i>
                              <l key="children" refId="12895" ln="1" eid="Framework.com.tagetik.trees.INode,framework">
                                <be refId="12896" clsId="FilterNode">
                                  <l key="dimensionOids" refId="12897" ln="3" eid="DimensionOid">
                                    <cust clsId="DimensionOid">415A495F413241-45-534747---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898" ln="0" eid="DimensionOid"/>
                                  <be key="data" refId="12899" clsId="FilterNodeData">
                                    <ref key="filterNode" refId="12896"/>
                                    <s key="dim">AZI_A2A</s>
                                    <i key="segmentLevel">0</i>
                                    <ref key="segment" refId="22"/>
                                    <be key="dictionaryHeader" refId="12900" clsId="MultiDesc">
                                      <a key="desc" refId="12901" ln="4" eid="SYS_STR">
                                        <s>BU Circular Economy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235</s>
                                    <b key="signChange">N</b>
                                    <b key="nativeSignChange">N</b>
                                    <l key="nav" refId="129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04" keid="SYS_STR" veid="EFReportingNodeType"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235</cust>
                                  <s key="cod"/>
                                  <s key="desc"/>
                                  <i key="index">0</i>
                                  <l key="children" refId="12905" ln="0" eid="Framework.com.tagetik.trees.INode,framework"/>
                                  <ref key="parent" refId="12888"/>
                                </be>
                              </l>
                              <ref key="parent" refId="12882"/>
                            </be>
                            <be refId="12906" clsId="FilterNode">
                              <l key="dimensionOids" refId="12907" ln="1" eid="DimensionOid">
                                <cust clsId="DimensionOid">44455354315F4255-45-47454E---</cust>
                              </l>
                              <l key="AdHocParamDimensionOids" refId="12908" ln="0" eid="DimensionOid"/>
                              <be key="data" refId="12909" clsId="FilterNodeData">
                                <ref key="filterNode" refId="12906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219</s>
                                <b key="signChange">N</b>
                                <b key="nativeSignChange">N</b>
                                <l key="nav" refId="129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12" keid="SYS_STR" veid="EFReportingNodeType">
                                  <key>
                                    <s>44455354315F4255-45-47454E---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</i>
                              <l key="children" refId="12913" ln="1" eid="Framework.com.tagetik.trees.INode,framework">
                                <be refId="12914" clsId="FilterNode">
                                  <l key="dimensionOids" refId="12915" ln="1" eid="DimensionOid">
                                    <cust clsId="DimensionOid">415A495F413241-45-534747---</cust>
                                  </l>
                                  <l key="AdHocParamDimensionOids" refId="12916" ln="0" eid="DimensionOid"/>
                                  <be key="data" refId="12917" clsId="FilterNodeData">
                                    <ref key="filterNode" refId="12914"/>
                                    <s key="dim">AZI_A2A</s>
                                    <i key="segmentLevel">0</i>
                                    <ref key="segment" refId="22"/>
                                    <be key="dictionaryHeader" refId="12918" clsId="MultiDesc">
                                      <a key="desc" refId="12919" ln="4" eid="SYS_STR">
                                        <s>BU Generazione e Trading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236</s>
                                    <b key="signChange">N</b>
                                    <b key="nativeSignChange">N</b>
                                    <l key="nav" refId="129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22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236</cust>
                                  <s key="cod"/>
                                  <s key="desc"/>
                                  <i key="index">0</i>
                                  <l key="children" refId="12923" ln="0" eid="Framework.com.tagetik.trees.INode,framework"/>
                                  <ref key="parent" refId="12906"/>
                                </be>
                              </l>
                              <ref key="parent" refId="12882"/>
                            </be>
                            <be refId="12924" clsId="FilterNode">
                              <l key="dimensionOids" refId="12925" ln="1" eid="DimensionOid">
                                <cust clsId="DimensionOid">44455354315F4255-45-524554---</cust>
                              </l>
                              <l key="AdHocParamDimensionOids" refId="12926" ln="0" eid="DimensionOid"/>
                              <be key="data" refId="12927" clsId="FilterNodeData">
                                <ref key="filterNode" refId="12924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221</s>
                                <b key="signChange">N</b>
                                <b key="nativeSignChange">N</b>
                                <l key="nav" refId="129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30" keid="SYS_STR" veid="EFReportingNodeType">
                                  <key>
                                    <s>44455354315F4255-45-524554---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221</cust>
                              <s key="cod"/>
                              <s key="desc"/>
                              <i key="index">2</i>
                              <l key="children" refId="12931" ln="1" eid="Framework.com.tagetik.trees.INode,framework">
                                <be refId="12932" clsId="FilterNode">
                                  <l key="dimensionOids" refId="12933" ln="6" eid="DimensionOid">
                                    <cust clsId="DimensionOid">415A495F413241-45-4447---</cust>
                                    <cust clsId="DimensionOid">415A495F413241-45-5345---</cust>
                                    <cust clsId="DimensionOid">415A495F413241-45-494447---</cust>
                                    <cust clsId="DimensionOid">415A495F413241-45-414950---</cust>
                                    <cust clsId="DimensionOid">415A495F413241-45-5341---</cust>
                                    <cust clsId="DimensionOid">415A495F413241-45-4441---</cust>
                                  </l>
                                  <l key="AdHocParamDimensionOids" refId="12934" ln="0" eid="DimensionOid"/>
                                  <be key="data" refId="12935" clsId="FilterNodeData">
                                    <ref key="filterNode" refId="12932"/>
                                    <s key="dim">AZI_A2A</s>
                                    <i key="segmentLevel">0</i>
                                    <ref key="segment" refId="22"/>
                                    <be key="dictionaryHeader" refId="12936" clsId="MultiDesc">
                                      <a key="desc" refId="12937" ln="4" eid="SYS_STR">
                                        <s>BU Smart Infrastructures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252</s>
                                    <b key="signChange">N</b>
                                    <b key="nativeSignChange">N</b>
                                    <l key="nav" refId="129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40" keid="SYS_STR" veid="EFReportingNodeType">
                                      <key>
                                        <s>415A495F413241-45-4447---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415A495F413241-45-414950---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415A495F413241-45-494447---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415A495F413241-45-4441---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415A495F413241-45-5345---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252</cust>
                                  <s key="cod"/>
                                  <s key="desc"/>
                                  <i key="index">0</i>
                                  <l key="children" refId="12941" ln="0" eid="Framework.com.tagetik.trees.INode,framework"/>
                                  <ref key="parent" refId="12924"/>
                                </be>
                              </l>
                              <ref key="parent" refId="12882"/>
                            </be>
                            <be refId="12942" clsId="FilterNode">
                              <l key="dimensionOids" refId="12943" ln="1" eid="DimensionOid">
                                <cust clsId="DimensionOid">44455354315F4255-45-4D4552---</cust>
                              </l>
                              <l key="AdHocParamDimensionOids" refId="12944" ln="0" eid="DimensionOid"/>
                              <be key="data" refId="12945" clsId="FilterNodeData">
                                <ref key="filterNode" refId="12942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4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223</s>
                                <b key="signChange">N</b>
                                <b key="nativeSignChange">N</b>
                                <l key="nav" refId="1294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48" keid="SYS_STR" veid="EFReportingNodeType">
                                  <key>
                                    <s>44455354315F4255-45-4D4552---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3</i>
                              <l key="children" refId="12949" ln="1" eid="Framework.com.tagetik.trees.INode,framework">
                                <be refId="12950" clsId="FilterNode">
                                  <l key="dimensionOids" refId="12951" ln="2" eid="DimensionOid">
                                    <cust clsId="DimensionOid">415A495F413241-45-414553---</cust>
                                    <cust clsId="DimensionOid">415A495F413241-45-413241---</cust>
                                  </l>
                                  <l key="AdHocParamDimensionOids" refId="12952" ln="0" eid="DimensionOid"/>
                                  <be key="data" refId="12953" clsId="FilterNodeData">
                                    <ref key="filterNode" refId="12950"/>
                                    <s key="dim">AZI_A2A</s>
                                    <i key="segmentLevel">0</i>
                                    <ref key="segment" refId="22"/>
                                    <be key="dictionaryHeader" refId="12954" clsId="MultiDesc">
                                      <a key="desc" refId="12955" ln="4" eid="SYS_STR">
                                        <s>BU Mercato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5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253</s>
                                    <b key="signChange">N</b>
                                    <b key="nativeSignChange">N</b>
                                    <l key="nav" refId="1295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58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415A495F413241-45-414553---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415A495F413241-45-413241---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253</cust>
                                  <s key="cod"/>
                                  <s key="desc"/>
                                  <i key="index">0</i>
                                  <l key="children" refId="12959" ln="0" eid="Framework.com.tagetik.trees.INode,framework"/>
                                  <ref key="parent" refId="12942"/>
                                </be>
                              </l>
                              <ref key="parent" refId="12882"/>
                            </be>
                            <be refId="12960" clsId="FilterNode">
                              <l key="dimensionOids" refId="12961" ln="1" eid="DimensionOid">
                                <cust clsId="DimensionOid">44455354315F4255-45-434F52---</cust>
                              </l>
                              <l key="AdHocParamDimensionOids" refId="12962" ln="0" eid="DimensionOid"/>
                              <be key="data" refId="12963" clsId="FilterNodeData">
                                <ref key="filterNode" refId="12960"/>
                                <s key="dim">DEST1_BU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29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296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2966" keid="SYS_STR" veid="EFReportingNodeType">
                                  <key>
                                    <s>44455354315F4255-45-434F52---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4</i>
                              <l key="children" refId="12967" ln="1" eid="Framework.com.tagetik.trees.INode,framework">
                                <be refId="12968" clsId="FilterNode">
                                  <l key="dimensionOids" refId="12969" ln="1" eid="DimensionOid">
                                    <cust clsId="DimensionOid">415A495F413241-45-534747---</cust>
                                  </l>
                                  <l key="AdHocParamDimensionOids" refId="12970" ln="0" eid="DimensionOid"/>
                                  <be key="data" refId="12971" clsId="FilterNodeData">
                                    <ref key="filterNode" refId="12968"/>
                                    <s key="dim">AZI_A2A</s>
                                    <i key="segmentLevel">0</i>
                                    <ref key="segment" refId="22"/>
                                    <be key="dictionaryHeader" refId="12972" clsId="MultiDesc">
                                      <a key="desc" refId="12973" ln="4" eid="SYS_STR">
                                        <s>BU Corporate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297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239</s>
                                    <b key="signChange">N</b>
                                    <b key="nativeSignChange">N</b>
                                    <l key="nav" refId="1297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2976" keid="SYS_STR" veid="EFReportingNodeType">
                                      <key>
                                        <s>415A495F413241-45-534747---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239</cust>
                                  <s key="cod"/>
                                  <s key="desc"/>
                                  <i key="index">0</i>
                                  <l key="children" refId="12977" ln="0" eid="Framework.com.tagetik.trees.INode,framework"/>
                                  <ref key="parent" refId="12960"/>
                                </be>
                              </l>
                              <ref key="parent" refId="12882"/>
                            </be>
                            <be refId="12978" clsId="FilterNode">
                              <l key="dimensionOids" refId="12979" ln="0" eid="DimensionOid"/>
                              <l key="AdHocParamDimensionOids" refId="12980" ln="0" eid="DimensionOid"/>
                              <be key="data" refId="12981" clsId="FilterNodeData">
                                <ref key="filterNode" refId="12978"/>
                                <s key="dim">DEST1_BU</s>
                                <i key="segmentLevel">0</i>
                                <ref key="segment" refId="22"/>
                                <b key="placeHolder">S</b>
                                <ref key="weight" refId="23"/>
                                <be key="textMatchingCondition" refId="129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250</s>
                                <b key="signChange">N</b>
                                <b key="nativeSignChange">N</b>
                                <l key="nav" refId="129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2984" keid="SYS_STR" veid="EFReportingNodeType">
                                  <key>
                                    <s>203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5</i>
                              <l key="children" refId="12985" ln="1" eid="Framework.com.tagetik.trees.INode,framework">
                                <be refId="12986" clsId="FilterNode">
                                  <l key="dimensionOids" refId="12987" ln="0" eid="DimensionOid"/>
                                  <l key="AdHocParamDimensionOids" refId="12988" ln="0" eid="DimensionOid"/>
                                  <be key="data" refId="12989" clsId="FilterNodeData">
                                    <ref key="filterNode" refId="12986"/>
                                    <s key="dim">AZI_A2A</s>
                                    <i key="segmentLevel">0</i>
                                    <ref key="segment" refId="22"/>
                                    <be key="reportingFormula" refId="12990" clsId="ReportingFormula">
                                      <b key="serverFormula">N</b>
                                      <b key="formulaRule">N</b>
                                      <s key="formula">IFERROR({235}+{236}+{252}+{253}+{239},"")</s>
                                    </be>
                                    <be key="dictionaryHeader" refId="12991" clsId="MultiDesc">
                                      <a key="desc" refId="1299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29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251</s>
                                    <b key="signChange">N</b>
                                    <b key="nativeSignChange">N</b>
                                    <l key="nav" refId="129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12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2995" keid="SYS_STR" veid="EFReportingNodeType">
                                      <key>
                                        <s>250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251</cust>
                                  <s key="cod"/>
                                  <s key="desc"/>
                                  <i key="index">0</i>
                                  <l key="children" refId="12996" ln="0" eid="Framework.com.tagetik.trees.INode,framework"/>
                                  <ref key="parent" refId="12978"/>
                                </be>
                              </l>
                              <ref key="parent" refId="12882"/>
                            </be>
                          </l>
                        </be>
                        <be key="columns" refId="12997" clsId="FilterNode">
                          <l key="dimensionOids" refId="12998" ln="0" eid="DimensionOid"/>
                          <l key="AdHocParamDimensionOids" refId="12999" ln="0" eid="DimensionOid"/>
                          <be key="data" refId="13000" clsId="FilterNodeData">
                            <ref key="filterNode" refId="1299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0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002" ln="1" eid="Framework.com.tagetik.trees.INode,framework">
                            <be refId="13003" clsId="FilterNode">
                              <l key="dimensionOids" refId="13004" ln="1" eid="DimensionOid">
                                <cust clsId="DimensionOid">544950-45-5449505F4F---</cust>
                              </l>
                              <l key="AdHocParamDimensionOids" refId="13005" ln="0" eid="DimensionOid"/>
                              <be key="data" refId="13006" clsId="FilterNodeData">
                                <ref key="filterNode" refId="1300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0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00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00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010" ln="3" eid="Framework.com.tagetik.trees.INode,framework">
                                <be refId="13011" clsId="FilterNode">
                                  <l key="dimensionOids" refId="13012" ln="1" eid="DimensionOid">
                                    <cust clsId="DimensionOid">5343455F24-45-323032334143545F4254-244F524947494E414C--</cust>
                                  </l>
                                  <l key="AdHocParamDimensionOids" refId="13013" ln="0" eid="DimensionOid"/>
                                  <be key="data" refId="13014" clsId="FilterNodeData">
                                    <ref key="filterNode" refId="1301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01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1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018" ln="1" eid="Framework.com.tagetik.trees.INode,framework">
                                    <be refId="13019" clsId="FilterNode">
                                      <l key="dimensionOids" refId="13020" ln="1" eid="DimensionOid">
                                        <cust clsId="DimensionOid">4341545F24-4E-413241---</cust>
                                      </l>
                                      <l key="AdHocParamDimensionOids" refId="13021" ln="0" eid="DimensionOid"/>
                                      <be key="data" refId="13022" clsId="FilterNodeData">
                                        <ref key="filterNode" refId="1301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23" clsId="MultiDesc">
                                          <a key="desc" refId="1302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0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2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028" ln="0" eid="Framework.com.tagetik.trees.INode,framework"/>
                                      <ref key="parent" refId="13011"/>
                                    </be>
                                  </l>
                                  <ref key="parent" refId="13003"/>
                                </be>
                                <be refId="13029" clsId="FilterNode">
                                  <l key="dimensionOids" refId="13030" ln="1" eid="DimensionOid">
                                    <cust clsId="DimensionOid">5343455F24-45-323032344143545F4254-5343455F425F544552--</cust>
                                  </l>
                                  <l key="AdHocParamDimensionOids" refId="13031" ln="0" eid="DimensionOid"/>
                                  <be key="data" refId="13032" clsId="FilterNodeData">
                                    <ref key="filterNode" refId="1302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0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3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036" ln="1" eid="Framework.com.tagetik.trees.INode,framework">
                                    <be refId="13037" clsId="FilterNode">
                                      <l key="dimensionOids" refId="13038" ln="1" eid="DimensionOid">
                                        <cust clsId="DimensionOid">4341545F24-4E-413241---</cust>
                                      </l>
                                      <l key="AdHocParamDimensionOids" refId="13039" ln="0" eid="DimensionOid"/>
                                      <be key="data" refId="13040" clsId="FilterNodeData">
                                        <ref key="filterNode" refId="1303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41" clsId="MultiDesc">
                                          <a key="desc" refId="1304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0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04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046" ln="0" eid="Framework.com.tagetik.trees.INode,framework"/>
                                      <ref key="parent" refId="13029"/>
                                    </be>
                                  </l>
                                  <ref key="parent" refId="13003"/>
                                </be>
                                <be refId="13047" clsId="FilterNode">
                                  <l key="dimensionOids" refId="13048" ln="1" eid="DimensionOid">
                                    <cust clsId="DimensionOid">5343455F24-45-323032354143545F4254-244F524947494E414C--</cust>
                                  </l>
                                  <l key="AdHocParamDimensionOids" refId="13049" ln="0" eid="DimensionOid"/>
                                  <be key="data" refId="13050" clsId="FilterNodeData">
                                    <ref key="filterNode" refId="1304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05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05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05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054" ln="1" eid="Framework.com.tagetik.trees.INode,framework">
                                    <be refId="13055" clsId="FilterNode">
                                      <l key="dimensionOids" refId="13056" ln="1" eid="DimensionOid">
                                        <cust clsId="DimensionOid">4341545F24-4E-413241---</cust>
                                      </l>
                                      <l key="AdHocParamDimensionOids" refId="13057" ln="0" eid="DimensionOid"/>
                                      <be key="data" refId="13058" clsId="FilterNodeData">
                                        <ref key="filterNode" refId="1305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059" clsId="MultiDesc">
                                          <a key="desc" refId="13060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0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0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063" ln="0" eid="Framework.com.tagetik.trees.INode,framework"/>
                                      <ref key="parent" refId="13047"/>
                                    </be>
                                  </l>
                                  <ref key="parent" refId="13003"/>
                                </be>
                              </l>
                              <ref key="parent" refId="12997"/>
                            </be>
                          </l>
                        </be>
                        <be key="matrixFilters" refId="13064" clsId="FilterNode">
                          <l key="dimensionOids" refId="13065" ln="0" eid="DimensionOid"/>
                          <l key="AdHocParamDimensionOids" refId="13066" ln="0" eid="DimensionOid"/>
                          <be key="data" refId="13067" clsId="FilterNodeData">
                            <ref key="filterNode" refId="130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0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069" ln="1" eid="Framework.com.tagetik.trees.INode,framework">
                            <be refId="13070" clsId="FilterNode">
                              <l key="dimensionOids" refId="13071" ln="1" eid="DimensionOid">
                                <cust clsId="DimensionOid">504552-45-3132---</cust>
                              </l>
                              <l key="AdHocParamDimensionOids" refId="13072" ln="0" eid="DimensionOid"/>
                              <be key="data" refId="13073" clsId="FilterNodeData">
                                <ref key="filterNode" refId="1307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0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07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076" ln="1" eid="Framework.com.tagetik.trees.INode,framework">
                                <be refId="13077" clsId="FilterNode">
                                  <l key="dimensionOids" refId="13078" ln="1" eid="DimensionOid">
                                    <cust clsId="DimensionOid">56414C-45-455552---</cust>
                                  </l>
                                  <l key="AdHocParamDimensionOids" refId="13079" ln="0" eid="DimensionOid"/>
                                  <be key="data" refId="13080" clsId="FilterNodeData">
                                    <ref key="filterNode" refId="13077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08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0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083" ln="1" eid="Framework.com.tagetik.trees.INode,framework">
                                    <be refId="13084" clsId="FilterNode">
                                      <l key="dimensionOids" refId="13085" ln="1" eid="DimensionOid">
                                        <cust clsId="DimensionOid">44455354325F414749-45-4E44---</cust>
                                      </l>
                                      <l key="AdHocParamDimensionOids" refId="13086" ln="0" eid="DimensionOid"/>
                                      <be key="data" refId="13087" clsId="FilterNodeData">
                                        <ref key="filterNode" refId="13084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0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30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3090" ln="1" eid="Framework.com.tagetik.trees.INode,framework">
                                        <be refId="13091" clsId="FilterNode">
                                          <l key="dimensionOids" refId="13092" ln="1" eid="DimensionOid">
                                            <cust clsId="DimensionOid">4445535434-45-4E44---</cust>
                                          </l>
                                          <l key="AdHocParamDimensionOids" refId="13093" ln="0" eid="DimensionOid"/>
                                          <be key="data" refId="13094" clsId="FilterNodeData">
                                            <ref key="filterNode" refId="13091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09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17</s>
                                            <b key="signChange">N</b>
                                            <b key="nativeSignChange">N</b>
                                            <l key="nav" refId="1309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17</cust>
                                          <s key="cod"/>
                                          <s key="desc"/>
                                          <i key="index">0</i>
                                          <l key="children" refId="13097" ln="1" eid="Framework.com.tagetik.trees.INode,framework">
                                            <be refId="13098" clsId="FilterNode">
                                              <l key="dimensionOids" refId="13099" ln="1" eid="DimensionOid">
                                                <cust clsId="DimensionOid">564F435F4B5049-45-43465F303239---</cust>
                                              </l>
                                              <l key="AdHocParamDimensionOids" refId="13100" ln="0" eid="DimensionOid"/>
                                              <be key="data" refId="13101" clsId="FilterNodeData">
                                                <ref key="filterNode" refId="13098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1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19</s>
                                                <b key="signChange">N</b>
                                                <b key="nativeSignChange">N</b>
                                                <l key="nav" refId="1310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19</cust>
                                              <s key="cod"/>
                                              <s key="desc"/>
                                              <i key="index">0</i>
                                              <l key="children" refId="13104" ln="1" eid="Framework.com.tagetik.trees.INode,framework">
                                                <be refId="13105" clsId="FilterNode">
                                                  <l key="dimensionOids" refId="13106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3107" ln="0" eid="DimensionOid"/>
                                                  <be key="data" refId="13108" clsId="FilterNodeData">
                                                    <ref key="filterNode" refId="13105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10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21</s>
                                                    <b key="signChange">N</b>
                                                    <b key="nativeSignChange">N</b>
                                                    <l key="nav" refId="1311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21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111" ln="0" eid="Framework.com.tagetik.trees.INode,framework"/>
                                                  <ref key="parent" refId="13098"/>
                                                </be>
                                              </l>
                                              <ref key="parent" refId="13091"/>
                                            </be>
                                          </l>
                                          <ref key="parent" refId="13084"/>
                                        </be>
                                      </l>
                                      <ref key="parent" refId="13077"/>
                                    </be>
                                  </l>
                                  <ref key="parent" refId="13070"/>
                                </be>
                              </l>
                              <ref key="parent" refId="13064"/>
                            </be>
                          </l>
                        </be>
                        <be key="rowHeaders" refId="13112" clsId="ReportingHeaders">
                          <m key="headers" refId="13113" keid="SYS_PR_I" veid="System.Collections.IList">
                            <key>
                              <i>-1</i>
                            </key>
                            <val>
                              <l refId="13114" ln="1">
                                <s>$Entity(HIERARCHY("A2A")).desc</s>
                              </l>
                            </val>
                          </m>
                          <m key="headersDims" refId="13115" keid="SYS_PR_I" veid="SYS_STR">
                            <key>
                              <i>-1</i>
                            </key>
                            <val>
                              <s>AZI_A2A</s>
                            </val>
                          </m>
                        </be>
                        <be key="columnHeaders" refId="13116" clsId="ReportingHeaders">
                          <m key="headers" refId="13117" keid="SYS_PR_I" veid="System.Collections.IList">
                            <key>
                              <i>-1</i>
                            </key>
                            <val>
                              <l refId="13118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119" ln="1">
                                <s>$Scenario.code</s>
                              </l>
                            </val>
                          </m>
                          <m key="headersDims" refId="13120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121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3122" keid="SYS_STR" veid="StyleSheet">
                          <key>
                            <s>12</s>
                          </key>
                          <val>
                            <be refId="13123" clsId="StyleSheet">
                              <be key="version" refId="1312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12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126" ln="2">
                                    <be refId="13127" clsId="StyleRule">
                                      <be key="ruleCondition" refId="1312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129" clsId="StyleRule">
                                      <be key="ruleCondition" refId="1313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131" ln="0" eid="Reporting.com.tagetik.tables.IMatixCellLeafPositions,Reporting"/>
                        <m key="forcedEditModes" refId="13132" keid="Reporting.com.tagetik.tables.IMatixCellLeafPositions,Reporting" veid="SYS_STR"/>
                        <b key="UseTxlDeFormEditor">N</b>
                        <be key="TxDeFormsEditorDescriptor" refId="13133" clsId="TxDeFormsEditorDescriptor">
                          <l key="Tabs" refId="1313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135" clsId="matrixWSInfo">
                          <b key="isT">N</b>
                          <s key="wsCode">$CPM</s>
                        </be>
                        <be key="customFilters" refId="13136" clsId="ExpCustomFiltersProspetto"/>
                      </be>
                    </val>
                    <key>
                      <s>matrix 00 Illuminazione</s>
                    </key>
                    <val>
                      <be refId="13137" clsId="MatrixPositionBlockVO">
                        <s key="positionID">matrix 00 Illuminazione</s>
                        <be key="rows" refId="13138" clsId="FilterNode">
                          <l key="dimensionOids" refId="13139" ln="0" eid="DimensionOid"/>
                          <l key="AdHocParamDimensionOids" refId="13140" ln="0" eid="DimensionOid"/>
                          <be key="data" refId="13141" clsId="FilterNodeData">
                            <ref key="filterNode" refId="1313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4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143" ln="5" eid="Framework.com.tagetik.trees.INode,framework">
                            <be refId="13144" clsId="FilterNode">
                              <l key="dimensionOids" refId="13145" ln="1" eid="DimensionOid">
                                <cust clsId="DimensionOid">564F435F4B5049-45-434D5F303336---</cust>
                              </l>
                              <l key="AdHocParamDimensionOids" refId="13146" ln="0" eid="DimensionOid"/>
                              <be key="data" refId="13147" clsId="FilterNodeData">
                                <ref key="filterNode" refId="13144"/>
                                <s key="dim">VOC_KPI</s>
                                <i key="segmentLevel">0</i>
                                <ref key="segment" refId="22"/>
                                <be key="dictionaryHeader" refId="13148" clsId="MultiDesc">
                                  <a key="desc" refId="13149" ln="4" eid="SYS_STR">
                                    <s>
                                      Punti luce LED (n
                                      <ch cod="b0"/>
                                      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1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33</s>
                                <b key="signChange">N</b>
                                <b key="nativeSignChange">N</b>
                                <l key="nav" refId="1315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52" keid="SYS_STR" veid="EFReportingNodeType">
                                  <key>
                                    <s>564F435F4B5049-45-434D5F303336---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33</cust>
                              <s key="cod"/>
                              <s key="desc"/>
                              <i key="index">0</i>
                              <l key="children" refId="13153" ln="0" eid="Framework.com.tagetik.trees.INode,framework"/>
                              <ref key="parent" refId="13138"/>
                            </be>
                            <be refId="13154" clsId="FilterNode">
                              <l key="dimensionOids" refId="13155" ln="1" eid="DimensionOid">
                                <cust clsId="DimensionOid">564F435F4B5049-45-434D5F313132---</cust>
                              </l>
                              <l key="AdHocParamDimensionOids" refId="13156" ln="0" eid="DimensionOid"/>
                              <be key="data" refId="13157" clsId="FilterNodeData">
                                <ref key="filterNode" refId="1315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</s>
                                <b key="signChange">N</b>
                                <b key="nativeSignChange">N</b>
                                <l key="nav" refId="1315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0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</cust>
                              <s key="cod"/>
                              <s key="desc"/>
                              <i key="index">1</i>
                              <l key="children" refId="13161" ln="0" eid="Framework.com.tagetik.trees.INode,framework"/>
                              <ref key="parent" refId="13138"/>
                            </be>
                            <be refId="13162" clsId="FilterNode">
                              <l key="dimensionOids" refId="13163" ln="1" eid="DimensionOid">
                                <cust clsId="DimensionOid">564F435F4B5049-45-434D5F313133---</cust>
                              </l>
                              <l key="AdHocParamDimensionOids" refId="13164" ln="0" eid="DimensionOid"/>
                              <be key="data" refId="13165" clsId="FilterNodeData">
                                <ref key="filterNode" refId="1316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6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316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68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2</i>
                              <l key="children" refId="13169" ln="0" eid="Framework.com.tagetik.trees.INode,framework"/>
                              <ref key="parent" refId="13138"/>
                            </be>
                            <be refId="13170" clsId="FilterNode">
                              <l key="dimensionOids" refId="13171" ln="1" eid="DimensionOid">
                                <cust clsId="DimensionOid">564F435F4B5049-45-434D5F313134---</cust>
                              </l>
                              <l key="AdHocParamDimensionOids" refId="13172" ln="0" eid="DimensionOid"/>
                              <be key="data" refId="13173" clsId="FilterNodeData">
                                <ref key="filterNode" refId="1317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31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76" keid="SYS_STR" veid="EFReportingNodeType">
                                  <key>
                                    <s>564F435F4B5049-45-434D5F313132---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564F435F4B5049-45-434D5F313133---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3</i>
                              <l key="children" refId="13177" ln="0" eid="Framework.com.tagetik.trees.INode,framework"/>
                              <ref key="parent" refId="13138"/>
                            </be>
                            <be refId="13178" clsId="FilterNode">
                              <l key="dimensionOids" refId="13179" ln="1" eid="DimensionOid">
                                <cust clsId="DimensionOid">564F435F4B5049-45-434E5F303533---</cust>
                              </l>
                              <l key="AdHocParamDimensionOids" refId="13180" ln="0" eid="DimensionOid"/>
                              <be key="data" refId="13181" clsId="FilterNodeData">
                                <ref key="filterNode" refId="1317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8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318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84" keid="SYS_STR" veid="EFReportingNodeType">
                                  <key>
                                    <s>564F435F4B5049-45-434E5F303533---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4</i>
                              <l key="children" refId="13185" ln="0" eid="Framework.com.tagetik.trees.INode,framework"/>
                              <ref key="parent" refId="13138"/>
                            </be>
                          </l>
                        </be>
                        <be key="columns" refId="13186" clsId="FilterNode">
                          <l key="dimensionOids" refId="13187" ln="0" eid="DimensionOid"/>
                          <l key="AdHocParamDimensionOids" refId="13188" ln="0" eid="DimensionOid"/>
                          <be key="data" refId="13189" clsId="FilterNodeData">
                            <ref key="filterNode" refId="131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1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191" ln="1" eid="Framework.com.tagetik.trees.INode,framework">
                            <be refId="13192" clsId="FilterNode">
                              <l key="dimensionOids" refId="13193" ln="1" eid="DimensionOid">
                                <cust clsId="DimensionOid">544950-45-5449505F4F---</cust>
                              </l>
                              <l key="AdHocParamDimensionOids" refId="13194" ln="0" eid="DimensionOid"/>
                              <be key="data" refId="13195" clsId="FilterNodeData">
                                <ref key="filterNode" refId="1319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1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41</s>
                                <b key="signChange">N</b>
                                <b key="nativeSignChange">N</b>
                                <l key="nav" refId="1319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19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41</cust>
                              <s key="cod"/>
                              <s key="desc"/>
                              <i key="index">0</i>
                              <l key="children" refId="13199" ln="3" eid="Framework.com.tagetik.trees.INode,framework">
                                <be refId="13200" clsId="FilterNode">
                                  <l key="dimensionOids" refId="13201" ln="1" eid="DimensionOid">
                                    <cust clsId="DimensionOid">5343455F24-45-323032334143545F4254-244F524947494E414C--</cust>
                                  </l>
                                  <l key="AdHocParamDimensionOids" refId="13202" ln="0" eid="DimensionOid"/>
                                  <be key="data" refId="13203" clsId="FilterNodeData">
                                    <ref key="filterNode" refId="1320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0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</s>
                                    <b key="signChange">N</b>
                                    <b key="nativeSignChange">N</b>
                                    <l key="nav" refId="1320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0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</cust>
                                  <s key="cod"/>
                                  <s key="desc"/>
                                  <i key="index">0</i>
                                  <l key="children" refId="13207" ln="1" eid="Framework.com.tagetik.trees.INode,framework">
                                    <be refId="13208" clsId="FilterNode">
                                      <l key="dimensionOids" refId="13209" ln="1" eid="DimensionOid">
                                        <cust clsId="DimensionOid">4341545F24-4E-413241---</cust>
                                      </l>
                                      <l key="AdHocParamDimensionOids" refId="13210" ln="0" eid="DimensionOid"/>
                                      <be key="data" refId="13211" clsId="FilterNodeData">
                                        <ref key="filterNode" refId="1320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12" clsId="MultiDesc">
                                          <a key="desc" refId="1321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1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22</s>
                                        <b key="signChange">N</b>
                                        <b key="nativeSignChange">N</b>
                                        <l key="nav" refId="132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1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22</cust>
                                      <s key="cod"/>
                                      <s key="desc"/>
                                      <i key="index">0</i>
                                      <l key="children" refId="13217" ln="0" eid="Framework.com.tagetik.trees.INode,framework"/>
                                      <ref key="parent" refId="13200"/>
                                    </be>
                                  </l>
                                  <ref key="parent" refId="13192"/>
                                </be>
                                <be refId="13218" clsId="FilterNode">
                                  <l key="dimensionOids" refId="13219" ln="1" eid="DimensionOid">
                                    <cust clsId="DimensionOid">5343455F24-45-323032344143545F4254-5343455F425F544552--</cust>
                                  </l>
                                  <l key="AdHocParamDimensionOids" refId="13220" ln="0" eid="DimensionOid"/>
                                  <be key="data" refId="13221" clsId="FilterNodeData">
                                    <ref key="filterNode" refId="1321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23</s>
                                    <b key="signChange">N</b>
                                    <b key="nativeSignChange">N</b>
                                    <l key="nav" refId="13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2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23</cust>
                                  <s key="cod"/>
                                  <s key="desc"/>
                                  <i key="index">1</i>
                                  <l key="children" refId="13225" ln="1" eid="Framework.com.tagetik.trees.INode,framework">
                                    <be refId="13226" clsId="FilterNode">
                                      <l key="dimensionOids" refId="13227" ln="1" eid="DimensionOid">
                                        <cust clsId="DimensionOid">4341545F24-4E-413241---</cust>
                                      </l>
                                      <l key="AdHocParamDimensionOids" refId="13228" ln="0" eid="DimensionOid"/>
                                      <be key="data" refId="13229" clsId="FilterNodeData">
                                        <ref key="filterNode" refId="1322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230" clsId="MultiDesc">
                                          <a key="desc" refId="1323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2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25</s>
                                        <b key="signChange">N</b>
                                        <b key="nativeSignChange">N</b>
                                        <l key="nav" refId="1323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23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25</cust>
                                      <s key="cod"/>
                                      <s key="desc"/>
                                      <i key="index">0</i>
                                      <l key="children" refId="13235" ln="0" eid="Framework.com.tagetik.trees.INode,framework"/>
                                      <ref key="parent" refId="13218"/>
                                    </be>
                                  </l>
                                  <ref key="parent" refId="13192"/>
                                </be>
                                <be refId="13236" clsId="FilterNode">
                                  <l key="dimensionOids" refId="13237" ln="1" eid="DimensionOid">
                                    <cust clsId="DimensionOid">5343455F24-45-323032354143545F4254-244F524947494E414C--</cust>
                                  </l>
                                  <l key="AdHocParamDimensionOids" refId="13238" ln="0" eid="DimensionOid"/>
                                  <be key="data" refId="13239" clsId="FilterNodeData">
                                    <ref key="filterNode" refId="1323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2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26</s>
                                    <b key="signChange">N</b>
                                    <b key="nativeSignChange">N</b>
                                    <l key="nav" refId="132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24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</cust>
                                  <s key="cod"/>
                                  <s key="desc"/>
                                  <i key="index">2</i>
                                  <l key="children" refId="13243" ln="1" eid="Framework.com.tagetik.trees.INode,framework">
                                    <be refId="13244" clsId="FilterNode">
                                      <l key="dimensionOids" refId="13245" ln="1" eid="DimensionOid">
                                        <cust clsId="DimensionOid">4341545F24-4E-413241---</cust>
                                      </l>
                                      <l key="AdHocParamDimensionOids" refId="13246" ln="0" eid="DimensionOid"/>
                                      <be key="data" refId="13247" clsId="FilterNodeData">
                                        <ref key="filterNode" refId="13244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28</s>
                                        <b key="signChange">N</b>
                                        <b key="nativeSignChange">N</b>
                                        <l key="nav" refId="132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</cust>
                                      <s key="cod"/>
                                      <s key="desc"/>
                                      <i key="index">0</i>
                                      <l key="children" refId="13250" ln="0" eid="Framework.com.tagetik.trees.INode,framework"/>
                                      <ref key="parent" refId="13236"/>
                                    </be>
                                  </l>
                                  <ref key="parent" refId="13192"/>
                                </be>
                              </l>
                              <ref key="parent" refId="13186"/>
                            </be>
                          </l>
                        </be>
                        <be key="matrixFilters" refId="13251" clsId="FilterNode">
                          <l key="dimensionOids" refId="13252" ln="0" eid="DimensionOid"/>
                          <l key="AdHocParamDimensionOids" refId="13253" ln="0" eid="DimensionOid"/>
                          <be key="data" refId="13254" clsId="FilterNodeData">
                            <ref key="filterNode" refId="132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2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256" ln="1" eid="Framework.com.tagetik.trees.INode,framework">
                            <be refId="13257" clsId="FilterNode">
                              <l key="dimensionOids" refId="13258" ln="1" eid="DimensionOid">
                                <cust clsId="DimensionOid">504552-45-3132---</cust>
                              </l>
                              <l key="AdHocParamDimensionOids" refId="13259" ln="0" eid="DimensionOid"/>
                              <be key="data" refId="13260" clsId="FilterNodeData">
                                <ref key="filterNode" refId="13257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2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2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263" ln="1" eid="Framework.com.tagetik.trees.INode,framework">
                                <be refId="13264" clsId="FilterNode">
                                  <l key="dimensionOids" refId="13265" ln="1" eid="DimensionOid">
                                    <cust clsId="DimensionOid">44455354315F4255-45-4E44---</cust>
                                  </l>
                                  <l key="AdHocParamDimensionOids" refId="13266" ln="0" eid="DimensionOid"/>
                                  <be key="data" refId="13267" clsId="FilterNodeData">
                                    <ref key="filterNode" refId="13264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2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2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270" ln="1" eid="Framework.com.tagetik.trees.INode,framework">
                                    <be refId="13271" clsId="FilterNode">
                                      <l key="dimensionOids" refId="13272" ln="1" eid="DimensionOid">
                                        <cust clsId="DimensionOid">4445535434-45-4E44---</cust>
                                      </l>
                                      <l key="AdHocParamDimensionOids" refId="13273" ln="0" eid="DimensionOid"/>
                                      <be key="data" refId="13274" clsId="FilterNodeData">
                                        <ref key="filterNode" refId="13271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2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8</s>
                                        <b key="signChange">N</b>
                                        <b key="nativeSignChange">N</b>
                                        <l key="nav" refId="132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8</cust>
                                      <s key="cod"/>
                                      <s key="desc"/>
                                      <i key="index">0</i>
                                      <l key="children" refId="13277" ln="1" eid="Framework.com.tagetik.trees.INode,framework">
                                        <be refId="13278" clsId="FilterNode">
                                          <l key="dimensionOids" refId="13279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280" ln="0" eid="DimensionOid"/>
                                          <be key="data" refId="13281" clsId="FilterNodeData">
                                            <ref key="filterNode" refId="13278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282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16</s>
                                            <b key="signChange">N</b>
                                            <b key="nativeSignChange">N</b>
                                            <l key="nav" refId="13283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16</cust>
                                          <s key="cod"/>
                                          <s key="desc"/>
                                          <i key="index">0</i>
                                          <l key="children" refId="13284" ln="1" eid="Framework.com.tagetik.trees.INode,framework">
                                            <be refId="13285" clsId="FilterNode">
                                              <l key="dimensionOids" refId="13286" ln="1" eid="DimensionOid">
                                                <cust clsId="DimensionOid">4445535433-45-543033---</cust>
                                              </l>
                                              <l key="AdHocParamDimensionOids" refId="13287" ln="0" eid="DimensionOid"/>
                                              <be key="data" refId="13288" clsId="FilterNodeData">
                                                <ref key="filterNode" refId="13285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289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17</s>
                                                <b key="signChange">N</b>
                                                <b key="nativeSignChange">N</b>
                                                <l key="nav" refId="13290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17</cust>
                                              <s key="cod"/>
                                              <s key="desc"/>
                                              <i key="index">0</i>
                                              <l key="children" refId="13291" ln="1" eid="Framework.com.tagetik.trees.INode,framework">
                                                <be refId="13292" clsId="FilterNode">
                                                  <l key="dimensionOids" refId="13293" ln="1" eid="DimensionOid">
                                                    <cust clsId="DimensionOid">44455354325F414749-4E-47454F---</cust>
                                                  </l>
                                                  <l key="AdHocParamDimensionOids" refId="13294" ln="0" eid="DimensionOid"/>
                                                  <be key="data" refId="13295" clsId="FilterNodeData">
                                                    <ref key="filterNode" refId="13292"/>
                                                    <s key="dim">DEST2_AGI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296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26</s>
                                                    <b key="signChange">N</b>
                                                    <b key="nativeSignChange">N</b>
                                                    <l key="nav" refId="13297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26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298" ln="0" eid="Framework.com.tagetik.trees.INode,framework"/>
                                                  <ref key="parent" refId="13285"/>
                                                </be>
                                              </l>
                                              <ref key="parent" refId="13278"/>
                                            </be>
                                          </l>
                                          <ref key="parent" refId="13271"/>
                                        </be>
                                      </l>
                                      <ref key="parent" refId="13264"/>
                                    </be>
                                  </l>
                                  <ref key="parent" refId="13257"/>
                                </be>
                              </l>
                              <ref key="parent" refId="13251"/>
                            </be>
                          </l>
                        </be>
                        <be key="rowHeaders" refId="13299" clsId="ReportingHeaders">
                          <m key="headers" refId="13300" keid="SYS_PR_I" veid="System.Collections.IList">
                            <key>
                              <i>-1</i>
                            </key>
                            <val>
                              <l refId="13301" ln="1">
                                <s>$Account(HIERARCHY("KPI")).desc</s>
                              </l>
                            </val>
                          </m>
                          <m key="headersDims" refId="1330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303" clsId="ReportingHeaders">
                          <m key="headers" refId="13304" keid="SYS_PR_I" veid="System.Collections.IList">
                            <key>
                              <i>-1</i>
                            </key>
                            <val>
                              <l refId="13305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3306" ln="1">
                                <s>$Scenario.code</s>
                              </l>
                            </val>
                          </m>
                          <m key="headersDims" refId="13307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308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3309" keid="SYS_STR" veid="StyleSheet">
                          <key>
                            <s>4</s>
                          </key>
                          <val>
                            <be refId="13310" clsId="StyleSheet">
                              <be key="version" refId="133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3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313" ln="2">
                                    <be refId="13314" clsId="StyleRule">
                                      <be key="ruleCondition" refId="133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316" clsId="StyleRule">
                                      <be key="ruleCondition" refId="133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318" ln="0" eid="Reporting.com.tagetik.tables.IMatixCellLeafPositions,Reporting"/>
                        <m key="forcedEditModes" refId="13319" keid="Reporting.com.tagetik.tables.IMatixCellLeafPositions,Reporting" veid="SYS_STR"/>
                        <b key="UseTxlDeFormEditor">N</b>
                        <be key="TxDeFormsEditorDescriptor" refId="13320" clsId="TxDeFormsEditorDescriptor">
                          <l key="Tabs" refId="1332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322" clsId="matrixWSInfo">
                          <b key="isT">N</b>
                          <s key="wsCode">$CPM</s>
                        </be>
                        <be key="customFilters" refId="13323" clsId="ExpCustomFiltersProspetto"/>
                      </be>
                    </val>
                    <key>
                      <s>matrix Ciclo idrico integrato</s>
                    </key>
                    <val>
                      <be refId="13324" clsId="MatrixPositionBlockVO">
                        <s key="positionID">matrix Ciclo idrico integrato</s>
                        <be key="rows" refId="13325" clsId="FilterNode">
                          <l key="dimensionOids" refId="13326" ln="0" eid="DimensionOid"/>
                          <l key="AdHocParamDimensionOids" refId="13327" ln="0" eid="DimensionOid"/>
                          <be key="data" refId="13328" clsId="FilterNodeData">
                            <ref key="filterNode" refId="1332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330" ln="3" eid="Framework.com.tagetik.trees.INode,framework">
                            <be refId="13331" clsId="FilterNode">
                              <l key="dimensionOids" refId="13332" ln="0" eid="DimensionOid"/>
                              <l key="AdHocParamDimensionOids" refId="13333" ln="0" eid="DimensionOid"/>
                              <be key="data" refId="13334" clsId="FilterNodeData">
                                <ref key="filterNode" refId="13331"/>
                                <s key="dim">VOC_KPI</s>
                                <i key="segmentLevel">0</i>
                                <ref key="segment" refId="22"/>
                                <be key="dictionaryHeader" refId="13335" clsId="MultiDesc">
                                  <a key="desc" refId="13336" ln="4" eid="SYS_STR">
                                    <s>Ciclo idrico integrato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333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33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339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340" ln="0" eid="Framework.com.tagetik.trees.INode,framework"/>
                              <ref key="parent" refId="13325"/>
                            </be>
                            <be refId="13341" clsId="FilterNode">
                              <l key="dimensionOids" refId="13342" ln="1" eid="DimensionOid">
                                <cust clsId="DimensionOid">564F435F4B5049-45-43525F303230---</cust>
                              </l>
                              <l key="AdHocParamDimensionOids" refId="13343" ln="0" eid="DimensionOid"/>
                              <be key="data" refId="13344" clsId="FilterNodeData">
                                <ref key="filterNode" refId="13341"/>
                                <s key="dim">VOC_KPI</s>
                                <i key="segmentLevel">0</i>
                                <ref key="segment" refId="22"/>
                                <be key="dictionaryHeader" refId="13345" clsId="MultiDesc">
                                  <a key="desc" refId="13346" ln="4" eid="SYS_STR">
                                    <s>Comuni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34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349" ln="0" eid="Framework.com.tagetik.trees.INode,framework"/>
                              <ref key="parent" refId="13325"/>
                            </be>
                            <be refId="13350" clsId="FilterNode">
                              <l key="dimensionOids" refId="13351" ln="1" eid="DimensionOid">
                                <cust clsId="DimensionOid">564F435F4B5049-45-43525F303232---</cust>
                              </l>
                              <l key="AdHocParamDimensionOids" refId="13352" ln="0" eid="DimensionOid"/>
                              <be key="data" refId="13353" clsId="FilterNodeData">
                                <ref key="filterNode" refId="13350"/>
                                <s key="dim">VOC_KPI</s>
                                <i key="segmentLevel">0</i>
                                <ref key="segment" refId="22"/>
                                <be key="dictionaryHeader" refId="13354" clsId="MultiDesc">
                                  <a key="desc" refId="13355" ln="4" eid="SYS_STR">
                                    <s>Clienti serviti acquedotto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3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35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5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358" ln="0" eid="Framework.com.tagetik.trees.INode,framework"/>
                              <ref key="parent" refId="13325"/>
                            </be>
                          </l>
                        </be>
                        <be key="columns" refId="13359" clsId="FilterNode">
                          <l key="dimensionOids" refId="13360" ln="0" eid="DimensionOid"/>
                          <l key="AdHocParamDimensionOids" refId="13361" ln="0" eid="DimensionOid"/>
                          <be key="data" refId="13362" clsId="FilterNodeData">
                            <ref key="filterNode" refId="133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3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364" ln="1" eid="Framework.com.tagetik.trees.INode,framework">
                            <be refId="13365" clsId="FilterNode">
                              <l key="dimensionOids" refId="13366" ln="1" eid="DimensionOid">
                                <cust clsId="DimensionOid">544950-45-5449505F4F---</cust>
                              </l>
                              <l key="AdHocParamDimensionOids" refId="13367" ln="0" eid="DimensionOid"/>
                              <be key="data" refId="13368" clsId="FilterNodeData">
                                <ref key="filterNode" refId="133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3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3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3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372" ln="3" eid="Framework.com.tagetik.trees.INode,framework">
                                <be refId="13373" clsId="FilterNode">
                                  <l key="dimensionOids" refId="13374" ln="1" eid="DimensionOid">
                                    <cust clsId="DimensionOid">5343455F24-45-323032334143545F4254-244F524947494E414C--</cust>
                                  </l>
                                  <l key="AdHocParamDimensionOids" refId="13375" ln="0" eid="DimensionOid"/>
                                  <be key="data" refId="13376" clsId="FilterNodeData">
                                    <ref key="filterNode" refId="133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3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380" ln="1" eid="Framework.com.tagetik.trees.INode,framework">
                                    <be refId="13381" clsId="FilterNode">
                                      <l key="dimensionOids" refId="13382" ln="1" eid="DimensionOid">
                                        <cust clsId="DimensionOid">4341545F24-4E-413241---</cust>
                                      </l>
                                      <l key="AdHocParamDimensionOids" refId="13383" ln="0" eid="DimensionOid"/>
                                      <be key="data" refId="13384" clsId="FilterNodeData">
                                        <ref key="filterNode" refId="133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385" clsId="MultiDesc">
                                          <a key="desc" refId="133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3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3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3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390" ln="0" eid="Framework.com.tagetik.trees.INode,framework"/>
                                      <ref key="parent" refId="13373"/>
                                    </be>
                                  </l>
                                  <ref key="parent" refId="13365"/>
                                </be>
                                <be refId="13391" clsId="FilterNode">
                                  <l key="dimensionOids" refId="13392" ln="1" eid="DimensionOid">
                                    <cust clsId="DimensionOid">5343455F24-45-323032344143545F4254-5343455F425F544552--</cust>
                                  </l>
                                  <l key="AdHocParamDimensionOids" refId="13393" ln="0" eid="DimensionOid"/>
                                  <be key="data" refId="13394" clsId="FilterNodeData">
                                    <ref key="filterNode" refId="133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3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3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3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398" ln="1" eid="Framework.com.tagetik.trees.INode,framework">
                                    <be refId="13399" clsId="FilterNode">
                                      <l key="dimensionOids" refId="13400" ln="1" eid="DimensionOid">
                                        <cust clsId="DimensionOid">4341545F24-4E-413241---</cust>
                                      </l>
                                      <l key="AdHocParamDimensionOids" refId="13401" ln="0" eid="DimensionOid"/>
                                      <be key="data" refId="13402" clsId="FilterNodeData">
                                        <ref key="filterNode" refId="133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03" clsId="MultiDesc">
                                          <a key="desc" refId="134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4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4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408" ln="0" eid="Framework.com.tagetik.trees.INode,framework"/>
                                      <ref key="parent" refId="13391"/>
                                    </be>
                                  </l>
                                  <ref key="parent" refId="13365"/>
                                </be>
                                <be refId="13409" clsId="FilterNode">
                                  <l key="dimensionOids" refId="13410" ln="1" eid="DimensionOid">
                                    <cust clsId="DimensionOid">5343455F24-45-323032354143545F4254-244F524947494E414C--</cust>
                                  </l>
                                  <l key="AdHocParamDimensionOids" refId="13411" ln="0" eid="DimensionOid"/>
                                  <be key="data" refId="13412" clsId="FilterNodeData">
                                    <ref key="filterNode" refId="134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4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4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4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416" ln="1" eid="Framework.com.tagetik.trees.INode,framework">
                                    <be refId="13417" clsId="FilterNode">
                                      <l key="dimensionOids" refId="13418" ln="1" eid="DimensionOid">
                                        <cust clsId="DimensionOid">4341545F24-4E-413241---</cust>
                                      </l>
                                      <l key="AdHocParamDimensionOids" refId="13419" ln="0" eid="DimensionOid"/>
                                      <be key="data" refId="13420" clsId="FilterNodeData">
                                        <ref key="filterNode" refId="1341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421" clsId="MultiDesc">
                                          <a key="desc" refId="13422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42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4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425" ln="0" eid="Framework.com.tagetik.trees.INode,framework"/>
                                      <ref key="parent" refId="13409"/>
                                    </be>
                                  </l>
                                  <ref key="parent" refId="13365"/>
                                </be>
                              </l>
                              <ref key="parent" refId="13359"/>
                            </be>
                          </l>
                        </be>
                        <be key="matrixFilters" refId="13426" clsId="FilterNode">
                          <l key="dimensionOids" refId="13427" ln="0" eid="DimensionOid"/>
                          <l key="AdHocParamDimensionOids" refId="13428" ln="0" eid="DimensionOid"/>
                          <be key="data" refId="13429" clsId="FilterNodeData">
                            <ref key="filterNode" refId="1342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43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431" ln="1" eid="Framework.com.tagetik.trees.INode,framework">
                            <be refId="13432" clsId="FilterNode">
                              <l key="dimensionOids" refId="13433" ln="1" eid="DimensionOid">
                                <cust clsId="DimensionOid">504552-45-3132---</cust>
                              </l>
                              <l key="AdHocParamDimensionOids" refId="13434" ln="0" eid="DimensionOid"/>
                              <be key="data" refId="13435" clsId="FilterNodeData">
                                <ref key="filterNode" refId="1343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4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43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438" ln="1" eid="Framework.com.tagetik.trees.INode,framework">
                                <be refId="13439" clsId="FilterNode">
                                  <l key="dimensionOids" refId="13440" ln="1" eid="DimensionOid">
                                    <cust clsId="DimensionOid">44455354315F4255-45-4E44---</cust>
                                  </l>
                                  <l key="AdHocParamDimensionOids" refId="13441" ln="0" eid="DimensionOid"/>
                                  <be key="data" refId="13442" clsId="FilterNodeData">
                                    <ref key="filterNode" refId="13439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4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4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445" ln="1" eid="Framework.com.tagetik.trees.INode,framework">
                                    <be refId="13446" clsId="FilterNode">
                                      <l key="dimensionOids" refId="13447" ln="1" eid="DimensionOid">
                                        <cust clsId="DimensionOid">4445535434-45-4E44---</cust>
                                      </l>
                                      <l key="AdHocParamDimensionOids" refId="13448" ln="0" eid="DimensionOid"/>
                                      <be key="data" refId="13449" clsId="FilterNodeData">
                                        <ref key="filterNode" refId="13446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4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4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452" ln="1" eid="Framework.com.tagetik.trees.INode,framework">
                                        <be refId="13453" clsId="FilterNode">
                                          <l key="dimensionOids" refId="13454" ln="1" eid="DimensionOid">
                                            <cust clsId="DimensionOid">4445535433-45-543033---</cust>
                                          </l>
                                          <l key="AdHocParamDimensionOids" refId="13455" ln="0" eid="DimensionOid"/>
                                          <be key="data" refId="13456" clsId="FilterNodeData">
                                            <ref key="filterNode" refId="13453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45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345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3459" ln="1" eid="Framework.com.tagetik.trees.INode,framework">
                                            <be refId="13460" clsId="FilterNode">
                                              <l key="dimensionOids" refId="13461" ln="1" eid="DimensionOid">
                                                <cust clsId="DimensionOid">4445535432-4E-7C7C---</cust>
                                              </l>
                                              <l key="AdHocParamDimensionOids" refId="13462" ln="0" eid="DimensionOid"/>
                                              <be key="data" refId="13463" clsId="FilterNodeData">
                                                <ref key="filterNode" refId="13460"/>
                                                <s key="dim">DEST2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3464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3465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3466" ln="1" eid="Framework.com.tagetik.trees.INode,framework">
                                                <be refId="13467" clsId="FilterNode">
                                                  <l key="dimensionOids" refId="13468" ln="1" eid="DimensionOid">
                                                    <cust clsId="DimensionOid">415A495F413241-45-534747---</cust>
                                                  </l>
                                                  <l key="AdHocParamDimensionOids" refId="13469" ln="0" eid="DimensionOid"/>
                                                  <be key="data" refId="13470" clsId="FilterNodeData">
                                                    <ref key="filterNode" refId="13467"/>
                                                    <s key="dim">AZI_A2A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471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472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473" ln="0" eid="Framework.com.tagetik.trees.INode,framework"/>
                                                  <ref key="parent" refId="13460"/>
                                                </be>
                                              </l>
                                              <ref key="parent" refId="13453"/>
                                            </be>
                                          </l>
                                          <ref key="parent" refId="13446"/>
                                        </be>
                                      </l>
                                      <ref key="parent" refId="13439"/>
                                    </be>
                                  </l>
                                  <ref key="parent" refId="13432"/>
                                </be>
                              </l>
                              <ref key="parent" refId="13426"/>
                            </be>
                          </l>
                        </be>
                        <be key="rowHeaders" refId="13474" clsId="ReportingHeaders">
                          <m key="headers" refId="13475" keid="SYS_PR_I" veid="System.Collections.IList">
                            <key>
                              <i>-1</i>
                            </key>
                            <val>
                              <l refId="13476" ln="1">
                                <s>$Account(HIERARCHY("KPI")).desc</s>
                              </l>
                            </val>
                          </m>
                          <m key="headersDims" refId="1347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478" clsId="ReportingHeaders">
                          <m key="headers" refId="13479" keid="SYS_PR_I" veid="System.Collections.IList"/>
                          <m key="headersDims" refId="13480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481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3482" keid="SYS_STR" veid="StyleSheet">
                          <key>
                            <s>5</s>
                          </key>
                          <val>
                            <be refId="13483" clsId="StyleSheet">
                              <be key="version" refId="134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86" ln="3">
                                    <be refId="13487" clsId="StyleRule">
                                      <be key="ruleCondition" refId="134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89" clsId="StyleRule">
                                      <be key="ruleCondition" refId="134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491" clsId="StyleRule">
                                      <be key="ruleCondition" refId="134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6</s>
                          </key>
                          <val>
                            <be refId="13493" clsId="StyleSheet">
                              <be key="version" refId="1349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49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496" ln="2">
                                    <be refId="13497" clsId="StyleRule">
                                      <be key="ruleCondition" refId="1349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499" clsId="StyleRule">
                                      <be key="ruleCondition" refId="1350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501" ln="0" eid="Reporting.com.tagetik.tables.IMatixCellLeafPositions,Reporting"/>
                        <m key="forcedEditModes" refId="13502" keid="Reporting.com.tagetik.tables.IMatixCellLeafPositions,Reporting" veid="SYS_STR"/>
                        <b key="UseTxlDeFormEditor">N</b>
                        <be key="TxDeFormsEditorDescriptor" refId="13503" clsId="TxDeFormsEditorDescriptor">
                          <l key="Tabs" refId="13504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505" clsId="matrixWSInfo">
                          <b key="isT">N</b>
                          <s key="wsCode">$CPM</s>
                        </be>
                        <be key="customFilters" refId="13506" clsId="ExpCustomFiltersProspetto"/>
                      </be>
                    </val>
                    <key>
                      <s>matrix Teleriscaldamento</s>
                    </key>
                    <val>
                      <be refId="13507" clsId="MatrixPositionBlockVO">
                        <s key="positionID">matrix Teleriscaldamento</s>
                        <be key="rows" refId="13508" clsId="FilterNode">
                          <l key="dimensionOids" refId="13509" ln="0" eid="DimensionOid"/>
                          <l key="AdHocParamDimensionOids" refId="13510" ln="0" eid="DimensionOid"/>
                          <be key="data" refId="13511" clsId="FilterNodeData">
                            <ref key="filterNode" refId="135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513" ln="4" eid="Framework.com.tagetik.trees.INode,framework">
                            <be refId="13514" clsId="FilterNode">
                              <l key="dimensionOids" refId="13515" ln="0" eid="DimensionOid"/>
                              <l key="AdHocParamDimensionOids" refId="13516" ln="0" eid="DimensionOid"/>
                              <be key="data" refId="13517" clsId="FilterNodeData">
                                <ref key="filterNode" refId="13514"/>
                                <s key="dim">VOC_KPI</s>
                                <i key="segmentLevel">0</i>
                                <ref key="segment" refId="22"/>
                                <be key="dictionaryHeader" refId="13518" clsId="MultiDesc">
                                  <a key="desc" refId="13519" ln="4" eid="SYS_STR">
                                    <s>Teleriscaldamento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352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352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3522" keid="SYS_STR" veid="EFReportingNodeType">
                                  <key>
                                    <s>225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0</i>
                              <l key="children" refId="13523" ln="0" eid="Framework.com.tagetik.trees.INode,framework"/>
                              <ref key="parent" refId="13508"/>
                            </be>
                            <be refId="13524" clsId="FilterNode">
                              <l key="dimensionOids" refId="13525" ln="1" eid="DimensionOid">
                                <cust clsId="DimensionOid">564F435F4B5049-45-434D5F303436---</cust>
                              </l>
                              <l key="AdHocParamDimensionOids" refId="13526" ln="0" eid="DimensionOid"/>
                              <be key="data" refId="13527" clsId="FilterNodeData">
                                <ref key="filterNode" refId="13524"/>
                                <s key="dim">VOC_KPI</s>
                                <i key="segmentLevel">0</i>
                                <ref key="segment" refId="22"/>
                                <be key="dictionaryHeader" refId="13528" clsId="MultiDesc">
                                  <a key="desc" refId="13529" ln="4" eid="SYS_STR">
                                    <s>Volumi venduti (GWht)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231</s>
                                <b key="signChange">N</b>
                                <b key="nativeSignChange">N</b>
                                <l key="nav" refId="1353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231</cust>
                              <s key="cod"/>
                              <s key="desc"/>
                              <i key="index">1</i>
                              <l key="children" refId="13532" ln="0" eid="Framework.com.tagetik.trees.INode,framework"/>
                              <ref key="parent" refId="13508"/>
                            </be>
                            <be refId="13533" clsId="FilterNode">
                              <l key="dimensionOids" refId="13534" ln="1" eid="DimensionOid">
                                <cust clsId="DimensionOid">564F435F4B5049-45-434D5F303639---</cust>
                              </l>
                              <l key="AdHocParamDimensionOids" refId="13535" ln="0" eid="DimensionOid"/>
                              <be key="data" refId="13536" clsId="FilterNodeData">
                                <ref key="filterNode" refId="13533"/>
                                <s key="dim">VOC_KPI</s>
                                <i key="segmentLevel">0</i>
                                <ref key="segment" refId="22"/>
                                <be key="dictionaryHeader" refId="13537" clsId="MultiDesc">
                                  <a key="desc" refId="13538" ln="4" eid="SYS_STR">
                                    <s>Utenze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35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225</s>
                                <b key="signChange">N</b>
                                <b key="nativeSignChange">N</b>
                                <l key="nav" refId="1354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2</i>
                              <l key="children" refId="13541" ln="0" eid="Framework.com.tagetik.trees.INode,framework"/>
                              <ref key="parent" refId="13508"/>
                            </be>
                            <be refId="13542" clsId="FilterNode">
                              <l key="dimensionOids" refId="13543" ln="1" eid="DimensionOid">
                                <cust clsId="DimensionOid">564F435F4B5049-45-434D5F303732---</cust>
                              </l>
                              <l key="AdHocParamDimensionOids" refId="13544" ln="0" eid="DimensionOid"/>
                              <be key="data" refId="13545" clsId="FilterNodeData">
                                <ref key="filterNode" refId="13542"/>
                                <s key="dim">VOC_KPI</s>
                                <i key="segmentLevel">0</i>
                                <ref key="segment" refId="22"/>
                                <be key="dictionaryHeader" refId="13546" clsId="MultiDesc">
                                  <a key="desc" refId="13547" ln="4" eid="SYS_STR">
                                    <s>Appartamenti equivalenti serviti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354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232</s>
                                <b key="signChange">N</b>
                                <b key="nativeSignChange">N</b>
                                <l key="nav" refId="1354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3</i>
                              <l key="children" refId="13550" ln="0" eid="Framework.com.tagetik.trees.INode,framework"/>
                              <ref key="parent" refId="13508"/>
                            </be>
                          </l>
                        </be>
                        <be key="columns" refId="13551" clsId="FilterNode">
                          <l key="dimensionOids" refId="13552" ln="0" eid="DimensionOid"/>
                          <l key="AdHocParamDimensionOids" refId="13553" ln="0" eid="DimensionOid"/>
                          <be key="data" refId="13554" clsId="FilterNodeData">
                            <ref key="filterNode" refId="1355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55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556" ln="1" eid="Framework.com.tagetik.trees.INode,framework">
                            <be refId="13557" clsId="FilterNode">
                              <l key="dimensionOids" refId="13558" ln="1" eid="DimensionOid">
                                <cust clsId="DimensionOid">544950-45-5449505F4F---</cust>
                              </l>
                              <l key="AdHocParamDimensionOids" refId="13559" ln="0" eid="DimensionOid"/>
                              <be key="data" refId="13560" clsId="FilterNodeData">
                                <ref key="filterNode" refId="1355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5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222</s>
                                <b key="signChange">N</b>
                                <b key="nativeSignChange">N</b>
                                <l key="nav" refId="1356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56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0</i>
                              <l key="children" refId="13564" ln="3" eid="Framework.com.tagetik.trees.INode,framework">
                                <be refId="13565" clsId="FilterNode">
                                  <l key="dimensionOids" refId="13566" ln="1" eid="DimensionOid">
                                    <cust clsId="DimensionOid">5343455F24-45-323032334143545F4254-244F524947494E414C--</cust>
                                  </l>
                                  <l key="AdHocParamDimensionOids" refId="13567" ln="0" eid="DimensionOid"/>
                                  <be key="data" refId="13568" clsId="FilterNodeData">
                                    <ref key="filterNode" refId="135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35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7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3572" ln="1" eid="Framework.com.tagetik.trees.INode,framework">
                                    <be refId="13573" clsId="FilterNode">
                                      <l key="dimensionOids" refId="13574" ln="1" eid="DimensionOid">
                                        <cust clsId="DimensionOid">4341545F24-4E-413241---</cust>
                                      </l>
                                      <l key="AdHocParamDimensionOids" refId="13575" ln="0" eid="DimensionOid"/>
                                      <be key="data" refId="13576" clsId="FilterNodeData">
                                        <ref key="filterNode" refId="1357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77" clsId="MultiDesc">
                                          <a key="desc" refId="1357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35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8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3582" ln="0" eid="Framework.com.tagetik.trees.INode,framework"/>
                                      <ref key="parent" refId="13565"/>
                                    </be>
                                  </l>
                                  <ref key="parent" refId="13557"/>
                                </be>
                                <be refId="13583" clsId="FilterNode">
                                  <l key="dimensionOids" refId="13584" ln="1" eid="DimensionOid">
                                    <cust clsId="DimensionOid">5343455F24-45-323032344143545F4254-5343455F425F544552--</cust>
                                  </l>
                                  <l key="AdHocParamDimensionOids" refId="13585" ln="0" eid="DimensionOid"/>
                                  <be key="data" refId="13586" clsId="FilterNodeData">
                                    <ref key="filterNode" refId="1358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58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358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58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3590" ln="1" eid="Framework.com.tagetik.trees.INode,framework">
                                    <be refId="13591" clsId="FilterNode">
                                      <l key="dimensionOids" refId="13592" ln="1" eid="DimensionOid">
                                        <cust clsId="DimensionOid">4341545F24-4E-413241---</cust>
                                      </l>
                                      <l key="AdHocParamDimensionOids" refId="13593" ln="0" eid="DimensionOid"/>
                                      <be key="data" refId="13594" clsId="FilterNodeData">
                                        <ref key="filterNode" refId="1359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595" clsId="MultiDesc">
                                          <a key="desc" refId="1359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5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35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59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3600" ln="0" eid="Framework.com.tagetik.trees.INode,framework"/>
                                      <ref key="parent" refId="13583"/>
                                    </be>
                                  </l>
                                  <ref key="parent" refId="13557"/>
                                </be>
                                <be refId="13601" clsId="FilterNode">
                                  <l key="dimensionOids" refId="13602" ln="1" eid="DimensionOid">
                                    <cust clsId="DimensionOid">5343455F24-45-323032354143545F4254-244F524947494E414C--</cust>
                                  </l>
                                  <l key="AdHocParamDimensionOids" refId="13603" ln="0" eid="DimensionOid"/>
                                  <be key="data" refId="13604" clsId="FilterNodeData">
                                    <ref key="filterNode" refId="1360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6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36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60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2</i>
                                  <l key="children" refId="13608" ln="1" eid="Framework.com.tagetik.trees.INode,framework">
                                    <be refId="13609" clsId="FilterNode">
                                      <l key="dimensionOids" refId="13610" ln="1" eid="DimensionOid">
                                        <cust clsId="DimensionOid">4341545F24-4E-413241---</cust>
                                      </l>
                                      <l key="AdHocParamDimensionOids" refId="13611" ln="0" eid="DimensionOid"/>
                                      <be key="data" refId="13612" clsId="FilterNodeData">
                                        <ref key="filterNode" refId="1360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613" clsId="MultiDesc">
                                          <a key="desc" refId="1361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61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171</s>
                                        <b key="signChange">N</b>
                                        <b key="nativeSignChange">N</b>
                                        <l key="nav" refId="1361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171</cust>
                                      <s key="cod"/>
                                      <s key="desc"/>
                                      <i key="index">0</i>
                                      <l key="children" refId="13617" ln="0" eid="Framework.com.tagetik.trees.INode,framework"/>
                                      <ref key="parent" refId="13601"/>
                                    </be>
                                  </l>
                                  <ref key="parent" refId="13557"/>
                                </be>
                              </l>
                              <ref key="parent" refId="13551"/>
                            </be>
                          </l>
                        </be>
                        <be key="matrixFilters" refId="13618" clsId="FilterNode">
                          <l key="dimensionOids" refId="13619" ln="0" eid="DimensionOid"/>
                          <l key="AdHocParamDimensionOids" refId="13620" ln="0" eid="DimensionOid"/>
                          <be key="data" refId="13621" clsId="FilterNodeData">
                            <ref key="filterNode" refId="1361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62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623" ln="1" eid="Framework.com.tagetik.trees.INode,framework">
                            <be refId="13624" clsId="FilterNode">
                              <l key="dimensionOids" refId="13625" ln="1" eid="DimensionOid">
                                <cust clsId="DimensionOid">504552-45-3132---</cust>
                              </l>
                              <l key="AdHocParamDimensionOids" refId="13626" ln="0" eid="DimensionOid"/>
                              <be key="data" refId="13627" clsId="FilterNodeData">
                                <ref key="filterNode" refId="1362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6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6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630" ln="1" eid="Framework.com.tagetik.trees.INode,framework">
                                <be refId="13631" clsId="FilterNode">
                                  <l key="dimensionOids" refId="13632" ln="1" eid="DimensionOid">
                                    <cust clsId="DimensionOid">44455354315F4255-45-4E44---</cust>
                                  </l>
                                  <l key="AdHocParamDimensionOids" refId="13633" ln="0" eid="DimensionOid"/>
                                  <be key="data" refId="13634" clsId="FilterNodeData">
                                    <ref key="filterNode" refId="1363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6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36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3637" ln="1" eid="Framework.com.tagetik.trees.INode,framework">
                                    <be refId="13638" clsId="FilterNode">
                                      <l key="dimensionOids" refId="13639" ln="1" eid="DimensionOid">
                                        <cust clsId="DimensionOid">4445535434-45-4E44---</cust>
                                      </l>
                                      <l key="AdHocParamDimensionOids" refId="13640" ln="0" eid="DimensionOid"/>
                                      <be key="data" refId="13641" clsId="FilterNodeData">
                                        <ref key="filterNode" refId="1363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6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36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3644" ln="1" eid="Framework.com.tagetik.trees.INode,framework">
                                        <be refId="13645" clsId="FilterNode">
                                          <l key="dimensionOids" refId="13646" ln="1" eid="DimensionOid">
                                            <cust clsId="DimensionOid">415A495F413241-4E-47525550504F5F413241---</cust>
                                          </l>
                                          <l key="AdHocParamDimensionOids" refId="13647" ln="0" eid="DimensionOid"/>
                                          <be key="data" refId="13648" clsId="FilterNodeData">
                                            <ref key="filterNode" refId="13645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364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24</s>
                                            <b key="signChange">N</b>
                                            <b key="nativeSignChange">N</b>
                                            <l key="nav" refId="1365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24</cust>
                                          <s key="cod"/>
                                          <s key="desc"/>
                                          <i key="index">0</i>
                                          <l key="children" refId="13651" ln="1" eid="Framework.com.tagetik.trees.INode,framework">
                                            <be refId="13652" clsId="FilterNode">
                                              <l key="dimensionOids" refId="13653" ln="1" eid="DimensionOid">
                                                <cust clsId="DimensionOid">4445535433-45-543033---</cust>
                                              </l>
                                              <l key="AdHocParamDimensionOids" refId="13654" ln="0" eid="DimensionOid"/>
                                              <be key="data" refId="13655" clsId="FilterNodeData">
                                                <ref key="filterNode" refId="13652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65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25</s>
                                                <b key="signChange">N</b>
                                                <b key="nativeSignChange">N</b>
                                                <l key="nav" refId="1365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25</cust>
                                              <s key="cod"/>
                                              <s key="desc"/>
                                              <i key="index">0</i>
                                              <l key="children" refId="13658" ln="1" eid="Framework.com.tagetik.trees.INode,framework">
                                                <be refId="13659" clsId="FilterNode">
                                                  <l key="dimensionOids" refId="13660" ln="1" eid="DimensionOid">
                                                    <cust clsId="DimensionOid">4445535432-4E-7C7C---</cust>
                                                  </l>
                                                  <l key="AdHocParamDimensionOids" refId="13661" ln="0" eid="DimensionOid"/>
                                                  <be key="data" refId="13662" clsId="FilterNodeData">
                                                    <ref key="filterNode" refId="13659"/>
                                                    <s key="dim">DEST2</s>
                                                    <i key="segmentLevel">0</i>
                                                    <ref key="segment" refId="22"/>
                                                    <b key="placeHolder">N</b>
                                                    <ref key="weight" refId="23"/>
                                                    <be key="textMatchingCondition" refId="13663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28</s>
                                                    <b key="signChange">N</b>
                                                    <b key="nativeSignChange">N</b>
                                                    <l key="nav" refId="13664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665" ln="0" eid="Framework.com.tagetik.trees.INode,framework"/>
                                                  <ref key="parent" refId="13652"/>
                                                </be>
                                              </l>
                                              <ref key="parent" refId="13645"/>
                                            </be>
                                          </l>
                                          <ref key="parent" refId="13638"/>
                                        </be>
                                      </l>
                                      <ref key="parent" refId="13631"/>
                                    </be>
                                  </l>
                                  <ref key="parent" refId="13624"/>
                                </be>
                              </l>
                              <ref key="parent" refId="13618"/>
                            </be>
                          </l>
                        </be>
                        <be key="rowHeaders" refId="13666" clsId="ReportingHeaders">
                          <m key="headers" refId="13667" keid="SYS_PR_I" veid="System.Collections.IList">
                            <key>
                              <i>-1</i>
                            </key>
                            <val>
                              <l refId="13668" ln="1">
                                <s>$Account(HIERARCHY("KPI")).desc</s>
                              </l>
                            </val>
                          </m>
                          <m key="headersDims" refId="13669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670" clsId="ReportingHeaders">
                          <m key="headers" refId="13671" keid="SYS_PR_I" veid="System.Collections.IList"/>
                          <m key="headersDims" refId="13672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673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3674" keid="SYS_STR" veid="StyleSheet">
                          <key>
                            <s>3</s>
                          </key>
                          <val>
                            <be refId="13675" clsId="StyleSheet">
                              <be key="version" refId="136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78" ln="2">
                                    <be refId="13679" clsId="StyleRule">
                                      <be key="ruleCondition" refId="136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1" clsId="StyleRule">
                                      <be key="ruleCondition" refId="136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3683" clsId="StyleSheet">
                              <be key="version" refId="1368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68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3686" ln="3">
                                    <be refId="13687" clsId="StyleRule">
                                      <be key="ruleCondition" refId="1368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3689" clsId="StyleRule">
                                      <be key="ruleCondition" refId="1369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3691" clsId="StyleRule">
                                      <be key="ruleCondition" refId="13692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3693" ln="0" eid="Reporting.com.tagetik.tables.IMatixCellLeafPositions,Reporting"/>
                        <m key="forcedEditModes" refId="13694" keid="Reporting.com.tagetik.tables.IMatixCellLeafPositions,Reporting" veid="SYS_STR"/>
                        <b key="UseTxlDeFormEditor">N</b>
                        <be key="TxDeFormsEditorDescriptor" refId="13695" clsId="TxDeFormsEditorDescriptor">
                          <l key="Tabs" refId="1369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3697" clsId="matrixWSInfo">
                          <b key="isT">N</b>
                          <s key="wsCode">$CPM</s>
                        </be>
                        <be key="customFilters" refId="13698" clsId="ExpCustomFiltersProspetto"/>
                      </be>
                    </val>
                    <key>
                      <s>Matrix00 Clienti</s>
                    </key>
                    <val>
                      <be refId="13699" clsId="MatrixPositionBlockVO">
                        <s key="positionID">Matrix00 Clienti</s>
                        <be key="rows" refId="13700" clsId="FilterNode">
                          <l key="dimensionOids" refId="13701" ln="0" eid="DimensionOid"/>
                          <l key="AdHocParamDimensionOids" refId="13702" ln="0" eid="DimensionOid"/>
                          <be key="data" refId="13703" clsId="FilterNodeData">
                            <ref key="filterNode" refId="137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7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3705" ln="5" eid="Framework.com.tagetik.trees.INode,framework">
                            <be refId="13706" clsId="FilterNode">
                              <l key="dimensionOids" refId="13707" ln="1" eid="DimensionOid">
                                <cust clsId="DimensionOid">4445535434-45-4D3036---</cust>
                              </l>
                              <l key="AdHocParamDimensionOids" refId="13708" ln="0" eid="DimensionOid"/>
                              <be key="data" refId="13709" clsId="FilterNodeData">
                                <ref key="filterNode" refId="1370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369</s>
                                <b key="signChange">N</b>
                                <b key="nativeSignChange">N</b>
                                <l key="nav" refId="137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12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369</cust>
                              <s key="cod"/>
                              <s key="desc"/>
                              <i key="index">0</i>
                              <l key="children" refId="13713" ln="4" eid="Framework.com.tagetik.trees.INode,framework">
                                <be refId="13714" clsId="FilterNode">
                                  <l key="dimensionOids" refId="13715" ln="0" eid="DimensionOid"/>
                                  <l key="AdHocParamDimensionOids" refId="13716" ln="0" eid="DimensionOid"/>
                                  <be key="data" refId="13717" clsId="FilterNodeData">
                                    <ref key="filterNode" refId="13714"/>
                                    <s key="dim">VOC_KPI</s>
                                    <i key="segmentLevel">0</i>
                                    <ref key="segment" refId="22"/>
                                    <be key="dictionaryHeader" refId="13718" clsId="MultiDesc">
                                      <a key="desc" refId="13719" ln="4" eid="SYS_STR">
                                        <s>
                                          Elettricit
                                          <ch cod="e0"/>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457</s>
                                    <b key="signChange">N</b>
                                    <b key="nativeSignChange">N</b>
                                    <l key="nav" refId="13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22" keid="SYS_STR" veid="EFReportingNodeType">
                                      <key>
                                        <s>369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457</cust>
                                  <s key="cod"/>
                                  <s key="desc"/>
                                  <i key="index">0</i>
                                  <l key="children" refId="13723" ln="0" eid="Framework.com.tagetik.trees.INode,framework"/>
                                  <ref key="parent" refId="13706"/>
                                </be>
                                <be refId="13724" clsId="FilterNode">
                                  <l key="dimensionOids" refId="13725" ln="1" eid="DimensionOid">
                                    <cust clsId="DimensionOid">564F435F4B5049-45-43525F313538---</cust>
                                  </l>
                                  <l key="AdHocParamDimensionOids" refId="13726" ln="0" eid="DimensionOid"/>
                                  <be key="data" refId="13727" clsId="FilterNodeData">
                                    <ref key="filterNode" refId="13724"/>
                                    <s key="dim">VOC_KPI</s>
                                    <i key="segmentLevel">0</i>
                                    <ref key="segment" refId="22"/>
                                    <be key="dictionaryHeader" refId="13728" clsId="MultiDesc">
                                      <a key="desc" refId="13729" ln="4" eid="SYS_STR">
                                        <s>Volumi venduti (GWh)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368</s>
                                    <b key="signChange">N</b>
                                    <b key="nativeSignChange">N</b>
                                    <l key="nav" refId="137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32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368</cust>
                                  <s key="cod"/>
                                  <s key="desc"/>
                                  <i key="index">1</i>
                                  <l key="children" refId="13733" ln="0" eid="Framework.com.tagetik.trees.INode,framework"/>
                                  <ref key="parent" refId="13706"/>
                                </be>
                                <be refId="13734" clsId="FilterNode">
                                  <l key="dimensionOids" refId="13735" ln="1" eid="DimensionOid">
                                    <cust clsId="DimensionOid">564F435F4B5049-45-43525F313437---</cust>
                                  </l>
                                  <l key="AdHocParamDimensionOids" refId="13736" ln="0" eid="DimensionOid"/>
                                  <be key="data" refId="13737" clsId="FilterNodeData">
                                    <ref key="filterNode" refId="13734"/>
                                    <s key="dim">VOC_KPI</s>
                                    <i key="segmentLevel">0</i>
                                    <ref key="segment" refId="22"/>
                                    <be key="dictionaryHeader" refId="13738" clsId="MultiDesc">
                                      <a key="desc" refId="13739" ln="4" eid="SYS_STR">
                                        <s>Energia verde venduta (GWh)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378</s>
                                    <b key="signChange">N</b>
                                    <b key="nativeSignChange">N</b>
                                    <l key="nav" refId="137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42" keid="SYS_STR" veid="EFReportingNodeType">
                                      <key>
                                        <s>564F435F4B5049-45-43525F313437---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378</cust>
                                  <s key="cod"/>
                                  <s key="desc"/>
                                  <i key="index">2</i>
                                  <l key="children" refId="13743" ln="0" eid="Framework.com.tagetik.trees.INode,framework"/>
                                  <ref key="parent" refId="13706"/>
                                </be>
                                <be refId="13744" clsId="FilterNode">
                                  <l key="dimensionOids" refId="13745" ln="1" eid="DimensionOid">
                                    <cust clsId="DimensionOid">564F435F4B5049-45-43525F303138---</cust>
                                  </l>
                                  <l key="AdHocParamDimensionOids" refId="13746" ln="0" eid="DimensionOid"/>
                                  <be key="data" refId="13747" clsId="FilterNodeData">
                                    <ref key="filterNode" refId="13744"/>
                                    <s key="dim">VOC_KPI</s>
                                    <i key="segmentLevel">0</i>
                                    <ref key="segment" refId="22"/>
                                    <be key="dictionaryHeader" refId="13748" clsId="MultiDesc">
                                      <a key="desc" refId="13749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380</s>
                                    <b key="signChange">N</b>
                                    <b key="nativeSignChange">N</b>
                                    <l key="nav" refId="137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52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380</cust>
                                  <s key="cod"/>
                                  <s key="desc"/>
                                  <i key="index">3</i>
                                  <l key="children" refId="13753" ln="0" eid="Framework.com.tagetik.trees.INode,framework"/>
                                  <ref key="parent" refId="13706"/>
                                </be>
                              </l>
                              <ref key="parent" refId="13700"/>
                            </be>
                            <be refId="13754" clsId="FilterNode">
                              <l key="dimensionOids" refId="13755" ln="1" eid="DimensionOid">
                                <cust clsId="DimensionOid">4445535434-45-4D3036---</cust>
                              </l>
                              <l key="AdHocParamDimensionOids" refId="13756" ln="0" eid="DimensionOid"/>
                              <be key="data" refId="13757" clsId="FilterNodeData">
                                <ref key="filterNode" refId="1375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432</s>
                                <b key="signChange">N</b>
                                <b key="nativeSignChange">N</b>
                                <l key="nav" refId="137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60" keid="SYS_STR" veid="EFReportingNodeType">
                                  <key>
                                    <s>4445535434-45-4D3036---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432</cust>
                              <s key="cod"/>
                              <s key="desc"/>
                              <i key="index">1</i>
                              <l key="children" refId="13761" ln="1" eid="Framework.com.tagetik.trees.INode,framework">
                                <be refId="13762" clsId="FilterNode">
                                  <l key="dimensionOids" refId="13763" ln="1" eid="DimensionOid">
                                    <cust clsId="DimensionOid">564F435F4B5049-45-43525F313936---</cust>
                                  </l>
                                  <l key="AdHocParamDimensionOids" refId="13764" ln="0" eid="DimensionOid"/>
                                  <be key="data" refId="13765" clsId="FilterNodeData">
                                    <ref key="filterNode" refId="13762"/>
                                    <s key="dim">VOC_KPI</s>
                                    <i key="segmentLevel">0</i>
                                    <ref key="segment" refId="22"/>
                                    <be key="dictionaryHeader" refId="13766" clsId="MultiDesc">
                                      <a key="desc" refId="13767" ln="4" eid="SYS_STR">
                                        <s>
                                          Bonus elettricit
                                          <ch cod="e0"/>
                                           erogati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434</s>
                                    <b key="signChange">N</b>
                                    <b key="nativeSignChange">N</b>
                                    <l key="nav" refId="137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434</cust>
                                  <s key="cod"/>
                                  <s key="desc"/>
                                  <i key="index">0</i>
                                  <l key="children" refId="13770" ln="0" eid="Framework.com.tagetik.trees.INode,framework"/>
                                  <ref key="parent" refId="13754"/>
                                </be>
                              </l>
                              <ref key="parent" refId="13700"/>
                            </be>
                            <be refId="13771" clsId="FilterNode">
                              <l key="dimensionOids" refId="13772" ln="1" eid="DimensionOid">
                                <cust clsId="DimensionOid">4445535434-45-4D3034---</cust>
                              </l>
                              <l key="AdHocParamDimensionOids" refId="13773" ln="0" eid="DimensionOid"/>
                              <be key="data" refId="13774" clsId="FilterNodeData">
                                <ref key="filterNode" refId="1377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7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370</s>
                                <b key="signChange">N</b>
                                <b key="nativeSignChange">N</b>
                                <l key="nav" refId="1377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777" keid="SYS_STR" veid="EFReportingNodeType">
                                  <key>
                                    <s>4445535434-45-4D3034---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370</cust>
                              <s key="cod"/>
                              <s key="desc"/>
                              <i key="index">2</i>
                              <l key="children" refId="13778" ln="3" eid="Framework.com.tagetik.trees.INode,framework">
                                <be refId="13779" clsId="FilterNode">
                                  <l key="dimensionOids" refId="13780" ln="0" eid="DimensionOid"/>
                                  <l key="AdHocParamDimensionOids" refId="13781" ln="0" eid="DimensionOid"/>
                                  <be key="data" refId="13782" clsId="FilterNodeData">
                                    <ref key="filterNode" refId="13779"/>
                                    <s key="dim">VOC_KPI</s>
                                    <i key="segmentLevel">0</i>
                                    <ref key="segment" refId="22"/>
                                    <be key="dictionaryHeader" refId="13783" clsId="MultiDesc">
                                      <a key="desc" refId="13784" ln="4" eid="SYS_STR">
                                        <s>Gas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7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458</s>
                                    <b key="signChange">N</b>
                                    <b key="nativeSignChange">N</b>
                                    <l key="nav" refId="137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787" keid="SYS_STR" veid="EFReportingNodeType">
                                      <key>
                                        <s>370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458</cust>
                                  <s key="cod"/>
                                  <s key="desc"/>
                                  <i key="index">0</i>
                                  <l key="children" refId="13788" ln="0" eid="Framework.com.tagetik.trees.INode,framework"/>
                                  <ref key="parent" refId="13771"/>
                                </be>
                                <be refId="13789" clsId="FilterNode">
                                  <l key="dimensionOids" refId="13790" ln="1" eid="DimensionOid">
                                    <cust clsId="DimensionOid">564F435F4B5049-45-43525F313538---</cust>
                                  </l>
                                  <l key="AdHocParamDimensionOids" refId="13791" ln="0" eid="DimensionOid"/>
                                  <be key="data" refId="13792" clsId="FilterNodeData">
                                    <ref key="filterNode" refId="13789"/>
                                    <s key="dim">VOC_KPI</s>
                                    <i key="segmentLevel">0</i>
                                    <ref key="segment" refId="22"/>
                                    <be key="dictionaryHeader" refId="13793" clsId="MultiDesc">
                                      <a key="desc" refId="13794" ln="4" eid="SYS_STR">
                                        <s>Volumi venduti (Mm3)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371</s>
                                    <b key="signChange">N</b>
                                    <b key="nativeSignChange">N</b>
                                    <l key="nav" refId="13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797" keid="SYS_STR" veid="EFReportingNodeType">
                                      <key>
                                        <s>564F435F4B5049-45-43525F313538---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371</cust>
                                  <s key="cod"/>
                                  <s key="desc"/>
                                  <i key="index">1</i>
                                  <l key="children" refId="13798" ln="0" eid="Framework.com.tagetik.trees.INode,framework"/>
                                  <ref key="parent" refId="13771"/>
                                </be>
                                <be refId="13799" clsId="FilterNode">
                                  <l key="dimensionOids" refId="13800" ln="1" eid="DimensionOid">
                                    <cust clsId="DimensionOid">564F435F4B5049-45-43525F303138---</cust>
                                  </l>
                                  <l key="AdHocParamDimensionOids" refId="13801" ln="0" eid="DimensionOid"/>
                                  <be key="data" refId="13802" clsId="FilterNodeData">
                                    <ref key="filterNode" refId="13799"/>
                                    <s key="dim">VOC_KPI</s>
                                    <i key="segmentLevel">0</i>
                                    <ref key="segment" refId="22"/>
                                    <be key="dictionaryHeader" refId="13803" clsId="MultiDesc">
                                      <a key="desc" refId="13804" ln="4" eid="SYS_STR">
                                        <s>Clienti 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381</s>
                                    <b key="signChange">N</b>
                                    <b key="nativeSignChange">N</b>
                                    <l key="nav" refId="138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07" keid="SYS_STR" veid="EFReportingNodeType">
                                      <key>
                                        <s>564F435F4B5049-45-43525F303138---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381</cust>
                                  <s key="cod"/>
                                  <s key="desc"/>
                                  <i key="index">2</i>
                                  <l key="children" refId="13808" ln="0" eid="Framework.com.tagetik.trees.INode,framework"/>
                                  <ref key="parent" refId="13771"/>
                                </be>
                              </l>
                              <ref key="parent" refId="13700"/>
                            </be>
                            <be refId="13809" clsId="FilterNode">
                              <l key="dimensionOids" refId="13810" ln="1" eid="DimensionOid">
                                <cust clsId="DimensionOid">4445535434-45-4D3034---</cust>
                              </l>
                              <l key="AdHocParamDimensionOids" refId="13811" ln="0" eid="DimensionOid"/>
                              <be key="data" refId="13812" clsId="FilterNodeData">
                                <ref key="filterNode" refId="1380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1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435</s>
                                <b key="signChange">N</b>
                                <b key="nativeSignChange">N</b>
                                <l key="nav" refId="1381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435</cust>
                              <s key="cod"/>
                              <s key="desc"/>
                              <i key="index">3</i>
                              <l key="children" refId="13815" ln="1" eid="Framework.com.tagetik.trees.INode,framework">
                                <be refId="13816" clsId="FilterNode">
                                  <l key="dimensionOids" refId="13817" ln="1" eid="DimensionOid">
                                    <cust clsId="DimensionOid">564F435F4B5049-45-43525F313936---</cust>
                                  </l>
                                  <l key="AdHocParamDimensionOids" refId="13818" ln="0" eid="DimensionOid"/>
                                  <be key="data" refId="13819" clsId="FilterNodeData">
                                    <ref key="filterNode" refId="13816"/>
                                    <s key="dim">VOC_KPI</s>
                                    <i key="segmentLevel">0</i>
                                    <ref key="segment" refId="22"/>
                                    <be key="dictionaryHeader" refId="13820" clsId="MultiDesc">
                                      <a key="desc" refId="13821" ln="4" eid="SYS_STR">
                                        <s>Bonus gas erogati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437</s>
                                    <b key="signChange">N</b>
                                    <b key="nativeSignChange">N</b>
                                    <l key="nav" refId="138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437</cust>
                                  <s key="cod"/>
                                  <s key="desc"/>
                                  <i key="index">0</i>
                                  <l key="children" refId="13824" ln="0" eid="Framework.com.tagetik.trees.INode,framework"/>
                                  <ref key="parent" refId="13809"/>
                                </be>
                              </l>
                              <ref key="parent" refId="13700"/>
                            </be>
                            <be refId="13825" clsId="FilterNode">
                              <l key="dimensionOids" refId="13826" ln="1" eid="DimensionOid">
                                <cust clsId="DimensionOid">4445535434-45-463033---</cust>
                              </l>
                              <l key="AdHocParamDimensionOids" refId="13827" ln="0" eid="DimensionOid"/>
                              <be key="data" refId="13828" clsId="FilterNodeData">
                                <ref key="filterNode" refId="1382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382</s>
                                <b key="signChange">N</b>
                                <b key="nativeSignChange">N</b>
                                <l key="nav" refId="138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382</cust>
                              <s key="cod"/>
                              <s key="desc"/>
                              <i key="index">4</i>
                              <l key="children" refId="13831" ln="4" eid="Framework.com.tagetik.trees.INode,framework">
                                <be refId="13832" clsId="FilterNode">
                                  <l key="dimensionOids" refId="13833" ln="0" eid="DimensionOid"/>
                                  <l key="AdHocParamDimensionOids" refId="13834" ln="0" eid="DimensionOid"/>
                                  <be key="data" refId="13835" clsId="FilterNodeData">
                                    <ref key="filterNode" refId="13832"/>
                                    <s key="dim">VOC_KPI</s>
                                    <i key="segmentLevel">0</i>
                                    <ref key="segment" refId="22"/>
                                    <be key="dictionaryHeader" refId="13836" clsId="MultiDesc">
                                      <a key="desc" refId="13837" ln="4" eid="SYS_STR">
                                        <s>
                                          Qualit
                                          <ch cod="e0"/>
                                           del servizio di vendita
                                        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383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430</s>
                                    <b key="signChange">N</b>
                                    <b key="nativeSignChange">N</b>
                                    <l key="nav" refId="138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28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3840" keid="SYS_STR" veid="EFReportingNodeType">
                                      <key>
                                        <s>389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430</cust>
                                  <s key="cod"/>
                                  <s key="desc"/>
                                  <i key="index">0</i>
                                  <l key="children" refId="13841" ln="0" eid="Framework.com.tagetik.trees.INode,framework"/>
                                  <ref key="parent" refId="13825"/>
                                </be>
                                <be refId="13842" clsId="FilterNode">
                                  <l key="dimensionOids" refId="13843" ln="1" eid="DimensionOid">
                                    <cust clsId="DimensionOid">564F435F4B5049-45-43525F313636---</cust>
                                  </l>
                                  <l key="AdHocParamDimensionOids" refId="13844" ln="0" eid="DimensionOid"/>
                                  <be key="data" refId="13845" clsId="FilterNodeData">
                                    <ref key="filterNode" refId="13842"/>
                                    <s key="dim">VOC_KPI</s>
                                    <i key="segmentLevel">0</i>
                                    <ref key="segment" refId="22"/>
                                    <be key="dictionaryHeader" refId="13846" clsId="MultiDesc">
                                      <a key="desc" refId="13847" ln="4" eid="SYS_STR">
                                        <s>Adesione alla bolletta elettronica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388</s>
                                    <b key="signChange">N</b>
                                    <b key="nativeSignChange">N</b>
                                    <l key="nav" refId="138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27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50" keid="SYS_STR" veid="EFReportingNodeType">
                                      <key>
                                        <s>564F435F4B5049-45-43525F313636---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388</cust>
                                  <s key="cod"/>
                                  <s key="desc"/>
                                  <i key="index">1</i>
                                  <l key="children" refId="13851" ln="0" eid="Framework.com.tagetik.trees.INode,framework"/>
                                  <ref key="parent" refId="13825"/>
                                </be>
                                <be refId="13852" clsId="FilterNode">
                                  <l key="dimensionOids" refId="13853" ln="1" eid="DimensionOid">
                                    <cust clsId="DimensionOid">564F435F4B5049-45-43525F313633---</cust>
                                  </l>
                                  <l key="AdHocParamDimensionOids" refId="13854" ln="0" eid="DimensionOid"/>
                                  <be key="data" refId="13855" clsId="FilterNodeData">
                                    <ref key="filterNode" refId="13852"/>
                                    <s key="dim">VOC_KPI</s>
                                    <i key="segmentLevel">0</i>
                                    <ref key="segment" refId="22"/>
                                    <be key="dictionaryHeader" refId="13856" clsId="MultiDesc">
                                      <a key="desc" refId="13857" ln="4" eid="SYS_STR">
                                        <s>Soddisfazione dei clienti sul servizio reso agli sportelli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474</s>
                                    <b key="signChange">N</b>
                                    <b key="nativeSignChange">N</b>
                                    <l key="nav" refId="138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474</cust>
                                  <s key="cod"/>
                                  <s key="desc"/>
                                  <i key="index">2</i>
                                  <l key="children" refId="13860" ln="0" eid="Framework.com.tagetik.trees.INode,framework"/>
                                  <ref key="parent" refId="13825"/>
                                </be>
                                <be refId="13861" clsId="FilterNode">
                                  <l key="dimensionOids" refId="13862" ln="1" eid="DimensionOid">
                                    <cust clsId="DimensionOid">564F435F4B5049-45-43525F313632---</cust>
                                  </l>
                                  <l key="AdHocParamDimensionOids" refId="13863" ln="0" eid="DimensionOid"/>
                                  <be key="data" refId="13864" clsId="FilterNodeData">
                                    <ref key="filterNode" refId="13861"/>
                                    <s key="dim">VOC_KPI</s>
                                    <i key="segmentLevel">0</i>
                                    <ref key="segment" refId="22"/>
                                    <be key="dictionaryHeader" refId="13865" clsId="MultiDesc">
                                      <a key="desc" refId="13866" ln="4" eid="SYS_STR">
                                        <s>Soddisfazione dei clienti sul servizio reso al call center A2A Energia (% soddisfatti e molto soddisfatti)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38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475</s>
                                    <b key="signChange">N</b>
                                    <b key="nativeSignChange">N</b>
                                    <l key="nav" refId="138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29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475</cust>
                                  <s key="cod"/>
                                  <s key="desc"/>
                                  <i key="index">3</i>
                                  <l key="children" refId="13869" ln="0" eid="Framework.com.tagetik.trees.INode,framework"/>
                                  <ref key="parent" refId="13825"/>
                                </be>
                              </l>
                              <ref key="parent" refId="13700"/>
                            </be>
                          </l>
                        </be>
                        <be key="columns" refId="13870" clsId="FilterNode">
                          <l key="dimensionOids" refId="13871" ln="0" eid="DimensionOid"/>
                          <l key="AdHocParamDimensionOids" refId="13872" ln="0" eid="DimensionOid"/>
                          <be key="data" refId="13873" clsId="FilterNodeData">
                            <ref key="filterNode" refId="1387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87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3875" ln="1" eid="Framework.com.tagetik.trees.INode,framework">
                            <be refId="13876" clsId="FilterNode">
                              <l key="dimensionOids" refId="13877" ln="1" eid="DimensionOid">
                                <cust clsId="DimensionOid">544950-45-5449505F4F---</cust>
                              </l>
                              <l key="AdHocParamDimensionOids" refId="13878" ln="0" eid="DimensionOid"/>
                              <be key="data" refId="13879" clsId="FilterNodeData">
                                <ref key="filterNode" refId="1387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38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72</s>
                                <b key="signChange">N</b>
                                <b key="nativeSignChange">N</b>
                                <l key="nav" refId="1388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388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72</cust>
                              <s key="cod"/>
                              <s key="desc"/>
                              <i key="index">0</i>
                              <l key="children" refId="13883" ln="3" eid="Framework.com.tagetik.trees.INode,framework">
                                <be refId="13884" clsId="FilterNode">
                                  <l key="dimensionOids" refId="13885" ln="1" eid="DimensionOid">
                                    <cust clsId="DimensionOid">5343455F24-45-323032334143545F4254-244F524947494E414C--</cust>
                                  </l>
                                  <l key="AdHocParamDimensionOids" refId="13886" ln="0" eid="DimensionOid"/>
                                  <be key="data" refId="13887" clsId="FilterNodeData">
                                    <ref key="filterNode" refId="1388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88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87</s>
                                    <b key="signChange">N</b>
                                    <b key="nativeSignChange">N</b>
                                    <l key="nav" refId="1388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89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87</cust>
                                  <s key="cod"/>
                                  <s key="desc"/>
                                  <i key="index">0</i>
                                  <l key="children" refId="13891" ln="1" eid="Framework.com.tagetik.trees.INode,framework">
                                    <be refId="13892" clsId="FilterNode">
                                      <l key="dimensionOids" refId="13893" ln="1" eid="DimensionOid">
                                        <cust clsId="DimensionOid">4341545F24-4E-413241---</cust>
                                      </l>
                                      <l key="AdHocParamDimensionOids" refId="13894" ln="0" eid="DimensionOid"/>
                                      <be key="data" refId="13895" clsId="FilterNodeData">
                                        <ref key="filterNode" refId="1389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896" clsId="MultiDesc">
                                          <a key="desc" refId="1389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89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59</s>
                                        <b key="signChange">N</b>
                                        <b key="nativeSignChange">N</b>
                                        <l key="nav" refId="1389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0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59</cust>
                                      <s key="cod"/>
                                      <s key="desc"/>
                                      <i key="index">0</i>
                                      <l key="children" refId="13901" ln="0" eid="Framework.com.tagetik.trees.INode,framework"/>
                                      <ref key="parent" refId="13884"/>
                                    </be>
                                  </l>
                                  <ref key="parent" refId="13876"/>
                                </be>
                                <be refId="13902" clsId="FilterNode">
                                  <l key="dimensionOids" refId="13903" ln="1" eid="DimensionOid">
                                    <cust clsId="DimensionOid">5343455F24-45-323032344143545F4254-5343455F425F544552--</cust>
                                  </l>
                                  <l key="AdHocParamDimensionOids" refId="13904" ln="0" eid="DimensionOid"/>
                                  <be key="data" refId="13905" clsId="FilterNodeData">
                                    <ref key="filterNode" refId="1390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88</s>
                                    <b key="signChange">N</b>
                                    <b key="nativeSignChange">N</b>
                                    <l key="nav" refId="139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0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88</cust>
                                  <s key="cod"/>
                                  <s key="desc"/>
                                  <i key="index">1</i>
                                  <l key="children" refId="13909" ln="1" eid="Framework.com.tagetik.trees.INode,framework">
                                    <be refId="13910" clsId="FilterNode">
                                      <l key="dimensionOids" refId="13911" ln="1" eid="DimensionOid">
                                        <cust clsId="DimensionOid">4341545F24-4E-413241---</cust>
                                      </l>
                                      <l key="AdHocParamDimensionOids" refId="13912" ln="0" eid="DimensionOid"/>
                                      <be key="data" refId="13913" clsId="FilterNodeData">
                                        <ref key="filterNode" refId="1391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14" clsId="MultiDesc">
                                          <a key="desc" refId="13915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60</s>
                                        <b key="signChange">N</b>
                                        <b key="nativeSignChange">N</b>
                                        <l key="nav" refId="1391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391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60</cust>
                                      <s key="cod"/>
                                      <s key="desc"/>
                                      <i key="index">0</i>
                                      <l key="children" refId="13919" ln="0" eid="Framework.com.tagetik.trees.INode,framework"/>
                                      <ref key="parent" refId="13902"/>
                                    </be>
                                  </l>
                                  <ref key="parent" refId="13876"/>
                                </be>
                                <be refId="13920" clsId="FilterNode">
                                  <l key="dimensionOids" refId="13921" ln="1" eid="DimensionOid">
                                    <cust clsId="DimensionOid">5343455F24-45-323032354143545F4254-244F524947494E414C--</cust>
                                  </l>
                                  <l key="AdHocParamDimensionOids" refId="13922" ln="0" eid="DimensionOid"/>
                                  <be key="data" refId="13923" clsId="FilterNodeData">
                                    <ref key="filterNode" refId="139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39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89</s>
                                    <b key="signChange">N</b>
                                    <b key="nativeSignChange">N</b>
                                    <l key="nav" refId="139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39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89</cust>
                                  <s key="cod"/>
                                  <s key="desc"/>
                                  <i key="index">2</i>
                                  <l key="children" refId="13927" ln="1" eid="Framework.com.tagetik.trees.INode,framework">
                                    <be refId="13928" clsId="FilterNode">
                                      <l key="dimensionOids" refId="13929" ln="1" eid="DimensionOid">
                                        <cust clsId="DimensionOid">4341545F24-4E-413241---</cust>
                                      </l>
                                      <l key="AdHocParamDimensionOids" refId="13930" ln="0" eid="DimensionOid"/>
                                      <be key="data" refId="13931" clsId="FilterNodeData">
                                        <ref key="filterNode" refId="139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3932" clsId="MultiDesc">
                                          <a key="desc" refId="139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39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62</s>
                                        <b key="signChange">N</b>
                                        <b key="nativeSignChange">N</b>
                                        <l key="nav" refId="139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62</cust>
                                      <s key="cod"/>
                                      <s key="desc"/>
                                      <i key="index">0</i>
                                      <l key="children" refId="13936" ln="0" eid="Framework.com.tagetik.trees.INode,framework"/>
                                      <ref key="parent" refId="13920"/>
                                    </be>
                                  </l>
                                  <ref key="parent" refId="13876"/>
                                </be>
                              </l>
                              <ref key="parent" refId="13870"/>
                            </be>
                          </l>
                        </be>
                        <be key="matrixFilters" refId="13937" clsId="FilterNode">
                          <l key="dimensionOids" refId="13938" ln="0" eid="DimensionOid"/>
                          <l key="AdHocParamDimensionOids" refId="13939" ln="0" eid="DimensionOid"/>
                          <be key="data" refId="13940" clsId="FilterNodeData">
                            <ref key="filterNode" refId="1393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394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3942" ln="1" eid="Framework.com.tagetik.trees.INode,framework">
                            <be refId="13943" clsId="FilterNode">
                              <l key="dimensionOids" refId="13944" ln="1" eid="DimensionOid">
                                <cust clsId="DimensionOid">504552-45-3132---</cust>
                              </l>
                              <l key="AdHocParamDimensionOids" refId="13945" ln="0" eid="DimensionOid"/>
                              <be key="data" refId="13946" clsId="FilterNodeData">
                                <ref key="filterNode" refId="13943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394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394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3949" ln="1" eid="Framework.com.tagetik.trees.INode,framework">
                                <be refId="13950" clsId="FilterNode">
                                  <l key="dimensionOids" refId="13951" ln="1" eid="DimensionOid">
                                    <cust clsId="DimensionOid">56414C-45-455552---</cust>
                                  </l>
                                  <l key="AdHocParamDimensionOids" refId="13952" ln="0" eid="DimensionOid"/>
                                  <be key="data" refId="13953" clsId="FilterNodeData">
                                    <ref key="filterNode" refId="13950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395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395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3956" ln="1" eid="Framework.com.tagetik.trees.INode,framework">
                                    <be refId="13957" clsId="FilterNode">
                                      <l key="dimensionOids" refId="13958" ln="1" eid="DimensionOid">
                                        <cust clsId="DimensionOid">44455354325F414749-45-4E44---</cust>
                                      </l>
                                      <l key="AdHocParamDimensionOids" refId="13959" ln="0" eid="DimensionOid"/>
                                      <be key="data" refId="13960" clsId="FilterNodeData">
                                        <ref key="filterNode" refId="13957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39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</s>
                                        <b key="signChange">N</b>
                                        <b key="nativeSignChange">N</b>
                                        <l key="nav" refId="139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20</cust>
                                      <s key="cod"/>
                                      <s key="desc"/>
                                      <i key="index">0</i>
                                      <l key="children" refId="13963" ln="1" eid="Framework.com.tagetik.trees.INode,framework">
                                        <be refId="13964" clsId="FilterNode">
                                          <l key="dimensionOids" refId="13965" ln="1" eid="DimensionOid">
                                            <cust clsId="DimensionOid">44455354315F4255-45-4E44---</cust>
                                          </l>
                                          <l key="AdHocParamDimensionOids" refId="13966" ln="0" eid="DimensionOid"/>
                                          <be key="data" refId="13967" clsId="FilterNodeData">
                                            <ref key="filterNode" refId="13964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3968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21</s>
                                            <b key="signChange">N</b>
                                            <b key="nativeSignChange">N</b>
                                            <l key="nav" refId="13969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21</cust>
                                          <s key="cod"/>
                                          <s key="desc"/>
                                          <i key="index">0</i>
                                          <l key="children" refId="13970" ln="1" eid="Framework.com.tagetik.trees.INode,framework">
                                            <be refId="13971" clsId="FilterNode">
                                              <l key="dimensionOids" refId="13972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3973" ln="0" eid="DimensionOid"/>
                                              <be key="data" refId="13974" clsId="FilterNodeData">
                                                <ref key="filterNode" refId="13971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397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26</s>
                                                <b key="signChange">N</b>
                                                <b key="nativeSignChange">N</b>
                                                <l key="nav" refId="1397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26</cust>
                                              <s key="cod"/>
                                              <s key="desc"/>
                                              <i key="index">0</i>
                                              <l key="children" refId="13977" ln="1" eid="Framework.com.tagetik.trees.INode,framework">
                                                <be refId="13978" clsId="FilterNode">
                                                  <l key="dimensionOids" refId="13979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3980" ln="0" eid="DimensionOid"/>
                                                  <be key="data" refId="13981" clsId="FilterNodeData">
                                                    <ref key="filterNode" refId="13978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3982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27</s>
                                                    <b key="signChange">N</b>
                                                    <b key="nativeSignChange">N</b>
                                                    <l key="nav" refId="13983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3984" ln="0" eid="Framework.com.tagetik.trees.INode,framework"/>
                                                  <ref key="parent" refId="13971"/>
                                                </be>
                                              </l>
                                              <ref key="parent" refId="13964"/>
                                            </be>
                                          </l>
                                          <ref key="parent" refId="13957"/>
                                        </be>
                                      </l>
                                      <ref key="parent" refId="13950"/>
                                    </be>
                                  </l>
                                  <ref key="parent" refId="13943"/>
                                </be>
                              </l>
                              <ref key="parent" refId="13937"/>
                            </be>
                          </l>
                        </be>
                        <be key="rowHeaders" refId="13985" clsId="ReportingHeaders">
                          <m key="headers" refId="13986" keid="SYS_PR_I" veid="System.Collections.IList">
                            <key>
                              <i>-1</i>
                            </key>
                            <val>
                              <l refId="13987" ln="1">
                                <s>$Account(HIERARCHY("KPI")).desc</s>
                              </l>
                            </val>
                          </m>
                          <m key="headersDims" refId="13988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3989" clsId="ReportingHeaders">
                          <m key="headers" refId="13990" keid="SYS_PR_I" veid="System.Collections.IList">
                            <key>
                              <i>-1</i>
                            </key>
                            <val>
                              <l refId="13991" ln="1">
                                <s>$Scenario.code</s>
                              </l>
                            </val>
                          </m>
                          <m key="headersDims" refId="13992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3993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3994" keid="SYS_STR" veid="StyleSheet">
                          <key>
                            <s>29</s>
                          </key>
                          <val>
                            <be refId="13995" clsId="StyleSheet">
                              <be key="version" refId="1399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3997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3998" ln="1">
                                    <be refId="13999" clsId="StyleRule">
                                      <be key="ruleCondition" refId="14000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01" ln="3">
                                    <be refId="14002" clsId="StyleRule">
                                      <be key="ruleCondition" refId="1400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04" clsId="StyleRule">
                                      <be key="ruleCondition" refId="1400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06" clsId="StyleRule">
                                      <be key="ruleCondition" refId="1400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008" clsId="StyleSheet">
                              <be key="version" refId="1400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01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11" ln="3">
                                    <be refId="14012" clsId="StyleRule">
                                      <be key="ruleCondition" refId="1401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14" clsId="StyleRule">
                                      <be key="ruleCondition" refId="1401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016" clsId="StyleRule">
                                      <be key="ruleCondition" refId="1401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018" clsId="StyleSheet">
                              <be key="version" refId="140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0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021" ln="2">
                                    <be refId="14022" clsId="StyleRule">
                                      <be key="ruleCondition" refId="140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024" clsId="StyleRule">
                                      <be key="ruleCondition" refId="140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026" ln="0" eid="Reporting.com.tagetik.tables.IMatixCellLeafPositions,Reporting"/>
                        <m key="forcedEditModes" refId="14027" keid="Reporting.com.tagetik.tables.IMatixCellLeafPositions,Reporting" veid="SYS_STR"/>
                        <b key="UseTxlDeFormEditor">N</b>
                        <be key="TxDeFormsEditorDescriptor" refId="14028" clsId="TxDeFormsEditorDescriptor">
                          <l key="Tabs" refId="1402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030" clsId="matrixWSInfo">
                          <b key="isT">N</b>
                          <s key="wsCode">$CPM</s>
                        </be>
                        <be key="customFilters" refId="14031" clsId="ExpCustomFiltersProspetto"/>
                      </be>
                    </val>
                  </m>
                  <m key="cellFields" refId="14032" keid="SYS_STR" veid="CodeCellField">
                    <key>
                      <s>CellField02</s>
                    </key>
                    <val>
                      <be refId="14033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4034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4035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4036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4037" keid="SYS_STR" veid="CodeMultiDescVO"/>
                  <m key="controlExpressions" refId="14038" keid="SYS_STR" veid="CodedExpControlloProspetto"/>
                  <m key="inlineParameters" refId="14039" keid="SYS_STR" veid="CodedInlineParameter"/>
                  <m key="queries" refId="14040" keid="SYS_STR" veid="Reporting.com.tagetik.query.IUserDefinedQueryVO,Reporting"/>
                  <m key="launchers" refId="14041" keid="SYS_STR" veid="ElaborationsLauncher"/>
                  <m key="actionLists" refId="14042" keid="SYS_STR" veid="Reporting.com.tagetik.actionlist.ISnapshotActionList,Reporting"/>
                  <l key="areas" refId="14043" ln="0" eid="SYS_STR"/>
                  <l key="charts" refId="14044" ln="0" eid="SYS_STR"/>
                  <l key="pivots" refId="14045" ln="0" eid="SYS_STR"/>
                </be>
                <b key="forceRebuild">N</b>
                <b key="forceReopen">N</b>
                <rs key="tempiElaborazione" refId="14046" rowCount="70" fieldNames="MATRICE,TIPO,TEMPO">
                  <field name="MATRICE">
                    <s>Matrix00 Fornitori</s>
                    <s>Matrix00 Valore Generato</s>
                    <s>Matrix00 Fornitori</s>
                    <s>matrix Ciclo idrico integrato</s>
                    <s>Matrix00 Distribuzione</s>
                    <s>Matrix00  Investimenti</s>
                    <s>E-Mobility 0 copy00</s>
                    <s>matrix Teleriscaldamento</s>
                    <s>E-Mobility 0</s>
                    <s>E-Mobility 0 copy00</s>
                    <s>matrix 00 Illuminazione</s>
                    <s>matrix Teleriscaldamento</s>
                    <s>matrix 00 Illuminazione</s>
                    <s>matrix igiene ambientale </s>
                    <s>matrix Teleriscaldamento</s>
                    <s>Matrix00  Investimenti</s>
                    <s>matrix 00 Illuminazione</s>
                    <s>Matrix00 Clienti</s>
                    <s>Matrix00 Distribuzione</s>
                    <s>matrix Ciclo idrico integrato</s>
                    <s>Matrix00 Distribuzione</s>
                    <s>E-Mobility 0 copy00</s>
                    <s>Matrix00 Smart City</s>
                    <s/>
                    <s>Matrix00  Investimenti</s>
                    <s>Matrix00 Valore Generato</s>
                    <s/>
                    <s/>
                    <s>matrix igiene ambientale </s>
                    <s>Matrix00  Investimenti</s>
                    <s>Matrix00 Dati Azionari</s>
                    <s>Matrix00 Dati Azionari</s>
                    <s>Matrix00 Valore Generato</s>
                    <s>E-Mobility 0 copy00</s>
                    <s/>
                    <s>Matrix00 Dati Azionari</s>
                    <s>E-Mobility 0</s>
                    <s>E-Mobility 0</s>
                    <s>Matrix00 Clienti</s>
                    <s>E-Mobility 0</s>
                    <s>Matrix00 Fornitori</s>
                    <s>matrix Teleriscaldamento</s>
                    <s>matrix Teleriscaldamento</s>
                    <s>matrix igiene ambientale </s>
                    <s>matrix 00 Illuminazione</s>
                    <s>Matrix00 Dati Azionari</s>
                    <s>Matrix00 Clienti</s>
                    <s>Matrix00  Investimenti</s>
                    <s>Matrix00 Valore Generato</s>
                    <s>Matrix00 Clienti</s>
                    <s>matrix 00 Illuminazione</s>
                    <s>Matrix00 Smart City</s>
                    <s>Matrix00 Smart City</s>
                    <s>Matrix00 Dati Azionari</s>
                    <s>Matrix00 Distribuzione</s>
                    <s>Matrix00 Clienti</s>
                    <s>Matrix00 Fornitori</s>
                    <s>E-Mobility 0 copy00</s>
                    <s>matrix igiene ambientale </s>
                    <s/>
                    <s>matrix Ciclo idrico integrato</s>
                    <s>Matrix00 Valore Generato</s>
                    <s>matrix Ciclo idrico integrato</s>
                    <s>Matrix00 Distribuzione</s>
                    <s>E-Mobility 0</s>
                    <s>matrix Ciclo idrico integrato</s>
                    <s>matrix igiene ambientale </s>
                    <s>Matrix00 Smart City</s>
                    <s>Matrix00 Smart City</s>
                    <s>Matrix00 Fornitori</s>
                  </field>
                  <field name="TIPO">
                    <s>EDITABLES</s>
                    <s>STYLE_SHEET</s>
                    <s>PREPARE_DATA</s>
                    <s>HEADERS</s>
                    <s>PREPARE_DATA</s>
                    <s>PREPARE_DATA</s>
                    <s>PREPARE_DATA</s>
                    <s>HEADERS</s>
                    <s>EDITABLES</s>
                    <s>HEADERS</s>
                    <s>PREPARE_DATA</s>
                    <s>PREPARE_DATA</s>
                    <s>STYLE_SHEET</s>
                    <s>HEADERS</s>
                    <s>EDITABLES</s>
                    <s>EDITABLES</s>
                    <s>HEADERS</s>
                    <s>VALORI</s>
                    <s>EDITABLES</s>
                    <s>PREPARE_DATA</s>
                    <s>STYLE_SHEET</s>
                    <s>EDITABLES</s>
                    <s>VALORI</s>
                    <s>QUEUING TIME</s>
                    <s>VALORI</s>
                    <s>PREPARE_DATA</s>
                    <s>PRE_EXPLOSION</s>
                    <s>CELL_FIELDS</s>
                    <s>PREPARE_DATA</s>
                    <s>STYLE_SHEET</s>
                    <s>PREPARE_DATA</s>
                    <s>EDITABLES</s>
                    <s>HEADERS</s>
                    <s>VALORI</s>
                    <s>POST_EXPLOSION</s>
                    <s>STYLE_SHEET</s>
                    <s>PREPARE_DATA</s>
                    <s>VALORI</s>
                    <s>STYLE_SHEET</s>
                    <s>HEADERS</s>
                    <s>HEADERS</s>
                    <s>VALORI</s>
                    <s>STYLE_SHEET</s>
                    <s>VALORI</s>
                    <s>EDITABLES</s>
                    <s>VALORI</s>
                    <s>EDITABLES</s>
                    <s>HEADERS</s>
                    <s>VALORI</s>
                    <s>HEADERS</s>
                    <s>VALORI</s>
                    <s>EDITABLES</s>
                    <s>PREPARE_DATA</s>
                    <s>HEADERS</s>
                    <s>VALORI</s>
                    <s>PREPARE_DATA</s>
                    <s>STYLE_SHEET</s>
                    <s>STYLE_SHEET</s>
                    <s>EDITABLES</s>
                    <s>OTHER</s>
                    <s>VALORI</s>
                    <s>EDITABLES</s>
                    <s>EDITABLES</s>
                    <s>HEADERS</s>
                    <s>STYLE_SHEET</s>
                    <s>STYLE_SHEET</s>
                    <s>STYLE_SHEET</s>
                    <s>HEADERS</s>
                    <s>STYLE_SHEET</s>
                    <s>VALORI</s>
                  </field>
                  <field name="TEMPO">
                    <s>0</s>
                    <s>10</s>
                    <s>147</s>
                    <s>1</s>
                    <s>172</s>
                    <s>135</s>
                    <s>152</s>
                    <s>3</s>
                    <s>0</s>
                    <s>2</s>
                    <s>136</s>
                    <s>147</s>
                    <s>9</s>
                    <s>3</s>
                    <s>0</s>
                    <s>0</s>
                    <s>6</s>
                    <s>1826</s>
                    <s>0</s>
                    <s>126</s>
                    <s>13</s>
                    <s>0</s>
                    <s>815</s>
                    <s>0</s>
                    <s>628</s>
                    <s>214</s>
                    <s>0</s>
                    <s>4</s>
                    <s>152</s>
                    <s>9</s>
                    <s>129</s>
                    <s>0</s>
                    <s>4</s>
                    <s>126</s>
                    <s>0</s>
                    <s>11</s>
                    <s>163</s>
                    <s>588</s>
                    <s>10</s>
                    <s>3</s>
                    <s>6</s>
                    <s>105</s>
                    <s>10</s>
                    <s>84</s>
                    <s>0</s>
                    <s>921</s>
                    <s>0</s>
                    <s>6</s>
                    <s>3338</s>
                    <s>6</s>
                    <s>752</s>
                    <s>0</s>
                    <s>139</s>
                    <s>6</s>
                    <s>1160</s>
                    <s>147</s>
                    <s>9</s>
                    <s>12</s>
                    <s>0</s>
                    <s>0</s>
                    <s>69</s>
                    <s>0</s>
                    <s>0</s>
                    <s>5</s>
                    <s>8</s>
                    <s>7</s>
                    <s>10</s>
                    <s>6</s>
                    <s>10</s>
                    <s>1636</s>
                  </field>
                </rs>
                <m key="additionalStats" refId="14047" keid="SYS_STR" veid="SYS_STR"/>
                <be key="styleSheet" refId="14048" clsId="StyleSheetResult">
                  <a key="styleSheets" refId="14049" ln="1" eid="SYS_STR">
                    <s>A2A</s>
                  </a>
                  <m key="matrixFormats" refId="14050" keid="SYS_STR" veid="Framework.com.tagetik.datatypes.IRecordset,framework">
                    <key>
                      <s>Matrix00 Fornitori</s>
                    </key>
                    <val>
                      <rs refId="14051" rowCount="2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12</s>
                          <s>17</s>
                          <s>1</s>
                          <s>8</s>
                          <s>12</s>
                          <s>17</s>
                          <s>3</s>
                          <s>11</s>
                          <s>15</s>
                          <s>3</s>
                          <s>11</s>
                          <s>15</s>
                          <s>3</s>
                          <s>11</s>
                          <s>15</s>
                          <s>16</s>
                          <s>18</s>
                          <s>16</s>
                          <s>18</s>
                          <s>16</s>
                          <s>18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19</s>
                          <s>19</s>
                          <s>-1</s>
                          <s>19</s>
                          <s>19</s>
                          <s>2</s>
                          <s>8</s>
                          <s>12</s>
                          <s>17</s>
                          <s>2</s>
                          <s>8</s>
                          <s>12</s>
                          <s>17</s>
                          <s>7</s>
                          <s>11</s>
                          <s>15</s>
                          <s>7</s>
                          <s>11</s>
                          <s>15</s>
                          <s>7</s>
                          <s>11</s>
                          <s>15</s>
                          <s>16</s>
                          <s>19</s>
                          <s>16</s>
                          <s>19</s>
                          <s>16</s>
                          <s>19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Valore Generato</s>
                    </key>
                    <val>
                      <rs refId="14052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8</s>
                          <s>1</s>
                          <s>8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6</s>
                          <s>8</s>
                          <s>6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</field>
                      </rs>
                    </val>
                    <key>
                      <s>Matrix00 Dati Azionari</s>
                    </key>
                    <val>
                      <rs refId="14053" rowCount="10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1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1</s>
                          <s>1</s>
                          <s>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% no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E-Mobility 0</s>
                    </key>
                    <val>
                      <rs refId="14054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4</s>
                          <s>1</s>
                          <s>4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1</s>
                          <s>8</s>
                          <s>1</s>
                          <s>8</s>
                          <s>3</s>
                          <s>3</s>
                          <s>3</s>
                          <s>3</s>
                        </field>
                        <field name="TO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Distribuzione</s>
                    </key>
                    <val>
                      <rs refId="14055" rowCount="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5</s>
                          <s>1</s>
                          <s>5</s>
                          <s>2</s>
                          <s>6</s>
                          <s>2</s>
                          <s>6</s>
                          <s>2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1</s>
                          <s>5</s>
                          <s>1</s>
                          <s>5</s>
                          <s>4</s>
                          <s>8</s>
                          <s>4</s>
                          <s>8</s>
                          <s>4</s>
                          <s>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E-Mobility 0 copy00</s>
                    </key>
                    <val>
                      <rs refId="14056" rowCount="8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2</s>
                        </field>
                        <field name="FROM_COL"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</field>
                        <field name="TO_ROW">
                          <s>8</s>
                          <s>8</s>
                          <s>-1</s>
                          <s>8</s>
                          <s>8</s>
                          <s>-1</s>
                          <s>-1</s>
                          <s>3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2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Smart City</s>
                    </key>
                    <val>
                      <rs refId="14057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18</s>
                          <s>18</s>
                          <s>-1</s>
                          <s>18</s>
                          <s>18</s>
                          <s>1</s>
                          <s>1</s>
                          <s>18</s>
                          <s>18</s>
                          <s>18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igiene ambientale </s>
                    </key>
                    <val>
                      <rs refId="14058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 Investimenti</s>
                    </key>
                    <val>
                      <rs refId="14059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00 Illuminazione</s>
                    </key>
                    <val>
                      <rs refId="14060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5</s>
                          <s>5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 Ciclo idrico integrato</s>
                    </key>
                    <val>
                      <rs refId="14061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3</s>
                          <s>3</s>
                          <s>3</s>
                          <s>3</s>
                          <s>1</s>
                          <s>1</s>
                          <s>3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Teleriscaldamento</s>
                    </key>
                    <val>
                      <rs refId="14062" rowCount="9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4</s>
                          <s>4</s>
                          <s>1</s>
                          <s>1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Matrix00 Clienti</s>
                    </key>
                    <val>
                      <rs refId="14063" rowCount="24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6</s>
                          <s>10</s>
                          <s>1</s>
                          <s>6</s>
                          <s>10</s>
                          <s>2</s>
                          <s>7</s>
                          <s>11</s>
                          <s>2</s>
                          <s>7</s>
                          <s>11</s>
                          <s>2</s>
                          <s>7</s>
                          <s>11</s>
                          <s>12</s>
                          <s>12</s>
                          <s>12</s>
                          <s>12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13</s>
                          <s>13</s>
                          <s>-1</s>
                          <s>13</s>
                          <s>13</s>
                          <s>1</s>
                          <s>6</s>
                          <s>10</s>
                          <s>1</s>
                          <s>6</s>
                          <s>10</s>
                          <s>5</s>
                          <s>9</s>
                          <s>11</s>
                          <s>5</s>
                          <s>9</s>
                          <s>11</s>
                          <s>5</s>
                          <s>9</s>
                          <s>11</s>
                          <s>13</s>
                          <s>13</s>
                          <s>13</s>
                          <s>13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4064" ln="1" eid="SYS_STR">
                  <s>
                    Prosperit
                    <ch cod="e0"/>
                  </s>
                </a>
                <s key="scripts"/>
                <l key="sheetsToHide" refId="14065" ln="0" eid="SYS_STR"/>
                <be key="reportFilters" refId="14066" clsId="FilterNode">
                  <l key="dimensionOids" refId="14067" ln="0" eid="DimensionOid"/>
                  <l key="AdHocParamDimensionOids" refId="14068" ln="0" eid="DimensionOid"/>
                  <be key="data" refId="14069" clsId="FilterNodeData">
                    <ref key="filterNode" refId="14066"/>
                    <i key="segmentLevel">0</i>
                    <ref key="segment" refId="22"/>
                    <b key="placeHolder">N</b>
                    <ref key="weight" refId="23"/>
                    <be key="textMatchingCondition" refId="1407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071" ln="0" eid="Framework.com.tagetik.trees.INode,framework"/>
                </be>
                <m key="dataTypes" refId="14072" keid="SYS_STR" veid="DataTypesMap"/>
                <l key="hideRCResults" refId="14073" ln="2" eid="HideRCSResult">
                  <be refId="14074" clsId="HideRCSResult">
                    <l key="rowResult" refId="14075" ln="4" eid="HideRCResultBean">
                      <be refId="14076" clsId="HideRCResultBean">
                        <l key="otherPositions" refId="14077" ln="0" eid="SYS_STR"/>
                        <s key="positionID">13</s>
                      </be>
                      <be refId="14078" clsId="HideRCResultBean">
                        <l key="otherPositions" refId="14079" ln="0" eid="SYS_STR"/>
                        <s key="positionID">14</s>
                      </be>
                      <be refId="14080" clsId="HideRCResultBean">
                        <l key="otherPositions" refId="14081" ln="0" eid="SYS_STR"/>
                        <s key="positionID">9</s>
                      </be>
                      <be refId="14082" clsId="HideRCResultBean">
                        <l key="otherPositions" refId="14083" ln="0" eid="SYS_STR"/>
                        <s key="positionID">10</s>
                      </be>
                    </l>
                    <l key="colResult" refId="14084" ln="0" eid="HideRCResultBean"/>
                    <s key="matrixName">Matrix00 Fornitori</s>
                  </be>
                  <be refId="14085" clsId="HideRCSResult">
                    <l key="rowResult" refId="14086" ln="2" eid="HideRCResultBean">
                      <be refId="14087" clsId="HideRCResultBean">
                        <l key="otherPositions" refId="14088" ln="0" eid="SYS_STR"/>
                        <s key="positionID">3</s>
                      </be>
                      <be refId="14089" clsId="HideRCResultBean">
                        <l key="otherPositions" refId="14090" ln="0" eid="SYS_STR"/>
                        <s key="positionID">7</s>
                      </be>
                    </l>
                    <l key="colResult" refId="14091" ln="0" eid="HideRCResultBean"/>
                    <s key="matrixName">Matrix00 Valore Generato</s>
                  </be>
                </l>
                <m key="queries" refId="14092" keid="SYS_STR" veid="MultiSheetQueryResultVO"/>
                <m key="validationQueries" refId="14093" keid="SYS_STR" veid="ValidationQueryResult"/>
                <m key="richTextInfos" refId="14094" keid="SYS_STR" veid="RichTextInfo">
                  <key>
                    <s>Matrix00 Fornitori</s>
                  </key>
                  <val>
                    <be refId="14095" clsId="RichTextInfo">
                      <b key="isCounterOnRows">N</b>
                      <l key="richTextIndices" refId="14096" ln="0" eid="SYS_PR_I"/>
                    </be>
                  </val>
                  <key>
                    <s>Matrix00 Valore Generato</s>
                  </key>
                  <val>
                    <ref refId="14095"/>
                  </val>
                  <key>
                    <s>Matrix00 Dati Azionari</s>
                  </key>
                  <val>
                    <ref refId="14095"/>
                  </val>
                  <key>
                    <s>E-Mobility 0</s>
                  </key>
                  <val>
                    <ref refId="14095"/>
                  </val>
                  <key>
                    <s>Matrix00 Distribuzione</s>
                  </key>
                  <val>
                    <ref refId="14095"/>
                  </val>
                  <key>
                    <s>E-Mobility 0 copy00</s>
                  </key>
                  <val>
                    <ref refId="14095"/>
                  </val>
                  <key>
                    <s>Matrix00 Smart City</s>
                  </key>
                  <val>
                    <ref refId="14095"/>
                  </val>
                  <key>
                    <s>matrix igiene ambientale </s>
                  </key>
                  <val>
                    <ref refId="14095"/>
                  </val>
                  <key>
                    <s>Matrix00  Investimenti</s>
                  </key>
                  <val>
                    <ref refId="14095"/>
                  </val>
                  <key>
                    <s>matrix 00 Illuminazione</s>
                  </key>
                  <val>
                    <ref refId="14095"/>
                  </val>
                  <key>
                    <s>matrix Ciclo idrico integrato</s>
                  </key>
                  <val>
                    <ref refId="14095"/>
                  </val>
                  <key>
                    <s>matrix Teleriscaldamento</s>
                  </key>
                  <val>
                    <ref refId="14095"/>
                  </val>
                  <key>
                    <s>Matrix00 Clienti</s>
                  </key>
                  <val>
                    <ref refId="14095"/>
                  </val>
                </m>
              </be>
              <be key="logger" refId="14097" clsId="ReportLogger">
                <be key="sheetLogger" refId="14098" clsId="ReportingElementLogger">
                  <set key="errors" refId="14099" ln="0" eid="SYS_STR"/>
                  <set key="warnings" refId="14100" ln="0" eid="SYS_STR"/>
                </be>
                <be key="fgdLogger" refId="14101" clsId="ReportingElementLogger">
                  <set key="errors" refId="14102" ln="0" eid="SYS_STR"/>
                  <set key="warnings" refId="14103" ln="0" eid="SYS_STR"/>
                </be>
                <be key="tmplLogger" refId="14104" clsId="ReportingElementLogger">
                  <set key="errors" refId="14105" ln="0" eid="SYS_STR"/>
                  <set key="warnings" refId="14106" ln="0" eid="SYS_STR"/>
                </be>
                <m key="matrixLoggers" refId="14107" keid="SYS_STR" veid="MatrixLogger">
                  <key>
                    <s>Matrix00 Fornitori</s>
                  </key>
                  <val>
                    <be refId="14108" clsId="MatrixLogger">
                      <s key="code">Matrix00 Fornitori</s>
                      <be key="rowsLogger" refId="14109" clsId="ReportingElementLogger">
                        <set key="errors" refId="14110" ln="0" eid="SYS_STR"/>
                        <set key="warnings" refId="14111" ln="0" eid="SYS_STR"/>
                      </be>
                      <be key="colsLogger" refId="14112" clsId="ReportingElementLogger">
                        <set key="errors" refId="14113" ln="0" eid="SYS_STR"/>
                        <set key="warnings" refId="14114" ln="0" eid="SYS_STR"/>
                      </be>
                      <set key="errors" refId="14115" ln="0" eid="SYS_STR"/>
                      <set key="warnings" refId="14116" ln="0" eid="SYS_STR"/>
                    </be>
                  </val>
                  <key>
                    <s>Matrix00 Valore Generato</s>
                  </key>
                  <val>
                    <be refId="14117" clsId="MatrixLogger">
                      <s key="code">Matrix00 Valore Generato</s>
                      <be key="rowsLogger" refId="14118" clsId="ReportingElementLogger">
                        <set key="errors" refId="14119" ln="0" eid="SYS_STR"/>
                        <set key="warnings" refId="14120" ln="0" eid="SYS_STR"/>
                      </be>
                      <be key="colsLogger" refId="14121" clsId="ReportingElementLogger">
                        <set key="errors" refId="14122" ln="0" eid="SYS_STR"/>
                        <set key="warnings" refId="14123" ln="0" eid="SYS_STR"/>
                      </be>
                      <set key="errors" refId="14124" ln="0" eid="SYS_STR"/>
                      <set key="warnings" refId="14125" ln="0" eid="SYS_STR"/>
                    </be>
                  </val>
                  <key>
                    <s>Matrix00 Dati Azionari</s>
                  </key>
                  <val>
                    <be refId="14126" clsId="MatrixLogger">
                      <s key="code">Matrix00 Dati Azionari</s>
                      <be key="rowsLogger" refId="14127" clsId="ReportingElementLogger">
                        <set key="errors" refId="14128" ln="0" eid="SYS_STR"/>
                        <set key="warnings" refId="14129" ln="0" eid="SYS_STR"/>
                      </be>
                      <be key="colsLogger" refId="14130" clsId="ReportingElementLogger">
                        <set key="errors" refId="14131" ln="0" eid="SYS_STR"/>
                        <set key="warnings" refId="14132" ln="0" eid="SYS_STR"/>
                      </be>
                      <set key="errors" refId="14133" ln="0" eid="SYS_STR"/>
                      <set key="warnings" refId="14134" ln="0" eid="SYS_STR"/>
                    </be>
                  </val>
                  <key>
                    <s>E-Mobility 0</s>
                  </key>
                  <val>
                    <be refId="14135" clsId="MatrixLogger">
                      <s key="code">E-Mobility 0</s>
                      <be key="rowsLogger" refId="14136" clsId="ReportingElementLogger">
                        <set key="errors" refId="14137" ln="0" eid="SYS_STR"/>
                        <set key="warnings" refId="14138" ln="0" eid="SYS_STR"/>
                      </be>
                      <be key="colsLogger" refId="14139" clsId="ReportingElementLogger">
                        <set key="errors" refId="14140" ln="0" eid="SYS_STR"/>
                        <set key="warnings" refId="14141" ln="0" eid="SYS_STR"/>
                      </be>
                      <set key="errors" refId="14142" ln="0" eid="SYS_STR"/>
                      <set key="warnings" refId="14143" ln="0" eid="SYS_STR"/>
                    </be>
                  </val>
                  <key>
                    <s>Matrix00 Distribuzione</s>
                  </key>
                  <val>
                    <be refId="14144" clsId="MatrixLogger">
                      <s key="code">Matrix00 Distribuzione</s>
                      <be key="rowsLogger" refId="14145" clsId="ReportingElementLogger">
                        <set key="errors" refId="14146" ln="0" eid="SYS_STR"/>
                        <set key="warnings" refId="14147" ln="0" eid="SYS_STR"/>
                      </be>
                      <be key="colsLogger" refId="14148" clsId="ReportingElementLogger">
                        <set key="errors" refId="14149" ln="0" eid="SYS_STR"/>
                        <set key="warnings" refId="14150" ln="0" eid="SYS_STR"/>
                      </be>
                      <set key="errors" refId="14151" ln="0" eid="SYS_STR"/>
                      <set key="warnings" refId="14152" ln="0" eid="SYS_STR"/>
                    </be>
                  </val>
                  <key>
                    <s>E-Mobility 0 copy00</s>
                  </key>
                  <val>
                    <be refId="14153" clsId="MatrixLogger">
                      <s key="code">E-Mobility 0 copy00</s>
                      <be key="rowsLogger" refId="14154" clsId="ReportingElementLogger">
                        <set key="errors" refId="14155" ln="0" eid="SYS_STR"/>
                        <set key="warnings" refId="14156" ln="0" eid="SYS_STR"/>
                      </be>
                      <be key="colsLogger" refId="14157" clsId="ReportingElementLogger">
                        <set key="errors" refId="14158" ln="0" eid="SYS_STR"/>
                        <set key="warnings" refId="14159" ln="0" eid="SYS_STR"/>
                      </be>
                      <set key="errors" refId="14160" ln="0" eid="SYS_STR"/>
                      <set key="warnings" refId="14161" ln="0" eid="SYS_STR"/>
                    </be>
                  </val>
                  <key>
                    <s>Matrix00 Smart City</s>
                  </key>
                  <val>
                    <be refId="14162" clsId="MatrixLogger">
                      <s key="code">Matrix00 Smart City</s>
                      <be key="rowsLogger" refId="14163" clsId="ReportingElementLogger">
                        <set key="errors" refId="14164" ln="0" eid="SYS_STR"/>
                        <set key="warnings" refId="14165" ln="0" eid="SYS_STR"/>
                      </be>
                      <be key="colsLogger" refId="14166" clsId="ReportingElementLogger">
                        <set key="errors" refId="14167" ln="0" eid="SYS_STR"/>
                        <set key="warnings" refId="14168" ln="0" eid="SYS_STR"/>
                      </be>
                      <set key="errors" refId="14169" ln="0" eid="SYS_STR"/>
                      <set key="warnings" refId="14170" ln="0" eid="SYS_STR"/>
                    </be>
                  </val>
                  <key>
                    <s>matrix igiene ambientale </s>
                  </key>
                  <val>
                    <be refId="14171" clsId="MatrixLogger">
                      <s key="code">matrix igiene ambientale </s>
                      <be key="rowsLogger" refId="14172" clsId="ReportingElementLogger">
                        <set key="errors" refId="14173" ln="0" eid="SYS_STR"/>
                        <set key="warnings" refId="14174" ln="0" eid="SYS_STR"/>
                      </be>
                      <be key="colsLogger" refId="14175" clsId="ReportingElementLogger">
                        <set key="errors" refId="14176" ln="0" eid="SYS_STR"/>
                        <set key="warnings" refId="14177" ln="0" eid="SYS_STR"/>
                      </be>
                      <set key="errors" refId="14178" ln="0" eid="SYS_STR"/>
                      <set key="warnings" refId="14179" ln="0" eid="SYS_STR"/>
                    </be>
                  </val>
                  <key>
                    <s>Matrix00  Investimenti</s>
                  </key>
                  <val>
                    <be refId="14180" clsId="MatrixLogger">
                      <s key="code">Matrix00  Investimenti</s>
                      <be key="rowsLogger" refId="14181" clsId="ReportingElementLogger">
                        <set key="errors" refId="14182" ln="0" eid="SYS_STR"/>
                        <set key="warnings" refId="14183" ln="0" eid="SYS_STR"/>
                      </be>
                      <be key="colsLogger" refId="14184" clsId="ReportingElementLogger">
                        <set key="errors" refId="14185" ln="0" eid="SYS_STR"/>
                        <set key="warnings" refId="14186" ln="0" eid="SYS_STR"/>
                      </be>
                      <set key="errors" refId="14187" ln="0" eid="SYS_STR"/>
                      <set key="warnings" refId="14188" ln="0" eid="SYS_STR"/>
                    </be>
                  </val>
                  <key>
                    <s>matrix 00 Illuminazione</s>
                  </key>
                  <val>
                    <be refId="14189" clsId="MatrixLogger">
                      <s key="code">matrix 00 Illuminazione</s>
                      <be key="rowsLogger" refId="14190" clsId="ReportingElementLogger">
                        <set key="errors" refId="14191" ln="0" eid="SYS_STR"/>
                        <set key="warnings" refId="14192" ln="0" eid="SYS_STR"/>
                      </be>
                      <be key="colsLogger" refId="14193" clsId="ReportingElementLogger">
                        <set key="errors" refId="14194" ln="0" eid="SYS_STR"/>
                        <set key="warnings" refId="14195" ln="0" eid="SYS_STR"/>
                      </be>
                      <set key="errors" refId="14196" ln="0" eid="SYS_STR"/>
                      <set key="warnings" refId="14197" ln="0" eid="SYS_STR"/>
                    </be>
                  </val>
                  <key>
                    <s>matrix Ciclo idrico integrato</s>
                  </key>
                  <val>
                    <be refId="14198" clsId="MatrixLogger">
                      <s key="code">matrix Ciclo idrico integrato</s>
                      <be key="rowsLogger" refId="14199" clsId="ReportingElementLogger">
                        <set key="errors" refId="14200" ln="0" eid="SYS_STR"/>
                        <set key="warnings" refId="14201" ln="0" eid="SYS_STR"/>
                      </be>
                      <be key="colsLogger" refId="14202" clsId="ReportingElementLogger">
                        <set key="errors" refId="14203" ln="0" eid="SYS_STR"/>
                        <set key="warnings" refId="14204" ln="0" eid="SYS_STR"/>
                      </be>
                      <set key="errors" refId="14205" ln="0" eid="SYS_STR"/>
                      <set key="warnings" refId="14206" ln="0" eid="SYS_STR"/>
                    </be>
                  </val>
                  <key>
                    <s>matrix Teleriscaldamento</s>
                  </key>
                  <val>
                    <be refId="14207" clsId="MatrixLogger">
                      <s key="code">matrix Teleriscaldamento</s>
                      <be key="rowsLogger" refId="14208" clsId="ReportingElementLogger">
                        <set key="errors" refId="14209" ln="0" eid="SYS_STR"/>
                        <set key="warnings" refId="14210" ln="0" eid="SYS_STR"/>
                      </be>
                      <be key="colsLogger" refId="14211" clsId="ReportingElementLogger">
                        <set key="errors" refId="14212" ln="0" eid="SYS_STR"/>
                        <set key="warnings" refId="14213" ln="0" eid="SYS_STR"/>
                      </be>
                      <set key="errors" refId="14214" ln="0" eid="SYS_STR"/>
                      <set key="warnings" refId="14215" ln="0" eid="SYS_STR"/>
                    </be>
                  </val>
                  <key>
                    <s>Matrix00 Clienti</s>
                  </key>
                  <val>
                    <be refId="14216" clsId="MatrixLogger">
                      <s key="code">Matrix00 Clienti</s>
                      <be key="rowsLogger" refId="14217" clsId="ReportingElementLogger">
                        <set key="errors" refId="14218" ln="0" eid="SYS_STR"/>
                        <set key="warnings" refId="14219" ln="0" eid="SYS_STR"/>
                      </be>
                      <be key="colsLogger" refId="14220" clsId="ReportingElementLogger">
                        <set key="errors" refId="14221" ln="0" eid="SYS_STR"/>
                        <set key="warnings" refId="14222" ln="0" eid="SYS_STR"/>
                      </be>
                      <set key="errors" refId="14223" ln="0" eid="SYS_STR"/>
                      <set key="warnings" refId="14224" ln="0" eid="SYS_STR"/>
                    </be>
                  </val>
                </m>
                <set key="errors" refId="14225" ln="0" eid="SYS_STR"/>
                <set key="warnings" refId="14226" ln="0" eid="SYS_STR"/>
              </be>
            </be>
          </val>
          <key>
            <s>Template03</s>
          </key>
          <val>
            <be refId="14227" clsId="ProspElaborationTaskResult">
              <be key="prospElaborazioneResult" refId="14228" clsId="ProspElaborationResult">
                <s key="dbId">TGK_A2A_001</s>
                <ref key="endInsertionStatus" refId="10715"/>
                <m key="valori" refId="14229" keid="SYS_STR" veid="Framework.com.tagetik.datatypes.IRecordset,framework"/>
                <m key="commenti" refId="14230" keid="SYS_STR" veid="Framework.com.tagetik.datatypes.IRecordset,framework"/>
                <d key="runDate">1779201693074</d>
                <m key="tableNameOfRow" refId="14231" keid="SYS_STR" veid="TableNameInfo"/>
                <m key="intestazioni" refId="14232" keid="SYS_STR" veid="Framework.com.tagetik.datatypes.IRecordset,framework"/>
                <m key="intestazioniLink" refId="14233" keid="SYS_STR" veid="Framework.com.tagetik.datatypes.IRecordset,framework"/>
                <m key="celleEditabili" refId="14234" keid="SYS_STR" veid="Reporting.com.tagetik.launchedreport.ReportingCell[],Reporting"/>
                <m key="dictionaryTerms" refId="14235" keid="SYS_STR" veid="SYS_STR"/>
                <rs key="cellFields" refId="14236" rowCount="0" fieldNames="ID_CELLA,COD_FOGLIO,VALORE_CLIENTNET">
                  <field name="ID_CELLA"/>
                  <field name="COD_FOGLIO"/>
                  <field name="VALORE_CLIENTNET"/>
                </rs>
                <be key="reportTemplate" refId="14237" clsId="ReportTemplateVO">
                  <s key="code">Template03</s>
                  <s key="desc">Cover</s>
                  <m key="matrices" refId="14238" keid="SYS_STR" veid="Reporting.com.tagetik.tables.IMatrixPositionBlockVO,Reporting"/>
                  <m key="cellFields" refId="14239" keid="SYS_STR" veid="CodeCellField"/>
                  <m key="dictionary" refId="14240" keid="SYS_STR" veid="CodeMultiDescVO"/>
                  <m key="controlExpressions" refId="14241" keid="SYS_STR" veid="CodedExpControlloProspetto"/>
                  <m key="inlineParameters" refId="14242" keid="SYS_STR" veid="CodedInlineParameter"/>
                  <m key="queries" refId="14243" keid="SYS_STR" veid="Reporting.com.tagetik.query.IUserDefinedQueryVO,Reporting"/>
                  <m key="launchers" refId="14244" keid="SYS_STR" veid="ElaborationsLauncher"/>
                  <m key="actionLists" refId="14245" keid="SYS_STR" veid="Reporting.com.tagetik.actionlist.ISnapshotActionList,Reporting"/>
                  <l key="areas" refId="14246" ln="0" eid="SYS_STR"/>
                  <l key="charts" refId="14247" ln="0" eid="SYS_STR"/>
                  <l key="pivots" refId="14248" ln="0" eid="SYS_STR"/>
                </be>
                <b key="forceRebuild">N</b>
                <b key="forceReopen">N</b>
                <rs key="tempiElaborazione" refId="14249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3</s>
                    <s>0</s>
                  </field>
                </rs>
                <m key="additionalStats" refId="14250" keid="SYS_STR" veid="SYS_STR"/>
                <be key="styleSheet" refId="14251" clsId="StyleSheetResult">
                  <a key="styleSheets" refId="14252" ln="0" eid="SYS_STR"/>
                  <m key="matrixFormats" refId="14253" keid="SYS_STR" veid="Framework.com.tagetik.datatypes.IRecordset,framework"/>
                </be>
                <a key="sheetNames" refId="14254" ln="1" eid="SYS_STR">
                  <s>Cover</s>
                </a>
                <s key="scripts"/>
                <l key="sheetsToHide" refId="14255" ln="0" eid="SYS_STR"/>
                <be key="reportFilters" refId="14256" clsId="FilterNode">
                  <l key="dimensionOids" refId="14257" ln="0" eid="DimensionOid"/>
                  <l key="AdHocParamDimensionOids" refId="14258" ln="0" eid="DimensionOid"/>
                  <be key="data" refId="14259" clsId="FilterNodeData">
                    <ref key="filterNode" refId="14256"/>
                    <i key="segmentLevel">0</i>
                    <ref key="segment" refId="22"/>
                    <b key="placeHolder">N</b>
                    <ref key="weight" refId="23"/>
                    <be key="textMatchingCondition" refId="1426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4261" ln="0" eid="Framework.com.tagetik.trees.INode,framework"/>
                </be>
                <m key="dataTypes" refId="14262" keid="SYS_STR" veid="DataTypesMap"/>
                <m key="queries" refId="14263" keid="SYS_STR" veid="MultiSheetQueryResultVO"/>
                <m key="validationQueries" refId="14264" keid="SYS_STR" veid="ValidationQueryResult"/>
                <m key="richTextInfos" refId="14265" keid="SYS_STR" veid="RichTextInfo"/>
              </be>
              <be key="logger" refId="14266" clsId="ReportLogger">
                <be key="sheetLogger" refId="14267" clsId="ReportingElementLogger">
                  <set key="errors" refId="14268" ln="0" eid="SYS_STR"/>
                  <set key="warnings" refId="14269" ln="0" eid="SYS_STR"/>
                </be>
                <be key="fgdLogger" refId="14270" clsId="ReportingElementLogger">
                  <set key="errors" refId="14271" ln="0" eid="SYS_STR"/>
                  <set key="warnings" refId="14272" ln="0" eid="SYS_STR"/>
                </be>
                <be key="tmplLogger" refId="14273" clsId="ReportingElementLogger">
                  <set key="errors" refId="14274" ln="0" eid="SYS_STR"/>
                  <set key="warnings" refId="14275" ln="0" eid="SYS_STR"/>
                </be>
                <m key="matrixLoggers" refId="14276" keid="SYS_STR" veid="MatrixLogger"/>
                <set key="errors" refId="14277" ln="0" eid="SYS_STR"/>
                <set key="warnings" refId="14278" ln="0" eid="SYS_STR"/>
              </be>
            </be>
          </val>
          <key>
            <s>Template00</s>
          </key>
          <val>
            <be refId="14279" clsId="ProspElaborationTaskResult">
              <be key="prospElaborazioneResult" refId="14280" clsId="ProspElaborationResult">
                <s key="dbId">TGK_A2A_001</s>
                <ref key="endInsertionStatus" refId="10715"/>
                <m key="valori" refId="14281" keid="SYS_STR" veid="Framework.com.tagetik.datatypes.IRecordset,framework">
                  <key>
                    <s>Matrix Acqua</s>
                  </key>
                  <val>
                    <rs refId="14282" rowCount="0" fieldNames="NUM_RIGA,NUM_COLONNA,COD_FOGLIO,VALORE,DESCRIZIONE,CAN_UPDATE,OID">
                      <field name="NUM_RIGA"/>
                      <field name="NUM_COLONNA"/>
                      <field name="COD_FOGLIO"/>
                      <field name="VALORE"/>
                      <field name="DESCRIZIONE"/>
                      <field name="CAN_UPDATE"/>
                      <field name="OID"/>
                    </rs>
                  </val>
                  <key>
                    <s>Energia</s>
                  </key>
                  <val>
                    <rs refId="14283" rowCount="22" fieldNames="NUM_RIGA,NUM_COLONNA,COD_FOGLIO,VALORE,DESCRIZIONE,CAN_UPDATE,OID">
                      <field name="NUM_RIGA">
                        <s>19</s>
                        <s>19</s>
                        <s>3</s>
                        <s>19</s>
                        <s>3</s>
                        <s>10</s>
                        <s>10</s>
                        <s>16</s>
                        <s>3</s>
                        <s>12</s>
                        <s>5</s>
                        <s>10</s>
                        <s>7</s>
                        <s>13</s>
                        <s>2</s>
                        <s>2</s>
                        <s>17</s>
                        <s>2</s>
                        <s>17</s>
                        <s>17</s>
                        <s>11</s>
                        <s>8</s>
                      </field>
                      <field name="NUM_COLONNA">
                        <s>1</s>
                        <s>2</s>
                        <s>2</s>
                        <s>3</s>
                        <s>3</s>
                        <s>3</s>
                        <s>2</s>
                        <s>3</s>
                        <s>1</s>
                        <s>3</s>
                        <s>3</s>
                        <s>1</s>
                        <s>3</s>
                        <s>3</s>
                        <s>3</s>
                        <s>1</s>
                        <s>1</s>
                        <s>2</s>
                        <s>2</s>
                        <s>3</s>
                        <s>3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125.000000000</c>
                        <c>118.000000000</c>
                        <c>1.000000000</c>
                        <c>118.790000000</c>
                        <c>1.253104200</c>
                        <c>165.000000000</c>
                        <c>203.000000000</c>
                        <c>119.000000000</c>
                        <c>0.600000000</c>
                        <c>14.000000000</c>
                        <c>10.625000000</c>
                        <c>220.000000000</c>
                        <c>67.000000000</c>
                        <c>30.000000000</c>
                        <c>80.580000000</c>
                        <c>76.110000000</c>
                        <c>69.614000000</c>
                        <c>72.000000000</c>
                        <c>68.000000000</c>
                        <c>66.811000000</c>
                        <c>1.846000000</c>
                        <c>3.000000000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Rifiuti</s>
                  </key>
                  <val>
                    <rs refId="14284" rowCount="53" fieldNames="NUM_RIGA,NUM_COLONNA,COD_FOGLIO,VALORE,DESCRIZIONE,CAN_UPDATE,OID">
                      <field name="NUM_RIGA">
                        <s>12</s>
                        <s>1</s>
                        <s>1</s>
                        <s>5</s>
                        <s>5</s>
                        <s>12</s>
                        <s>12</s>
                        <s>5</s>
                        <s>4</s>
                        <s>4</s>
                        <s>4</s>
                        <s>8</s>
                        <s>3</s>
                        <s>8</s>
                        <s>10</s>
                        <s>3</s>
                        <s>7</s>
                        <s>10</s>
                        <s>7</s>
                        <s>9</s>
                        <s>7</s>
                        <s>9</s>
                        <s>2</s>
                        <s>2</s>
                        <s>6</s>
                        <s>6</s>
                        <s>6</s>
                        <s>1</s>
                        <s>5</s>
                        <s>1</s>
                        <s>5</s>
                        <s>1</s>
                        <s>9</s>
                        <s>9</s>
                        <s>7</s>
                        <s>4</s>
                        <s>4</s>
                        <s>8</s>
                        <s>8</s>
                        <s>3</s>
                        <s>8</s>
                        <s>3</s>
                        <s>10</s>
                        <s>10</s>
                        <s>7</s>
                        <s>3</s>
                        <s>10</s>
                        <s>9</s>
                        <s>2</s>
                        <s>2</s>
                        <s>6</s>
                        <s>2</s>
                        <s>6</s>
                      </field>
                      <field name="NUM_COLONNA">
                        <s>5</s>
                        <s>6</s>
                        <s>4</s>
                        <s>5</s>
                        <s>3</s>
                        <s>3</s>
                        <s>1</s>
                        <s>1</s>
                        <s>1</s>
                        <s>3</s>
                        <s>5</s>
                        <s>4</s>
                        <s>4</s>
                        <s>6</s>
                        <s>6</s>
                        <s>6</s>
                        <s>1</s>
                        <s>4</s>
                        <s>5</s>
                        <s>6</s>
                        <s>3</s>
                        <s>4</s>
                        <s>4</s>
                        <s>6</s>
                        <s>3</s>
                        <s>5</s>
                        <s>1</s>
                        <s>5</s>
                        <s>6</s>
                        <s>3</s>
                        <s>4</s>
                        <s>1</s>
                        <s>3</s>
                        <s>1</s>
                        <s>6</s>
                        <s>4</s>
                        <s>6</s>
                        <s>1</s>
                        <s>3</s>
                        <s>5</s>
                        <s>5</s>
                        <s>3</s>
                        <s>3</s>
                        <s>5</s>
                        <s>4</s>
                        <s>1</s>
                        <s>1</s>
                        <s>5</s>
                        <s>3</s>
                        <s>5</s>
                        <s>4</s>
                        <s>1</s>
                        <s>6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82042.111000000</c>
                        <c>55.720000000</c>
                        <c>52.600000000</c>
                        <c>8975.870000000</c>
                        <c>7483.000000000</c>
                        <c>65989.000000000</c>
                        <c>64041.000000000</c>
                        <c>7321.000000000</c>
                        <c>4092.620000000</c>
                        <c>4439.000000000</c>
                        <c>5671.900000000</c>
                        <c>1.900000000</c>
                        <c>9.300000000</c>
                        <c>2.033000000</c>
                        <c>13.977000000</c>
                        <c>8.975000000</c>
                        <c>1814.510000000</c>
                        <c>10.800000000</c>
                        <c>1576.400000000</c>
                        <c>0.416000000</c>
                        <c>1782.000000000</c>
                        <c>0.300000000</c>
                        <c>30.600000000</c>
                        <c>29.730000000</c>
                        <c>906.000000000</c>
                        <c>1090.380000000</c>
                        <c>633.000000000</c>
                        <c>23252.190000000</c>
                        <c>20.971000000</c>
                        <c>18073.000000000</c>
                        <c>21.000000000</c>
                        <c>17574.000000000</c>
                        <c>115.000000000</c>
                        <c>91.000000000</c>
                        <c>5.266000000</c>
                        <c>13.200000000</c>
                        <c>13.306000000</c>
                        <c>541.520000000</c>
                        <c>609.000000000</c>
                        <c>3946.975000000</c>
                        <c>811.600000000</c>
                        <c>3116.000000000</c>
                        <c>3075.000000000</c>
                        <c>5059.812000000</c>
                        <c>6.400000000</c>
                        <c>3112.530000000</c>
                        <c>2716.000000000</c>
                        <c>167.653000000</c>
                        <c>10839.000000000</c>
                        <c>12917.790000000</c>
                        <c>2.400000000</c>
                        <c>11072.370000000</c>
                        <c>2.649000000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Matrix00 copy00</s>
                  </key>
                  <val>
                    <rs refId="14285" rowCount="23" fieldNames="NUM_RIGA,NUM_COLONNA,COD_FOGLIO,VALORE,DESCRIZIONE,CAN_UPDATE,OID">
                      <field name="NUM_RIGA">
                        <s>19</s>
                        <s>20</s>
                        <s>31</s>
                        <s>19</s>
                        <s>33</s>
                        <s>20</s>
                        <s>33</s>
                        <s>31</s>
                        <s>10</s>
                        <s>29</s>
                        <s>29</s>
                        <s>10</s>
                        <s>13</s>
                        <s>21</s>
                        <s>2</s>
                        <s>21</s>
                        <s>2</s>
                        <s>39</s>
                        <s>35</s>
                        <s>39</s>
                        <s>11</s>
                        <s>13</s>
                        <s>11</s>
                      </field>
                      <field name="NUM_COLONNA">
                        <s>1</s>
                        <s>1</s>
                        <s>3</s>
                        <s>3</s>
                        <s>1</s>
                        <s>3</s>
                        <s>3</s>
                        <s>1</s>
                        <s>3</s>
                        <s>1</s>
                        <s>3</s>
                        <s>1</s>
                        <s>3</s>
                        <s>1</s>
                        <s>3</s>
                        <s>3</s>
                        <s>1</s>
                        <s>3</s>
                        <s>1</s>
                        <s>1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19.500000000</c>
                        <c>48.000000000</c>
                        <c>0.000000000</c>
                        <c>19.500000000</c>
                        <c>2303.000000000</c>
                        <c>48.000000000</c>
                        <c>2303.000000000</c>
                        <c>5000.000000000</c>
                        <c>4.100000000</c>
                        <c>72000.000000000</c>
                        <c>72000.000000000</c>
                        <c>4.090000000</c>
                        <c>111.647000000</c>
                        <c>175000.000000000</c>
                        <c>1.326900000</c>
                        <c>175000.000000000</c>
                        <c>0.698900000</c>
                        <c>60000.000000000</c>
                        <c>72000.000000000</c>
                        <c>60000.000000000</c>
                        <c>20.700000000</c>
                        <c>127.775000000</c>
                        <c>4.040000000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Emissioni</s>
                  </key>
                  <val>
                    <rs refId="14286" rowCount="26" fieldNames="NUM_RIGA,NUM_COLONNA,COD_FOGLIO,VALORE,DESCRIZIONE,CAN_UPDATE,OID">
                      <field name="NUM_RIGA">
                        <s>5</s>
                        <s>12</s>
                        <s>5</s>
                        <s>5</s>
                        <s>13</s>
                        <s>4</s>
                        <s>9</s>
                        <s>4</s>
                        <s>4</s>
                        <s>13</s>
                        <s>13</s>
                        <s>3</s>
                        <s>3</s>
                        <s>7</s>
                        <s>3</s>
                        <s>7</s>
                        <s>7</s>
                        <s>2</s>
                        <s>6</s>
                        <s>2</s>
                        <s>2</s>
                        <s>11</s>
                        <s>11</s>
                        <s>6</s>
                        <s>11</s>
                        <s>6</s>
                      </field>
                      <field name="NUM_COLONNA">
                        <s>2</s>
                        <s>3</s>
                        <s>3</s>
                        <s>1</s>
                        <s>3</s>
                        <s>1</s>
                        <s>3</s>
                        <s>2</s>
                        <s>3</s>
                        <s>1</s>
                        <s>2</s>
                        <s>2</s>
                        <s>3</s>
                        <s>1</s>
                        <s>1</s>
                        <s>3</s>
                        <s>2</s>
                        <s>3</s>
                        <s>3</s>
                        <s>1</s>
                        <s>2</s>
                        <s>3</s>
                        <s>2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166875.000000000</c>
                        <c>1172.000000000</c>
                        <c>156428.824000000</c>
                        <c>159123.000000000</c>
                        <c>65327.000000000</c>
                        <c>0.210000000</c>
                        <c>544.000000000</c>
                        <c>0.180000000</c>
                        <c>0.140000000</c>
                        <c>64254.000000000</c>
                        <c>51086.000000000</c>
                        <c>0.800000000</c>
                        <c>0.850000000</c>
                        <c>27.000000000</c>
                        <c>1.270000000</c>
                        <c>171.547520000</c>
                        <c>210.000000000</c>
                        <c>54.800000000</c>
                        <c>2259.135000000</c>
                        <c>64.300000000</c>
                        <c>57.900000000</c>
                        <c>1148.000000000</c>
                        <c>599.000000000</c>
                        <c>308.052000000</c>
                        <c>-117.000000000</c>
                        <c>4151.000000000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287" rowCount="8" fieldNames="NUM_RIGA,NUM_COLONNA,COD_FOGLIO,VALORE,DESCRIZIONE,CAN_UPDATE,OID">
                      <field name="NUM_RIGA">
                        <s>4</s>
                        <s>4</s>
                        <s>3</s>
                        <s>2</s>
                        <s>2</s>
                        <s>5</s>
                        <s>3</s>
                        <s>5</s>
                      </field>
                      <field name="NUM_COLONNA">
                        <s>1</s>
                        <s>2</s>
                        <s>2</s>
                        <s>1</s>
                        <s>2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0.044400000</c>
                        <c>0.044000000</c>
                        <c>1.340000000</c>
                        <c>5.000000000</c>
                        <c>5.000000000</c>
                        <c>1.295000000</c>
                        <c>1.339400000</c>
                        <c>1.295000000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fonti di produzione</s>
                  </key>
                  <val>
                    <rs refId="14288" rowCount="7" fieldNames="NUM_RIGA,NUM_COLONNA,COD_FOGLIO,VALORE,DESCRIZIONE,CAN_UPDATE,OID">
                      <field name="NUM_RIGA">
                        <s>4</s>
                        <s>3</s>
                        <s>2</s>
                        <s>2</s>
                        <s>5</s>
                        <s>3</s>
                        <s>5</s>
                      </field>
                      <field name="NUM_COLONNA">
                        <s>2</s>
                        <s>2</s>
                        <s>1</s>
                        <s>2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111.503000000</c>
                        <c>118.786000000</c>
                        <c>9.498000000</c>
                        <c>13.933000000</c>
                        <c>29.814000000</c>
                        <c>163.828000000</c>
                        <c>82.046000000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Recupero materie prime</s>
                  </key>
                  <val>
                    <rs refId="14289" rowCount="21" fieldNames="NUM_RIGA,NUM_COLONNA,COD_FOGLIO,VALORE,DESCRIZIONE,CAN_UPDATE,OID">
                      <field name="NUM_RIGA">
                        <s>3</s>
                        <s>3</s>
                        <s>7</s>
                        <s>3</s>
                        <s>7</s>
                        <s>7</s>
                        <s>4</s>
                        <s>9</s>
                        <s>4</s>
                        <s>9</s>
                        <s>9</s>
                        <s>4</s>
                        <s>2</s>
                        <s>6</s>
                        <s>2</s>
                        <s>2</s>
                        <s>8</s>
                        <s>8</s>
                        <s>6</s>
                        <s>6</s>
                        <s>8</s>
                      </field>
                      <field name="NUM_COLONNA">
                        <s>2</s>
                        <s>3</s>
                        <s>1</s>
                        <s>1</s>
                        <s>3</s>
                        <s>2</s>
                        <s>1</s>
                        <s>3</s>
                        <s>2</s>
                        <s>2</s>
                        <s>1</s>
                        <s>3</s>
                        <s>3</s>
                        <s>3</s>
                        <s>1</s>
                        <s>2</s>
                        <s>2</s>
                        <s>1</s>
                        <s>1</s>
                        <s>2</s>
                        <s>3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34996.800000000</c>
                        <c>29251.290000000</c>
                        <c>17905.000000000</c>
                        <c>32878.000000000</c>
                        <c>14682.631000000</c>
                        <c>20673.466000000</c>
                        <c>10332.000000000</c>
                        <c>599.140000000</c>
                        <c>10439.060000000</c>
                        <c>1054.420000000</c>
                        <c>756.000000000</c>
                        <c>10191.520000000</c>
                        <c>102238.370000000</c>
                        <c>40758.680000000</c>
                        <c>95143.000000000</c>
                        <c>79788.940000000</c>
                        <c>22996.650000000</c>
                        <c>25676.000000000</c>
                        <c>49386.000000000</c>
                        <c>48166.780000000</c>
                        <c>20839.530000000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Count Impianti</s>
                  </key>
                  <val>
                    <rs refId="14290" rowCount="51" fieldNames="NUM_RIGA,NUM_COLONNA,COD_FOGLIO,VALORE,DESCRIZIONE,CAN_UPDATE,OID">
                      <field name="NUM_RIGA">
                        <s>38</s>
                        <s>38</s>
                        <s>47</s>
                        <s>47</s>
                        <s>29</s>
                        <s>12</s>
                        <s>12</s>
                        <s>4</s>
                        <s>21</s>
                        <s>21</s>
                        <s>39</s>
                        <s>39</s>
                        <s>31</s>
                        <s>14</s>
                        <s>27</s>
                        <s>27</s>
                        <s>14</s>
                        <s>45</s>
                        <s>45</s>
                        <s>6</s>
                        <s>15</s>
                        <s>15</s>
                        <s>25</s>
                        <s>33</s>
                        <s>42</s>
                        <s>42</s>
                        <s>25</s>
                        <s>51</s>
                        <s>9</s>
                        <s>9</s>
                        <s>43</s>
                        <s>35</s>
                        <s>43</s>
                        <s>17</s>
                        <s>8</s>
                        <s>8</s>
                        <s>19</s>
                        <s>49</s>
                        <s>49</s>
                        <s>23</s>
                        <s>53</s>
                        <s>23</s>
                        <s>53</s>
                        <s>37</s>
                        <s>37</s>
                        <s>2</s>
                        <s>41</s>
                        <s>2</s>
                        <s>41</s>
                        <s>11</s>
                        <s>11</s>
                      </field>
                      <field name="NUM_COLONNA">
                        <s>1</s>
                        <s>3</s>
                        <s>3</s>
                        <s>1</s>
                        <s>3</s>
                        <s>3</s>
                        <s>1</s>
                        <s>3</s>
                        <s>1</s>
                        <s>3</s>
                        <s>3</s>
                        <s>1</s>
                        <s>3</s>
                        <s>1</s>
                        <s>1</s>
                        <s>3</s>
                        <s>3</s>
                        <s>3</s>
                        <s>1</s>
                        <s>3</s>
                        <s>1</s>
                        <s>3</s>
                        <s>3</s>
                        <s>3</s>
                        <s>1</s>
                        <s>3</s>
                        <s>1</s>
                        <s>1</s>
                        <s>3</s>
                        <s>1</s>
                        <s>3</s>
                        <s>3</s>
                        <s>1</s>
                        <s>1</s>
                        <s>1</s>
                        <s>3</s>
                        <s>1</s>
                        <s>3</s>
                        <s>1</s>
                        <s>1</s>
                        <s>1</s>
                        <s>3</s>
                        <s>3</s>
                        <s>3</s>
                        <s>1</s>
                        <s>3</s>
                        <s>3</s>
                        <s>1</s>
                        <s>1</s>
                        <s>3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48.000000000</c>
                        <c>48.000000000</c>
                        <c>0.000000000</c>
                        <c>5000.000000000</c>
                        <c>0.080000000</c>
                        <c>9.900000000</c>
                        <c>1.200000000</c>
                        <c>0.468000000</c>
                        <c>5.000000000</c>
                        <c>5.000000000</c>
                        <c>75000.000000000</c>
                        <c>75000.000000000</c>
                        <c>0.242000000</c>
                        <c>1.100000000</c>
                        <c>20.000000000</c>
                        <c>20.000000000</c>
                        <c>1.100000000</c>
                        <c>72000.000000000</c>
                        <c>72000.000000000</c>
                        <c>0.160000000</c>
                        <c>1.200000000</c>
                        <c>1.200000000</c>
                        <c>6.100000000</c>
                        <c>0.110000000</c>
                        <c>0.000000000</c>
                        <c>0.000000000</c>
                        <c>6.105000000</c>
                        <c>72000.000000000</c>
                        <c>9.600000000</c>
                        <c>1.640000000</c>
                        <c>100000.000000000</c>
                        <c>0.115000000</c>
                        <c>100000.000000000</c>
                        <c>8.000000000</c>
                        <c>1.860000000</c>
                        <c>1.900000000</c>
                        <c>8.670000000</c>
                        <c>2303.000000000</c>
                        <c>2303.000000000</c>
                        <c>80.000000000</c>
                        <c>60000.000000000</c>
                        <c>80.000000000</c>
                        <c>60000.000000000</c>
                        <c>10.600000000</c>
                        <c>10.600000000</c>
                        <c>0.698900000</c>
                        <c>8.900000000</c>
                        <c>0.698900000</c>
                        <c>8.900000000</c>
                        <c>1.100000000</c>
                        <c>1.130000000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Rifiuti Trattati</s>
                  </key>
                  <val>
                    <rs refId="14291" rowCount="8" fieldNames="NUM_RIGA,NUM_COLONNA,COD_FOGLIO,VALORE,DESCRIZIONE,CAN_UPDATE,OID">
                      <field name="NUM_RIGA">
                        <s>4</s>
                        <s>3</s>
                        <s>3</s>
                        <s>2</s>
                        <s>6</s>
                        <s>2</s>
                        <s>2</s>
                        <s>3</s>
                      </field>
                      <field name="NUM_COLONNA">
                        <s>3</s>
                        <s>2</s>
                        <s>3</s>
                        <s>3</s>
                        <s>3</s>
                        <s>1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3.000000000</c>
                        <c>51929.000000000</c>
                        <c>48091.000000000</c>
                        <c>157638.000000000</c>
                        <c>3.000000000</c>
                        <c>160470.000000000</c>
                        <c>155488.000000000</c>
                        <c>50621.000000000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POTABILIZZAZIONE</s>
                  </key>
                  <val>
                    <rs refId="14292" rowCount="6" fieldNames="NUM_RIGA,NUM_COLONNA,COD_FOGLIO,VALORE,DESCRIZIONE,CAN_UPDATE,OID">
                      <field name="NUM_RIGA">
                        <s>6</s>
                        <s>5</s>
                        <s>5</s>
                        <s>6</s>
                        <s>5</s>
                        <s>6</s>
                      </field>
                      <field name="NUM_COLONNA">
                        <s>3</s>
                        <s>2</s>
                        <s>3</s>
                        <s>1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840.000000000</c>
                        <c>96.953000000</c>
                        <c>102.970000000</c>
                        <c>560.000000000</c>
                        <c>87.000000000</c>
                        <c>1400.488000000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Rifiuti recuperati</s>
                  </key>
                  <val>
                    <rs refId="14293" rowCount="1" fieldNames="NUM_RIGA,NUM_COLONNA,COD_FOGLIO,VALORE,DESCRIZIONE,CAN_UPDATE,OID">
                      <field name="NUM_RIGA">
                        <s>1</s>
                      </field>
                      <field name="NUM_COLONNA">
                        <s>1</s>
                      </field>
                      <field name="COD_FOGLIO">
                        <s>1</s>
                      </field>
                      <field name="VALORE">
                        <c>0.239000000</c>
                      </field>
                      <field name="DESCRIZIONE">
                        <nl/>
                      </field>
                      <field name="CAN_UPDATE">
                        <b>N</b>
                      </field>
                      <field name="OID">
                        <s/>
                      </field>
                    </rs>
                  </val>
                  <key>
                    <s>Destino</s>
                  </key>
                  <val>
                    <rs refId="14294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0.236300000</c>
                        <c>0.226000000</c>
                        <c>0.774000000</c>
                        <c>75664.000000000</c>
                        <c>82042.000000000</c>
                        <c>0.761100000</c>
                        <c>0.763700000</c>
                        <c>72072.000000000</c>
                        <c>0.238900000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4295" keid="SYS_STR" veid="Framework.com.tagetik.datatypes.IRecordset,framework"/>
                <d key="runDate">1779201648427</d>
                <m key="tableNameOfRow" refId="14296" keid="SYS_STR" veid="TableNameInfo">
                  <key>
                    <s>Matrix Acqua</s>
                  </key>
                  <val>
                    <be refId="14297" clsId="TableNameInfo">
                      <m key="tableNameAndOids" refId="14298" keid="SYS_STR" veid="OidsWrapper"/>
                    </be>
                  </val>
                  <key>
                    <s>Energia</s>
                  </key>
                  <val>
                    <be refId="14299" clsId="TableNameInfo">
                      <m key="tableNameAndOids" refId="14300" keid="SYS_STR" veid="OidsWrapper"/>
                    </be>
                  </val>
                  <key>
                    <s>Matrix Rifiuti</s>
                  </key>
                  <val>
                    <be refId="14301" clsId="TableNameInfo">
                      <m key="tableNameAndOids" refId="14302" keid="SYS_STR" veid="OidsWrapper"/>
                    </be>
                  </val>
                  <key>
                    <s>Matrix00 copy00</s>
                  </key>
                  <val>
                    <be refId="14303" clsId="TableNameInfo">
                      <m key="tableNameAndOids" refId="14304" keid="SYS_STR" veid="OidsWrapper"/>
                    </be>
                  </val>
                  <key>
                    <s>Emissioni</s>
                  </key>
                  <val>
                    <be refId="14305" clsId="TableNameInfo">
                      <m key="tableNameAndOids" refId="14306" keid="SYS_STR" veid="OidsWrappe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4307" clsId="TableNameInfo">
                      <m key="tableNameAndOids" refId="14308" keid="SYS_STR" veid="OidsWrapper"/>
                    </be>
                  </val>
                  <key>
                    <s>Matrix fonti di produzione</s>
                  </key>
                  <val>
                    <be refId="14309" clsId="TableNameInfo">
                      <m key="tableNameAndOids" refId="14310" keid="SYS_STR" veid="OidsWrapper"/>
                    </be>
                  </val>
                  <key>
                    <s>Recupero materie prime</s>
                  </key>
                  <val>
                    <be refId="14311" clsId="TableNameInfo">
                      <m key="tableNameAndOids" refId="14312" keid="SYS_STR" veid="OidsWrapper"/>
                    </be>
                  </val>
                  <key>
                    <s>Count Impianti</s>
                  </key>
                  <val>
                    <be refId="14313" clsId="TableNameInfo">
                      <m key="tableNameAndOids" refId="14314" keid="SYS_STR" veid="OidsWrapper"/>
                    </be>
                  </val>
                  <key>
                    <s>Rifiuti Trattati</s>
                  </key>
                  <val>
                    <be refId="14315" clsId="TableNameInfo">
                      <m key="tableNameAndOids" refId="14316" keid="SYS_STR" veid="OidsWrapper"/>
                    </be>
                  </val>
                  <key>
                    <s>POTABILIZZAZIONE</s>
                  </key>
                  <val>
                    <be refId="14317" clsId="TableNameInfo">
                      <m key="tableNameAndOids" refId="14318" keid="SYS_STR" veid="OidsWrapper"/>
                    </be>
                  </val>
                  <key>
                    <s>Rifiuti recuperati</s>
                  </key>
                  <val>
                    <be refId="14319" clsId="TableNameInfo">
                      <m key="tableNameAndOids" refId="14320" keid="SYS_STR" veid="OidsWrapper"/>
                    </be>
                  </val>
                  <key>
                    <s>Destino</s>
                  </key>
                  <val>
                    <be refId="14321" clsId="TableNameInfo">
                      <m key="tableNameAndOids" refId="14322" keid="SYS_STR" veid="OidsWrapper"/>
                    </be>
                  </val>
                </m>
                <m key="intestazioni" refId="14323" keid="SYS_STR" veid="Framework.com.tagetik.datatypes.IRecordset,framework">
                  <key>
                    <s>Matrix Acqua</s>
                  </key>
                  <val>
                    <rs refId="14324" rowCount="9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Acqua rilasciata per il Deflusso Minimo Vitale (Mm3)**</s>
                        <s>Acqua prelevata (Mm3)</s>
                        <s>Acque reflue trattate (milioni di m3)</s>
                        <s>2025ACT_BT</s>
                        <s>
                          Acqua erogata all
                          <ch cod="2019"/>
                          utenza e contabilizzata (Mm3)
                        </s>
                        <s>Acqua derivata per la produzione idroelettrica (Mm3)</s>
                        <s>2024ACT_BT</s>
                        <s>2023ACT_BT</s>
                        <s>Perdite rete e acqua non contabilizzata (milioni di m3)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Energia</s>
                  </key>
                  <val>
                    <rs refId="14325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18</s>
                        <s>3</s>
                        <s>16</s>
                        <s>9</s>
                        <s>6</s>
                        <s>13</s>
                        <s>19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  <s>20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Energia prodotta (GWh)</s>
                        <s>energia frigorifera</s>
                        <s>da energia eolica</s>
                        <s>da impianti biogas</s>
                        <s>2025ACT_BT</s>
                        <s>da pompe di calore</s>
                        <s>% sul totale dell'energia elettrica prodotta</s>
                        <s>da energia fotovoltaica</s>
                        <s>da valorizzazione rifiuti</s>
                        <s>da idroelettrico</s>
                        <s>da valorizzazione biomasse</s>
                        <s>da centrali termiche/caldaie</s>
                        <s>Energia termica da rifiuto (GWh)</s>
                        <s>energia termica (GWh) </s>
                        <s>da cogenerazione</s>
                        <s>energia elettrica (GWh) </s>
                        <s>da cogenerazione</s>
                        <s>2024ACT_BT</s>
                        <s>da valorizzazione biomasse</s>
                        <s>Energia elettrica da rifiuto (GWh)</s>
                        <s>2023ACT_BT</s>
                        <s>da valorizzazione rifiuti</s>
                        <s>% sul totale dell'energia termica prodotta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Rifiuti</s>
                  </key>
                  <val>
                    <rs refId="14326" rowCount="24" fieldNames="NUM_RIGA,NUM_COLONNA,COD_FOGLIO,VALORE,INDICE">
                      <field name="NUM_RIGA">
                        <s>1</s>
                        <s>11</s>
                        <s>-1</s>
                        <s>4</s>
                        <s>8</s>
                        <s>-1</s>
                        <s>-1</s>
                        <s>-1</s>
                        <s>-2</s>
                        <s>3</s>
                        <s>9</s>
                        <s>-2</s>
                        <s>6</s>
                        <s>-2</s>
                        <s>-2</s>
                        <s>-2</s>
                        <s>10</s>
                        <s>-2</s>
                        <s>12</s>
                        <s>2</s>
                        <s>5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4</s>
                        <s>-1</s>
                        <s>-1</s>
                        <s>3</s>
                        <s>6</s>
                        <s>5</s>
                        <s>1</s>
                        <s>-1</s>
                        <s>-1</s>
                        <s>5</s>
                        <s>-1</s>
                        <s>4</s>
                        <s>3</s>
                        <s>2</s>
                        <s>-1</s>
                        <s>6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organici (compreso il verde)</s>
                        <s>Raccolta differenziata totale</s>
                        <s>%</s>
                        <s>Plastica</s>
                        <s>RAEE (pericolosi e non pericolosi)</s>
                        <s>Raccolta Rifiuti</s>
                        <s>%</s>
                        <s>Raccolta Rifiuti</s>
                        <s>2023 Actual Bilanci Territoriali</s>
                        <s>Legno e tessili </s>
                        <s>Altri rifiuti urbani pericolosi***</s>
                        <s>2025 Actual Bilanci Territoriali</s>
                        <s>Metalli*</s>
                        <s>2024 Actual Bilanci Territoriali</s>
                        <s>2024 Actual Bilanci Territoriali</s>
                        <s>2023 Actual Bilanci Territoriali</s>
                        <s>Altra RD**</s>
                        <s>2025 Actual Bilanci Territoriali</s>
                        <s>Raccolta Totale</s>
                        <s>Carta e cartone</s>
                        <s>Vetro</s>
                        <s>%</s>
                        <s>Raccolta Rifiuti</s>
                        <s>Ingombranti a recupero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Matrix00 copy00</s>
                  </key>
                  <val>
                    <rs refId="14327" rowCount="44" fieldNames="NUM_RIGA,NUM_COLONNA,COD_FOGLIO,VALORE,INDICE">
                      <field name="NUM_RIGA">
                        <s>1</s>
                        <s>35</s>
                        <s>4</s>
                        <s>38</s>
                        <s>18</s>
                        <s>27</s>
                        <s>29</s>
                        <s>21</s>
                        <s>40</s>
                        <s>32</s>
                        <s>16</s>
                        <s>24</s>
                        <s>9</s>
                        <s>6</s>
                        <s>37</s>
                        <s>19</s>
                        <s>23</s>
                        <s>26</s>
                        <s>31</s>
                        <s>34</s>
                        <s>12</s>
                        <s>2</s>
                        <s>5</s>
                        <s>15</s>
                        <s>20</s>
                        <s>28</s>
                        <s>11</s>
                        <s>25</s>
                        <s>8</s>
                        <s>39</s>
                        <s>-1</s>
                        <s>14</s>
                        <s>22</s>
                        <s>3</s>
                        <s>13</s>
                        <s>41</s>
                        <s>10</s>
                        <s>30</s>
                        <s>33</s>
                        <s>-1</s>
                        <s>17</s>
                        <s>-1</s>
                        <s>7</s>
                        <s>36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Impianti Fotovoltaici (n.)</s>
                        <s>
                          Capacit
                          <ch cod="e0"/>
                           di trattamento (t/annue)
                        </s>
                        <s>Potenza elettrica installata (MWe)</s>
                        <s>Discariche (n.)</s>
                        <s>Termovalorizzatore (n.)</s>
                        <s>
                          Capacit
                          <ch cod="e0"/>
                           (t/annue)
                        </s>
                        <s>mila (t/annue)</s>
                        <s>
                          Capacit
                          <ch cod="e0"/>
                           di trattamento (t/annue)
                        </s>
                        <s>Depuratori (n.)</s>
                        <s>Impianti di Stoccaggio Rifiuti</s>
                        <s>Pompe di calore</s>
                        <s>Impianti biomasse </s>
                        <s>Centrali cogenerazione (n.)</s>
                        <s>Potenza elettrica installata (MWe)</s>
                        <s>m3</s>
                        <s>Potenza elettrica installata (MWe)</s>
                        <s>Potenza elettrica installata (MWe)</s>
                        <s>Potenza termica installata (MWt)</s>
                        <s>
                          Capacit
                          <ch cod="e0"/>
                           (m3)
                        </s>
                        <s>ITS</s>
                        <s>Centrali termiche (n.)</s>
                        <s>Potenza elettrica installata (MWe)</s>
                        <s>Impianti idroelettrici (n.)</s>
                        <s>Potenza termica installata (MWt)</s>
                        <s>Potenza termica installata (MWt)</s>
                        <s>Impianti di trattamento e recupero materia (n.)</s>
                        <s>Potenza termica installata (MWt)</s>
                        <s>Potenza elettrica installata (MWe)</s>
                        <s>Potenza elettrica installata (MWe)</s>
                        <s>Volumetria residua (m3)</s>
                        <s>2025ACT_BT</s>
                        <s>Scambio termico</s>
                        <s>Impianti biogas (n.)</s>
                        <s>Impianti Eolici (n.)</s>
                        <s>Potenza termica installata (MWt)</s>
                        <s>
                          Capacit
                          <ch cod="e0"/>
                           di trattamento (m3)
                        </s>
                        <s>Potenza elettrica installata (MWe)</s>
                        <s>Accumuli termici (n.)</s>
                        <s>
                          Capacit
                          <ch cod="e0"/>
                           di trattamento (t/annue)
                        </s>
                        <s>2024ACT_BT</s>
                        <s>Potenza termica installata (MWt)</s>
                        <s>2023ACT_BT</s>
                        <s>Centrali termoelettriche (n.)</s>
                        <s>Piattaforme di trattamento di rifiuti industriali (numero)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Emissioni</s>
                  </key>
                  <val>
                    <rs refId="14328" rowCount="20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3</s>
                        <s>16</s>
                        <s>9</s>
                        <s>6</s>
                        <s>13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Emissioni</s>
                        <s>Emissioni evitate Cogenerazione</s>
                        <s>Emissioni in atmosfera - polveri - totale (t/anno)</s>
                        <s>Emissioni evitate - CO2 (t)</s>
                        <s>2025ACT_BT</s>
                        <s>Emissioni evitate impianto a biomasse</s>
                        <s>Emissioni in atmosfera - SO2 - totale (t/anno)</s>
                        <s>Emissioni evitate impianti idroelettrici</s>
                        <s>Emissioni evitate impianti fotovoltaici</s>
                        <s>di cui emissioni CO2eq da gas naturale disperso dalle reti di distribuzione</s>
                        <s>Emissioni evitate Termovalorizzazione</s>
                        <s>Emissioni evitate termoelettrico</s>
                        <s>Emissioni evitate impianto a biogas</s>
                        <s>Emissioni in atmosfera - Nox - totale (t/anno)</s>
                        <s>Emissioni in atmosfera - CO2 (t)</s>
                        <s>2024ACT_BT</s>
                        <s>Emissioni evitate impianti eolici</s>
                        <s>Emissioni evitate - Raccolta Differenziata*</s>
                        <s>2023ACT_BT</s>
                        <s>Emissioni indirette in atmosfera - CO2 (t) da consumi di energia elettrica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
                      Matrix Biodiversit
                      <ch cod="e0"/>
                    </s>
                  </key>
                  <val>
                    <rs refId="14329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N
                          <ch cod="b0"/>
                           di progetti implementati sul territorio in ambito biodiversit
                          <ch cod="e0"/>
                        </s>
                        <s>di cui impianti</s>
                        <s>
                          N
                          <ch cod="b0"/>
                           di siti/reti interferenti con il sistema di aree protette*
                        </s>
                        <s>di cui reti</s>
                        <s>2025ACT_BT</s>
                        <s>2024ACT_BT</s>
                        <s>Superficie totale interferente (ha)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fonti di produzione</s>
                  </key>
                  <val>
                    <rs refId="14330" rowCount="7" fieldNames="NUM_RIGA,NUM_COLONNA,COD_FOGLIO,VALORE,INDICE">
                      <field name="NUM_RIGA">
                        <s>1</s>
                        <s>4</s>
                        <s>2</s>
                        <s>5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Fonti di produzione del calore prodotto</s>
                        <s>Calore di scarto</s>
                        <s>Calore da cogenerazione</s>
                        <s>Calore da produzione semplice</s>
                        <s>2025 Actual Bilanci Territoriali</s>
                        <s>2024 Actual Bilanci Territoriali</s>
                        <s>Calore da fonti rinnovabili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Recupero materie prime</s>
                  </key>
                  <val>
                    <rs refId="14331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avviati a smaltimento</s>
                        <s>Rifiuti in ingresso non pericolosi</s>
                        <s>Recupero materie prime secondarie (t) - impianto trattamento vetro</s>
                        <s>Rifiuti avviati a smaltimento (t)</s>
                        <s>Rifiuti in uscita verso altri impianti di recupero</s>
                        <s>2025ACT_BT</s>
                        <s>Materie prime secondarie prodotte - impianto di trattamento vetro (vetro pronto forno)</s>
                        <s>
                          Impianto plastica Cavagli
                          <ch cod="e0"/>
                        </s>
                        <s>2024ACT_BT</s>
                        <s>2023ACT_BT</s>
                        <s>Rifiuti avviati a Recupero (t)</s>
                        <s>Rifiuti in uscita verso impianti di riciclo plastica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Count Impianti</s>
                  </key>
                  <val>
                    <rs refId="14332" rowCount="55" fieldNames="NUM_RIGA,NUM_COLONNA,COD_FOGLIO,VALORE,INDICE">
                      <field name="NUM_RIGA">
                        <s>49</s>
                        <s>35</s>
                        <s>43</s>
                        <s>4</s>
                        <s>18</s>
                        <s>51</s>
                        <s>27</s>
                        <s>21</s>
                        <s>9</s>
                        <s>19</s>
                        <s>26</s>
                        <s>34</s>
                        <s>12</s>
                        <s>5</s>
                        <s>20</s>
                        <s>28</s>
                        <s>11</s>
                        <s>25</s>
                        <s>39</s>
                        <s>14</s>
                        <s>22</s>
                        <s>41</s>
                        <s>47</s>
                        <s>55</s>
                        <s>30</s>
                        <s>33</s>
                        <s>17</s>
                        <s>7</s>
                        <s>44</s>
                        <s>52</s>
                        <s>36</s>
                        <s>46</s>
                        <s>1</s>
                        <s>38</s>
                        <s>29</s>
                        <s>40</s>
                        <s>32</s>
                        <s>16</s>
                        <s>24</s>
                        <s>6</s>
                        <s>37</s>
                        <s>23</s>
                        <s>31</s>
                        <s>54</s>
                        <s>2</s>
                        <s>15</s>
                        <s>50</s>
                        <s>8</s>
                        <s>42</s>
                        <s>45</s>
                        <s>3</s>
                        <s>48</s>
                        <s>53</s>
                        <s>13</s>
                        <s>10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
                          Capacit
                          <ch cod="e0"/>
                           di trattamento (t/annue) Stoccaggio
                        </s>
                        <s>Potenza termica installata (MWt) - Centrali termiche</s>
                        <s>
                          Importo capacit
                          <ch cod="e0"/>
                        </s>
                        <s>Potenza elettrica installata (MWe) Fotovoltaico</s>
                        <s>Centrali termiche (numero)</s>
                        <s>
                          Capacit
                          <ch cod="e0"/>
                           di trattamento (t/annue) ITS
                        </s>
                        <s>Potenza termica installata (MWt) - Centrali termiche</s>
                        <s>Potenza termica installata (MWt) - Centrali termiche</s>
                        <s>Potenza termica installata (MWt)</s>
                        <s>Potenza termica installata (MWt) - Centrali termiche</s>
                        <s>Centrali termiche (numero)</s>
                        <s>Centrali termiche (numero)</s>
                        <s>Potenza termica installata (MWt)</s>
                        <s>Fotovoltaico</s>
                        <s>Centrali termiche (numero)</s>
                        <s>Centrali termiche (numero)</s>
                        <s>Potenza elettrica installata (MWe)Cogenerazione</s>
                        <s>Potenza termica installata (MWt) - Centrali termiche</s>
                        <s>
                          Importo capacit
                          <ch cod="e0"/>
                        </s>
                        <s>Potenza elettrica installata (MWe)Cogenerazione</s>
                        <s>Centrali termiche (numero)</s>
                        <s>Potenza elettrica installata (MWe) Termoutilizzatore</s>
                        <s>
                          Capacit
                          <ch cod="e0"/>
                           di trattamento (t/annue) Accumoli
                        </s>
                        <s>
                          Capacit
                          <ch cod="e0"/>
                           di trattamento (m3) Depuratori
                        </s>
                        <s>Centrali termiche (numero)</s>
                        <s>Potenza termica installata (MWt) - Centrali termiche</s>
                        <s>Potenza termica installata (MWt) - Centrali termiche</s>
                        <s>Centrali cogenerazione (numero)</s>
                        <s>Impianti di trattamento e recupero materia (numero) Trattamento</s>
                        <s>Discariche</s>
                        <s>Termoutilizzatore (numero)</s>
                        <s>Accumuli termici</s>
                        <s>Fotovoltaico</s>
                        <s>Potenza termica installata (MWt)</s>
                        <s>Potenza termica installata (MWt) - Centrali termiche</s>
                        <s>Termoutilizzatore (numero)</s>
                        <s>Centrali termiche (numero)</s>
                        <s>Centrali termiche (numero)</s>
                        <s>Centrali termiche (numero)</s>
                        <s>Potenza elettrica installata (MWe) Fotovoltaico</s>
                        <s>Potenza elettrica installata (MWe) Termoutilizzatore</s>
                        <s>Potenza termica installata (MWt) - Centrali termiche</s>
                        <s>Potenza termica installata (MWt) - Centrali termiche</s>
                        <s>Depuratori (numero)</s>
                        <s>Potenza elettrica installata (MWe) Fotovoltaico</s>
                        <s>Potenza termica installata (MWt)</s>
                        <s>Impianto ITS</s>
                        <s>Potenza elettrica installata (MWe)Cogenerazione</s>
                        <s>Potenza termica installata (MWt)</s>
                        <s>
                          Capacit
                          <ch cod="e0"/>
                           di trattamento (t/annue) - Impianti
                        </s>
                        <s>Fotovoltaico</s>
                        <s>Stoccaggio</s>
                        <s>
                          Capacit
                          <ch cod="e0"/>
                           (m3) Discarica
                        </s>
                        <s>Centrali cogenerazione (numero)</s>
                        <s>Centrali cogenerazione (numero)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Trattati</s>
                  </key>
                  <val>
                    <rs refId="14333" rowCount="9" fieldNames="NUM_RIGA,NUM_COLONNA,COD_FOGLIO,VALORE,INDICE">
                      <field name="NUM_RIGA">
                        <s>6</s>
                        <s>1</s>
                        <s>4</s>
                        <s>-1</s>
                        <s>5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Impianti Produzione biogas da rifiuto</s>
                        <s>Rifiuti trattati (tonnellate)</s>
                        <s>Discariche</s>
                        <s>2025ACT_BT</s>
                        <s>Bioreattore</s>
                        <s>Termovalorizzatori </s>
                        <s>2024ACT_BT</s>
                        <s>2023ACT_BT</s>
                        <s>Bioessiccazione/CDR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POTABILIZZAZIONE</s>
                  </key>
                  <val>
                    <rs refId="14334" rowCount="12" fieldNames="NUM_RIGA,NUM_COLONNA,COD_FOGLIO,VALORE,INDICE">
                      <field name="NUM_RIGA">
                        <s>9</s>
                        <s>6</s>
                        <s>1</s>
                        <s>4</s>
                        <s>8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Lunghezza rete fognatura km</s>
                        <s>Rete distribuzione gas (km)</s>
                        <s>
                          Impianti di potabilizzazione (n
                          <ch cod="b0"/>
                          )
                        </s>
                        <s>Depuratori</s>
                        <s>Lunghezza rete acquedotto (km)</s>
                        <s>2025ACT_BT</s>
                        <s>
                          Pozzi (n
                          <ch cod="b0"/>
                          )
                        </s>
                        <s>Rete teleriscaldamento (km)</s>
                        <s>2024ACT_BT</s>
                        <s>2023ACT_BT</s>
                        <s>
                          Sorgenti (n
                          <ch cod="b0"/>
                          )
                        </s>
                        <s>
                          Rete distribuzione elettricit
                          <ch cod="e0"/>
                           (km)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Rifiuti recuperati</s>
                  </key>
                  <val>
                    <rs refId="14335" rowCount="10" fieldNames="NUM_RIGA,NUM_COLONNA,COD_FOGLIO,VALORE,INDICE">
                      <field name="NUM_RIGA">
                        <s>6</s>
                        <s>1</s>
                        <s>4</s>
                        <s>-1</s>
                        <s>2</s>
                        <s>5</s>
                        <s>-1</s>
                        <s>-1</s>
                        <s>3</s>
                        <s>7</s>
                      </field>
                      <field name="NUM_COLONNA">
                        <s>-1</s>
                        <s>-1</s>
                        <s>-1</s>
                        <s>3</s>
                        <s>-1</s>
                        <s>-1</s>
                        <s>2</s>
                        <s>1</s>
                        <s>-1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End of waste in uscita - Biometano</s>
                        <s>Rifiuto recuperato</s>
                        <s>End of waste in uscita - Vetro PAF</s>
                        <s>2025ACT_BT</s>
                        <s>End of waste in uscita - Carta</s>
                        <s>End of waste in uscita - ghiaie e sabbie</s>
                        <s>2024ACT_BT</s>
                        <s>2023ACT_BT</s>
                        <s>End of waste in uscita - Compost</s>
                        <s>Digestato o altri sottoprodotti in uscita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Destino</s>
                  </key>
                  <val>
                    <rs refId="14336" rowCount="7" fieldNames="NUM_RIGA,NUM_COLONNA,COD_FOGLIO,VALORE,INDICE">
                      <field name="NUM_RIGA">
                        <s>1</s>
                        <s>4</s>
                        <s>-1</s>
                        <s>2</s>
                        <s>-1</s>
                        <s>-1</s>
                        <s>3</s>
                      </field>
                      <field name="NUM_COLONNA">
                        <s>-1</s>
                        <s>-1</s>
                        <s>3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Rifiuti urbani raccolti (Tonnellate)</s>
                        <s>% smaltimento (discarica/inceneritori)</s>
                        <s>2025ACT_BT</s>
                        <s>% raccolta differenziata/recupero di materia</s>
                        <s>2024ACT_BT</s>
                        <s>2023ACT_BT</s>
                        <s>% termovalorizzatore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4337" keid="SYS_STR" veid="Framework.com.tagetik.datatypes.IRecordset,framework"/>
                <m key="celleEditabili" refId="14338" keid="SYS_STR" veid="Reporting.com.tagetik.launchedreport.ReportingCell[],Reporting"/>
                <m key="dictionaryTerms" refId="14339" keid="SYS_STR" veid="SYS_STR"/>
                <rs key="cellFields" refId="14340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Bergamo</s>
                    <s>GRUPPO_A2A - Gruppo A2A</s>
                    <s>12 - Dicembre</s>
                  </field>
                </rs>
                <be key="reportTemplate" refId="14341" clsId="ReportTemplateVO">
                  <s key="code">Template00</s>
                  <s key="desc">Pianeta</s>
                  <m key="matrices" refId="14342" keid="SYS_STR" veid="Reporting.com.tagetik.tables.IMatrixPositionBlockVO,Reporting">
                    <key>
                      <s>Matrix Acqua</s>
                    </key>
                    <val>
                      <be refId="14343" clsId="MatrixPositionBlockVO">
                        <s key="positionID">Matrix Acqua</s>
                        <be key="rows" refId="14344" clsId="FilterNode">
                          <l key="dimensionOids" refId="14345" ln="0" eid="DimensionOid"/>
                          <l key="AdHocParamDimensionOids" refId="14346" ln="0" eid="DimensionOid"/>
                          <be key="data" refId="14347" clsId="FilterNodeData">
                            <ref key="filterNode" refId="143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3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349" ln="6" eid="Framework.com.tagetik.trees.INode,framework">
                            <be refId="14350" clsId="FilterNode">
                              <l key="dimensionOids" refId="14351" ln="1" eid="DimensionOid">
                                <cust clsId="DimensionOid">564F435F4B5049-45-434D5F303033---</cust>
                              </l>
                              <l key="AdHocParamDimensionOids" refId="14352" ln="0" eid="DimensionOid"/>
                              <be key="data" refId="14353" clsId="FilterNodeData">
                                <ref key="filterNode" refId="1435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3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261</s>
                                <b key="signChange">N</b>
                                <b key="nativeSignChange">N</b>
                                <l key="nav" refId="1435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56" keid="SYS_STR" veid="EFReportingNodeType">
                                  <key>
                                    <s>564F435F4B5049-45-434D5F303033---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</cust>
                              <s key="cod"/>
                              <s key="desc"/>
                              <i key="index">0</i>
                              <l key="children" refId="14357" ln="0" eid="Framework.com.tagetik.trees.INode,framework"/>
                              <ref key="parent" refId="14344"/>
                            </be>
                            <be refId="14358" clsId="FilterNode">
                              <l key="dimensionOids" refId="14359" ln="1" eid="DimensionOid">
                                <cust clsId="DimensionOid">564F435F4B5049-45-434E5F303330---</cust>
                              </l>
                              <l key="AdHocParamDimensionOids" refId="14360" ln="0" eid="DimensionOid"/>
                              <be key="data" refId="14361" clsId="FilterNodeData">
                                <ref key="filterNode" refId="14358"/>
                                <s key="dim">VOC_KPI</s>
                                <i key="segmentLevel">0</i>
                                <ref key="segment" refId="22"/>
                                <be key="dictionaryHeader" refId="14362" clsId="MultiDesc">
                                  <a key="desc" refId="14363" ln="4" eid="SYS_STR">
                                    <s>
                                      Acqua erogata all
                                      <ch cod="2019"/>
                                      utenza e contabilizzata (Mm3)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6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257</s>
                                <b key="signChange">N</b>
                                <b key="nativeSignChange">N</b>
                                <l key="nav" refId="1436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66" keid="SYS_STR" veid="EFReportingNodeType">
                                  <key>
                                    <s>564F435F4B5049-45-434E5F303330---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257</cust>
                              <s key="cod"/>
                              <s key="desc"/>
                              <i key="index">1</i>
                              <l key="children" refId="14367" ln="0" eid="Framework.com.tagetik.trees.INode,framework"/>
                              <ref key="parent" refId="14344"/>
                            </be>
                            <be refId="14368" clsId="FilterNode">
                              <l key="dimensionOids" refId="14369" ln="1" eid="DimensionOid">
                                <cust clsId="DimensionOid">564F435F4B5049-45-434D5F303034---</cust>
                              </l>
                              <l key="AdHocParamDimensionOids" refId="14370" ln="0" eid="DimensionOid"/>
                              <be key="data" refId="14371" clsId="FilterNodeData">
                                <ref key="filterNode" refId="14368"/>
                                <s key="dim">VOC_KPI</s>
                                <i key="segmentLevel">0</i>
                                <ref key="segment" refId="22"/>
                                <be key="dictionaryHeader" refId="14372" clsId="MultiDesc">
                                  <a key="desc" refId="14373" ln="4" eid="SYS_STR">
                                    <s>Perdite rete e acqua non contabilizzata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262</s>
                                <b key="signChange">N</b>
                                <b key="nativeSignChange">N</b>
                                <l key="nav" refId="143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76" keid="SYS_STR" veid="EFReportingNodeType">
                                  <key>
                                    <s>564F435F4B5049-45-434D5F303034---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</cust>
                              <s key="cod"/>
                              <s key="desc"/>
                              <i key="index">2</i>
                              <l key="children" refId="14377" ln="0" eid="Framework.com.tagetik.trees.INode,framework"/>
                              <ref key="parent" refId="14344"/>
                            </be>
                            <be refId="14378" clsId="FilterNode">
                              <l key="dimensionOids" refId="14379" ln="1" eid="DimensionOid">
                                <cust clsId="DimensionOid">564F435F4B5049-45-434D5F303036---</cust>
                              </l>
                              <l key="AdHocParamDimensionOids" refId="14380" ln="0" eid="DimensionOid"/>
                              <be key="data" refId="14381" clsId="FilterNodeData">
                                <ref key="filterNode" refId="14378"/>
                                <s key="dim">VOC_KPI</s>
                                <i key="segmentLevel">0</i>
                                <ref key="segment" refId="22"/>
                                <be key="dictionaryHeader" refId="14382" clsId="MultiDesc">
                                  <a key="desc" refId="14383" ln="4" eid="SYS_STR">
                                    <s>Acque reflue trattate (milioni di m3)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3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263</s>
                                <b key="signChange">N</b>
                                <b key="nativeSignChange">N</b>
                                <l key="nav" refId="143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386" keid="SYS_STR" veid="EFReportingNodeType">
                                  <key>
                                    <s>564F435F4B5049-45-434D5F303036---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</cust>
                              <s key="cod"/>
                              <s key="desc"/>
                              <i key="index">3</i>
                              <l key="children" refId="14387" ln="0" eid="Framework.com.tagetik.trees.INode,framework"/>
                              <ref key="parent" refId="14344"/>
                            </be>
                            <be refId="14388" clsId="FilterNode">
                              <l key="dimensionOids" refId="14389" ln="1" eid="DimensionOid">
                                <cust clsId="DimensionOid">564F435F4B5049-45-434E5F303036---</cust>
                              </l>
                              <l key="AdHocParamDimensionOids" refId="14390" ln="0" eid="DimensionOid"/>
                              <be key="data" refId="14391" clsId="FilterNodeData">
                                <ref key="filterNode" refId="14388"/>
                                <s key="dim">VOC_KPI</s>
                                <i key="segmentLevel">0</i>
                                <ref key="segment" refId="22"/>
                                <be key="dictionaryHeader" refId="14392" clsId="MultiDesc">
                                  <a key="desc" refId="14393" ln="4" eid="SYS_STR">
                                    <s>Acqua derivata per la produzione idroelettrica (Mm3)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3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439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4</i>
                              <l key="children" refId="14396" ln="0" eid="Framework.com.tagetik.trees.INode,framework"/>
                              <ref key="parent" refId="14344"/>
                            </be>
                            <be refId="14397" clsId="FilterNode">
                              <l key="dimensionOids" refId="14398" ln="1" eid="DimensionOid">
                                <cust clsId="DimensionOid">564F435F4B5049-45-434E5F303237---</cust>
                              </l>
                              <l key="AdHocParamDimensionOids" refId="14399" ln="0" eid="DimensionOid"/>
                              <be key="data" refId="14400" clsId="FilterNodeData">
                                <ref key="filterNode" refId="14397"/>
                                <s key="dim">VOC_KPI</s>
                                <i key="segmentLevel">0</i>
                                <ref key="segment" refId="22"/>
                                <be key="dictionaryHeader" refId="14401" clsId="MultiDesc">
                                  <a key="desc" refId="14402" ln="4" eid="SYS_STR">
                                    <s>Acqua rilasciata per il Deflusso Minimo Vitale (Mm3)**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4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44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6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5</i>
                              <l key="children" refId="14405" ln="0" eid="Framework.com.tagetik.trees.INode,framework"/>
                              <ref key="parent" refId="14344"/>
                            </be>
                          </l>
                        </be>
                        <be key="columns" refId="14406" clsId="FilterNode">
                          <l key="dimensionOids" refId="14407" ln="0" eid="DimensionOid"/>
                          <l key="AdHocParamDimensionOids" refId="14408" ln="0" eid="DimensionOid"/>
                          <be key="data" refId="14409" clsId="FilterNodeData">
                            <ref key="filterNode" refId="1440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1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411" ln="1" eid="Framework.com.tagetik.trees.INode,framework">
                            <be refId="14412" clsId="FilterNode">
                              <l key="dimensionOids" refId="14413" ln="1" eid="DimensionOid">
                                <cust clsId="DimensionOid">544950-45-5449505F4F---</cust>
                              </l>
                              <l key="AdHocParamDimensionOids" refId="14414" ln="0" eid="DimensionOid"/>
                              <be key="data" refId="14415" clsId="FilterNodeData">
                                <ref key="filterNode" refId="1441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4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41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41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419" ln="3" eid="Framework.com.tagetik.trees.INode,framework">
                                <be refId="14420" clsId="FilterNode">
                                  <l key="dimensionOids" refId="14421" ln="1" eid="DimensionOid">
                                    <cust clsId="DimensionOid">5343455F24-45-323032334143545F4254-244F524947494E414C--</cust>
                                  </l>
                                  <l key="AdHocParamDimensionOids" refId="14422" ln="0" eid="DimensionOid"/>
                                  <be key="data" refId="14423" clsId="FilterNodeData">
                                    <ref key="filterNode" refId="1442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2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42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2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427" ln="1" eid="Framework.com.tagetik.trees.INode,framework">
                                    <be refId="14428" clsId="FilterNode">
                                      <l key="dimensionOids" refId="14429" ln="1" eid="DimensionOid">
                                        <cust clsId="DimensionOid">4341545F24-4E-413241---</cust>
                                      </l>
                                      <l key="AdHocParamDimensionOids" refId="14430" ln="0" eid="DimensionOid"/>
                                      <be key="data" refId="14431" clsId="FilterNodeData">
                                        <ref key="filterNode" refId="1442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32" clsId="MultiDesc">
                                          <a key="desc" refId="1443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3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443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3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437" ln="0" eid="Framework.com.tagetik.trees.INode,framework"/>
                                      <ref key="parent" refId="14420"/>
                                    </be>
                                  </l>
                                  <ref key="parent" refId="14412"/>
                                </be>
                                <be refId="14438" clsId="FilterNode">
                                  <l key="dimensionOids" refId="14439" ln="1" eid="DimensionOid">
                                    <cust clsId="DimensionOid">5343455F24-45-323032344143545F4254-5343455F425F544552--</cust>
                                  </l>
                                  <l key="AdHocParamDimensionOids" refId="14440" ln="0" eid="DimensionOid"/>
                                  <be key="data" refId="14441" clsId="FilterNodeData">
                                    <ref key="filterNode" refId="1443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4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444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4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1</i>
                                  <l key="children" refId="14445" ln="1" eid="Framework.com.tagetik.trees.INode,framework">
                                    <be refId="14446" clsId="FilterNode">
                                      <l key="dimensionOids" refId="14447" ln="1" eid="DimensionOid">
                                        <cust clsId="DimensionOid">4341545F24-4E-413241---</cust>
                                      </l>
                                      <l key="AdHocParamDimensionOids" refId="14448" ln="0" eid="DimensionOid"/>
                                      <be key="data" refId="14449" clsId="FilterNodeData">
                                        <ref key="filterNode" refId="1444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50" clsId="MultiDesc">
                                          <a key="desc" refId="1445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44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45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4455" ln="0" eid="Framework.com.tagetik.trees.INode,framework"/>
                                      <ref key="parent" refId="14438"/>
                                    </be>
                                  </l>
                                  <ref key="parent" refId="14412"/>
                                </be>
                                <be refId="14456" clsId="FilterNode">
                                  <l key="dimensionOids" refId="14457" ln="1" eid="DimensionOid">
                                    <cust clsId="DimensionOid">5343455F24-45-323032354143545F4254-244F524947494E414C--</cust>
                                  </l>
                                  <l key="AdHocParamDimensionOids" refId="14458" ln="0" eid="DimensionOid"/>
                                  <be key="data" refId="14459" clsId="FilterNodeData">
                                    <ref key="filterNode" refId="144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4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44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4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2</i>
                                  <l key="children" refId="14463" ln="1" eid="Framework.com.tagetik.trees.INode,framework">
                                    <be refId="14464" clsId="FilterNode">
                                      <l key="dimensionOids" refId="14465" ln="1" eid="DimensionOid">
                                        <cust clsId="DimensionOid">4341545F24-4E-413241---</cust>
                                      </l>
                                      <l key="AdHocParamDimensionOids" refId="14466" ln="0" eid="DimensionOid"/>
                                      <be key="data" refId="14467" clsId="FilterNodeData">
                                        <ref key="filterNode" refId="144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468" clsId="MultiDesc">
                                          <a key="desc" refId="1446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4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42</s>
                                        <b key="signChange">N</b>
                                        <b key="nativeSignChange">N</b>
                                        <l key="nav" refId="144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7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42</cust>
                                      <s key="cod"/>
                                      <s key="desc"/>
                                      <i key="index">0</i>
                                      <l key="children" refId="14472" ln="0" eid="Framework.com.tagetik.trees.INode,framework"/>
                                      <ref key="parent" refId="14456"/>
                                    </be>
                                  </l>
                                  <ref key="parent" refId="14412"/>
                                </be>
                              </l>
                              <ref key="parent" refId="14406"/>
                            </be>
                          </l>
                        </be>
                        <be key="matrixFilters" refId="14473" clsId="FilterNode">
                          <l key="dimensionOids" refId="14474" ln="0" eid="DimensionOid"/>
                          <l key="AdHocParamDimensionOids" refId="14475" ln="0" eid="DimensionOid"/>
                          <be key="data" refId="14476" clsId="FilterNodeData">
                            <ref key="filterNode" refId="1447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47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478" ln="1" eid="Framework.com.tagetik.trees.INode,framework">
                            <be refId="14479" clsId="FilterNode">
                              <l key="dimensionOids" refId="14480" ln="1" eid="DimensionOid">
                                <cust clsId="DimensionOid">504552-45-3132---</cust>
                              </l>
                              <l key="AdHocParamDimensionOids" refId="14481" ln="0" eid="DimensionOid"/>
                              <be key="data" refId="14482" clsId="FilterNodeData">
                                <ref key="filterNode" refId="1447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4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48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485" ln="1" eid="Framework.com.tagetik.trees.INode,framework">
                                <be refId="14486" clsId="FilterNode">
                                  <l key="dimensionOids" refId="14487" ln="1" eid="DimensionOid">
                                    <cust clsId="DimensionOid">4445535434-45-4E44---</cust>
                                  </l>
                                  <l key="AdHocParamDimensionOids" refId="14488" ln="0" eid="DimensionOid"/>
                                  <be key="data" refId="14489" clsId="FilterNodeData">
                                    <ref key="filterNode" refId="14486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49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4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492" ln="1" eid="Framework.com.tagetik.trees.INode,framework">
                                    <be refId="14493" clsId="FilterNode">
                                      <l key="dimensionOids" refId="14494" ln="1" eid="DimensionOid">
                                        <cust clsId="DimensionOid">56414C-45-455552---</cust>
                                      </l>
                                      <l key="AdHocParamDimensionOids" refId="14495" ln="0" eid="DimensionOid"/>
                                      <be key="data" refId="14496" clsId="FilterNodeData">
                                        <ref key="filterNode" refId="14493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499" ln="1" eid="Framework.com.tagetik.trees.INode,framework">
                                        <be refId="14500" clsId="FilterNode">
                                          <l key="dimensionOids" refId="14501" ln="1" eid="DimensionOid">
                                            <cust clsId="DimensionOid">44455354315F4255-45-4E44---</cust>
                                          </l>
                                          <l key="AdHocParamDimensionOids" refId="14502" ln="0" eid="DimensionOid"/>
                                          <be key="data" refId="14503" clsId="FilterNodeData">
                                            <ref key="filterNode" refId="14500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50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50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506" ln="1" eid="Framework.com.tagetik.trees.INode,framework">
                                            <be refId="14507" clsId="FilterNode">
                                              <l key="dimensionOids" refId="14508" ln="1" eid="DimensionOid">
                                                <cust clsId="DimensionOid">415A495F413241-45-534747---</cust>
                                              </l>
                                              <l key="AdHocParamDimensionOids" refId="14509" ln="0" eid="DimensionOid"/>
                                              <be key="data" refId="14510" clsId="FilterNodeData">
                                                <ref key="filterNode" refId="1450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51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38</s>
                                                <b key="signChange">N</b>
                                                <b key="nativeSignChange">N</b>
                                                <l key="nav" refId="1451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38</cust>
                                              <s key="cod"/>
                                              <s key="desc"/>
                                              <i key="index">0</i>
                                              <l key="children" refId="14513" ln="1" eid="Framework.com.tagetik.trees.INode,framework">
                                                <be refId="14514" clsId="FilterNode">
                                                  <l key="dimensionOids" refId="14515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4516" ln="0" eid="DimensionOid"/>
                                                  <be key="data" refId="14517" clsId="FilterNodeData">
                                                    <ref key="filterNode" refId="1451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51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39</s>
                                                    <b key="signChange">N</b>
                                                    <b key="nativeSignChange">N</b>
                                                    <l key="nav" refId="1451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39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520" ln="1" eid="Framework.com.tagetik.trees.INode,framework">
                                                    <be refId="14521" clsId="FilterNode">
                                                      <l key="dimensionOids" refId="14522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4523" ln="0" eid="DimensionOid"/>
                                                      <be key="data" refId="14524" clsId="FilterNodeData">
                                                        <ref key="filterNode" refId="14521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4525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41</s>
                                                        <b key="signChange">N</b>
                                                        <b key="nativeSignChange">N</b>
                                                        <l key="nav" refId="14526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41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527" ln="0" eid="Framework.com.tagetik.trees.INode,framework"/>
                                                      <ref key="parent" refId="14514"/>
                                                    </be>
                                                  </l>
                                                  <ref key="parent" refId="14507"/>
                                                </be>
                                              </l>
                                              <ref key="parent" refId="14500"/>
                                            </be>
                                          </l>
                                          <ref key="parent" refId="14493"/>
                                        </be>
                                      </l>
                                      <ref key="parent" refId="14486"/>
                                    </be>
                                  </l>
                                  <ref key="parent" refId="14479"/>
                                </be>
                              </l>
                              <ref key="parent" refId="14473"/>
                            </be>
                          </l>
                        </be>
                        <be key="rowHeaders" refId="14528" clsId="ReportingHeaders">
                          <m key="headers" refId="14529" keid="SYS_PR_I" veid="System.Collections.IList">
                            <key>
                              <i>-1</i>
                            </key>
                            <val>
                              <l refId="14530" ln="1">
                                <s>$Account(HIERARCHY("KPI")).desc</s>
                              </l>
                            </val>
                          </m>
                          <m key="headersDims" refId="14531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532" clsId="ReportingHeaders">
                          <m key="headers" refId="14533" keid="SYS_PR_I" veid="System.Collections.IList">
                            <key>
                              <i>-1</i>
                            </key>
                            <val>
                              <l refId="14534" ln="1">
                                <s>$Scenario.code</s>
                              </l>
                            </val>
                          </m>
                          <m key="headersDims" refId="14535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536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14537" keid="SYS_STR" veid="StyleSheet">
                          <key>
                            <s>6</s>
                          </key>
                          <val>
                            <be refId="14538" clsId="StyleSheet">
                              <be key="version" refId="1453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4172"/>
                              <m key="rules" refId="14540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541" ln="1">
                                    <be refId="14542" clsId="StyleRule">
                                      <be key="ruleCondition" refId="14543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544" ln="2">
                                    <be refId="14545" clsId="StyleRule">
                                      <be key="ruleCondition" refId="1454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47" clsId="StyleRule">
                                      <be key="ruleCondition" refId="1454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7</s>
                          </key>
                          <val>
                            <be refId="14549" clsId="StyleSheet">
                              <be key="version" refId="145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55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552" ln="2">
                                    <be refId="14553" clsId="StyleRule">
                                      <be key="ruleCondition" refId="145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555" clsId="StyleRule">
                                      <be key="ruleCondition" refId="145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557" ln="0" eid="Reporting.com.tagetik.tables.IMatixCellLeafPositions,Reporting"/>
                        <m key="forcedEditModes" refId="14558" keid="Reporting.com.tagetik.tables.IMatixCellLeafPositions,Reporting" veid="SYS_STR"/>
                        <b key="UseTxlDeFormEditor">N</b>
                        <be key="TxDeFormsEditorDescriptor" refId="14559" clsId="TxDeFormsEditorDescriptor">
                          <l key="Tabs" refId="14560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561" clsId="matrixWSInfo">
                          <b key="isT">N</b>
                          <s key="wsCode">$CPM</s>
                        </be>
                        <be key="customFilters" refId="14562" clsId="ExpCustomFiltersProspetto"/>
                      </be>
                    </val>
                    <key>
                      <s>Energia</s>
                    </key>
                    <val>
                      <be refId="14563" clsId="MatrixPositionBlockVO">
                        <s key="positionID">Energia</s>
                        <be key="rows" refId="14564" clsId="FilterNode">
                          <l key="dimensionOids" refId="14565" ln="0" eid="DimensionOid"/>
                          <l key="AdHocParamDimensionOids" refId="14566" ln="0" eid="DimensionOid"/>
                          <be key="data" refId="14567" clsId="FilterNodeData">
                            <ref key="filterNode" refId="145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5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569" ln="20" eid="Framework.com.tagetik.trees.INode,framework">
                            <be refId="14570" clsId="FilterNode">
                              <l key="dimensionOids" refId="14571" ln="0" eid="DimensionOid"/>
                              <l key="AdHocParamDimensionOids" refId="14572" ln="0" eid="DimensionOid"/>
                              <be key="data" refId="14573" clsId="FilterNodeData">
                                <ref key="filterNode" refId="14570"/>
                                <s key="dim">VOC_KPI</s>
                                <i key="segmentLevel">0</i>
                                <ref key="segment" refId="22"/>
                                <be key="dictionaryHeader" refId="14574" clsId="MultiDesc">
                                  <a key="desc" refId="14575" ln="4" eid="SYS_STR">
                                    <s>Energia prodotta (GWh)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5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223</s>
                                <b key="signChange">N</b>
                                <b key="nativeSignChange">N</b>
                                <l key="nav" refId="145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578" keid="SYS_STR" veid="EFReportingNodeType">
                                  <key>
                                    <s>222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223</cust>
                              <s key="cod"/>
                              <s key="desc"/>
                              <i key="index">0</i>
                              <l key="children" refId="14579" ln="0" eid="Framework.com.tagetik.trees.INode,framework"/>
                              <ref key="parent" refId="14564"/>
                            </be>
                            <be refId="14580" clsId="FilterNode">
                              <l key="dimensionOids" refId="14581" ln="1" eid="DimensionOid">
                                <cust clsId="DimensionOid">564F435F4B5049-45-434D5F303735---</cust>
                              </l>
                              <l key="AdHocParamDimensionOids" refId="14582" ln="0" eid="DimensionOid"/>
                              <be key="data" refId="14583" clsId="FilterNodeData">
                                <ref key="filterNode" refId="14580"/>
                                <s key="dim">VOC_KPI</s>
                                <i key="segmentLevel">0</i>
                                <ref key="segment" refId="22"/>
                                <be key="dictionaryHeader" refId="14584" clsId="MultiDesc">
                                  <a key="desc" refId="14585" ln="4" eid="SYS_STR">
                                    <s>energia elettrica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8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222</s>
                                <b key="signChange">N</b>
                                <b key="nativeSignChange">N</b>
                                <l key="nav" refId="1458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88" keid="SYS_STR" veid="EFReportingNodeType">
                                  <key>
                                    <s>564F435F4B5049-45-434D5F303735---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222</cust>
                              <s key="cod"/>
                              <s key="desc"/>
                              <i key="index">1</i>
                              <l key="children" refId="14589" ln="0" eid="Framework.com.tagetik.trees.INode,framework"/>
                              <ref key="parent" refId="14564"/>
                            </be>
                            <be refId="14590" clsId="FilterNode">
                              <l key="dimensionOids" refId="14591" ln="1" eid="DimensionOid">
                                <cust clsId="DimensionOid">564F435F4B5049-45-434D5F303236---</cust>
                              </l>
                              <l key="AdHocParamDimensionOids" refId="14592" ln="0" eid="DimensionOid"/>
                              <be key="data" refId="14593" clsId="FilterNodeData">
                                <ref key="filterNode" refId="14590"/>
                                <s key="dim">VOC_KPI</s>
                                <i key="segmentLevel">0</i>
                                <ref key="segment" refId="22"/>
                                <be key="dictionaryHeader" refId="14594" clsId="MultiDesc">
                                  <a key="desc" refId="14595" ln="4" eid="SYS_STR">
                                    <s>da energia fotovoltaica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59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244</s>
                                <b key="signChange">N</b>
                                <b key="nativeSignChange">N</b>
                                <l key="nav" refId="1459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598" keid="SYS_STR" veid="EFReportingNodeType">
                                  <key>
                                    <s>564F435F4B5049-45-434D5F303236---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244</cust>
                              <s key="cod"/>
                              <s key="desc"/>
                              <i key="index">2</i>
                              <l key="children" refId="14599" ln="0" eid="Framework.com.tagetik.trees.INode,framework"/>
                              <ref key="parent" refId="14564"/>
                            </be>
                            <be refId="14600" clsId="FilterNode">
                              <l key="dimensionOids" refId="14601" ln="1" eid="DimensionOid">
                                <cust clsId="DimensionOid">564F435F4B5049-45-434D5F313734---</cust>
                              </l>
                              <l key="AdHocParamDimensionOids" refId="14602" ln="0" eid="DimensionOid"/>
                              <be key="data" refId="14603" clsId="FilterNodeData">
                                <ref key="filterNode" refId="14600"/>
                                <s key="dim">VOC_KPI</s>
                                <i key="segmentLevel">0</i>
                                <ref key="segment" refId="22"/>
                                <be key="dictionaryHeader" refId="14604" clsId="MultiDesc">
                                  <a key="desc" refId="14605" ln="4" eid="SYS_STR">
                                    <s>da energia eolica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251</s>
                                <b key="signChange">N</b>
                                <b key="nativeSignChange">N</b>
                                <l key="nav" refId="1460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251</cust>
                              <s key="cod"/>
                              <s key="desc"/>
                              <i key="index">3</i>
                              <l key="children" refId="14608" ln="0" eid="Framework.com.tagetik.trees.INode,framework"/>
                              <ref key="parent" refId="14564"/>
                            </be>
                            <be refId="14609" clsId="FilterNode">
                              <l key="dimensionOids" refId="14610" ln="1" eid="DimensionOid">
                                <cust clsId="DimensionOid">564F435F4B5049-45-434D5F313936---</cust>
                              </l>
                              <l key="AdHocParamDimensionOids" refId="14611" ln="0" eid="DimensionOid"/>
                              <be key="data" refId="14612" clsId="FilterNodeData">
                                <ref key="filterNode" refId="14609"/>
                                <s key="dim">VOC_KPI</s>
                                <i key="segmentLevel">0</i>
                                <ref key="segment" refId="22"/>
                                <be key="dictionaryHeader" refId="14613" clsId="MultiDesc">
                                  <a key="desc" refId="14614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250</s>
                                <b key="signChange">N</b>
                                <b key="nativeSignChange">N</b>
                                <l key="nav" refId="146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250</cust>
                              <s key="cod"/>
                              <s key="desc"/>
                              <i key="index">4</i>
                              <l key="children" refId="14617" ln="0" eid="Framework.com.tagetik.trees.INode,framework"/>
                              <ref key="parent" refId="14564"/>
                            </be>
                            <be refId="14618" clsId="FilterNode">
                              <l key="dimensionOids" refId="14619" ln="1" eid="DimensionOid">
                                <cust clsId="DimensionOid">564F435F4B5049-45-434D5F313937---</cust>
                              </l>
                              <l key="AdHocParamDimensionOids" refId="14620" ln="0" eid="DimensionOid"/>
                              <be key="data" refId="14621" clsId="FilterNodeData">
                                <ref key="filterNode" refId="14618"/>
                                <s key="dim">VOC_KPI</s>
                                <i key="segmentLevel">0</i>
                                <ref key="segment" refId="22"/>
                                <be key="dictionaryHeader" refId="14622" clsId="MultiDesc">
                                  <a key="desc" refId="14623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249</s>
                                <b key="signChange">N</b>
                                <b key="nativeSignChange">N</b>
                                <l key="nav" refId="146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249</cust>
                              <s key="cod"/>
                              <s key="desc"/>
                              <i key="index">5</i>
                              <l key="children" refId="14626" ln="0" eid="Framework.com.tagetik.trees.INode,framework"/>
                              <ref key="parent" refId="14564"/>
                            </be>
                            <be refId="14627" clsId="FilterNode">
                              <l key="dimensionOids" refId="14628" ln="1" eid="DimensionOid">
                                <cust clsId="DimensionOid">564F435F4B5049-45-434E5F303536---</cust>
                              </l>
                              <l key="AdHocParamDimensionOids" refId="14629" ln="0" eid="DimensionOid"/>
                              <be key="data" refId="14630" clsId="FilterNodeData">
                                <ref key="filterNode" refId="14627"/>
                                <s key="dim">VOC_KPI</s>
                                <i key="segmentLevel">0</i>
                                <ref key="segment" refId="22"/>
                                <be key="dictionaryHeader" refId="14631" clsId="MultiDesc">
                                  <a key="desc" refId="14632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248</s>
                                <b key="signChange">N</b>
                                <b key="nativeSignChange">N</b>
                                <l key="nav" refId="1463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248</cust>
                              <s key="cod"/>
                              <s key="desc"/>
                              <i key="index">6</i>
                              <l key="children" refId="14635" ln="0" eid="Framework.com.tagetik.trees.INode,framework"/>
                              <ref key="parent" refId="14564"/>
                            </be>
                            <be refId="14636" clsId="FilterNode">
                              <l key="dimensionOids" refId="14637" ln="1" eid="DimensionOid">
                                <cust clsId="DimensionOid">564F435F4B5049-45-434D5F313939---</cust>
                              </l>
                              <l key="AdHocParamDimensionOids" refId="14638" ln="0" eid="DimensionOid"/>
                              <be key="data" refId="14639" clsId="FilterNodeData">
                                <ref key="filterNode" refId="14636"/>
                                <s key="dim">VOC_KPI</s>
                                <i key="segmentLevel">0</i>
                                <ref key="segment" refId="22"/>
                                <be key="dictionaryHeader" refId="14640" clsId="MultiDesc">
                                  <a key="desc" refId="14641" ln="4" eid="SYS_STR">
                                    <s>da impianti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247</s>
                                <b key="signChange">N</b>
                                <b key="nativeSignChange">N</b>
                                <l key="nav" refId="146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247</cust>
                              <s key="cod"/>
                              <s key="desc"/>
                              <i key="index">7</i>
                              <l key="children" refId="14644" ln="0" eid="Framework.com.tagetik.trees.INode,framework"/>
                              <ref key="parent" refId="14564"/>
                            </be>
                            <be refId="14645" clsId="FilterNode">
                              <l key="dimensionOids" refId="14646" ln="1" eid="DimensionOid">
                                <cust clsId="DimensionOid">564F435F4B5049-45-434E5F313434---</cust>
                              </l>
                              <l key="AdHocParamDimensionOids" refId="14647" ln="0" eid="DimensionOid"/>
                              <be key="data" refId="14648" clsId="FilterNodeData">
                                <ref key="filterNode" refId="14645"/>
                                <s key="dim">VOC_KPI</s>
                                <i key="segmentLevel">0</i>
                                <ref key="segment" refId="22"/>
                                <be key="dictionaryHeader" refId="14649" clsId="MultiDesc">
                                  <a key="desc" refId="14650" ln="4" eid="SYS_STR">
                                    <s>da idroelettrico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245</s>
                                <b key="signChange">N</b>
                                <b key="nativeSignChange">N</b>
                                <l key="nav" refId="1465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245</cust>
                              <s key="cod"/>
                              <s key="desc"/>
                              <i key="index">8</i>
                              <l key="children" refId="14653" ln="0" eid="Framework.com.tagetik.trees.INode,framework"/>
                              <ref key="parent" refId="14564"/>
                            </be>
                            <be refId="14654" clsId="FilterNode">
                              <l key="dimensionOids" refId="14655" ln="1" eid="DimensionOid">
                                <cust clsId="DimensionOid">564F435F4B5049-45-434D5F303333---</cust>
                              </l>
                              <l key="AdHocParamDimensionOids" refId="14656" ln="0" eid="DimensionOid"/>
                              <be key="data" refId="14657" clsId="FilterNodeData">
                                <ref key="filterNode" refId="14654"/>
                                <s key="dim">VOC_KPI</s>
                                <i key="segmentLevel">0</i>
                                <ref key="segment" refId="22"/>
                                <be key="dictionaryHeader" refId="14658" clsId="MultiDesc">
                                  <a key="desc" refId="14659" ln="4" eid="SYS_STR">
                                    <s>energia termica (GWh)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225</s>
                                <b key="signChange">N</b>
                                <b key="nativeSignChange">N</b>
                                <l key="nav" refId="1466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62" keid="SYS_STR" veid="EFReportingNodeType">
                                  <key>
                                    <s>564F435F4B5049-45-434D5F303333---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225</cust>
                              <s key="cod"/>
                              <s key="desc"/>
                              <i key="index">9</i>
                              <l key="children" refId="14663" ln="0" eid="Framework.com.tagetik.trees.INode,framework"/>
                              <ref key="parent" refId="14564"/>
                            </be>
                            <be refId="14664" clsId="FilterNode">
                              <l key="dimensionOids" refId="14665" ln="1" eid="DimensionOid">
                                <cust clsId="DimensionOid">564F435F4B5049-45-434D5F303733---</cust>
                              </l>
                              <l key="AdHocParamDimensionOids" refId="14666" ln="0" eid="DimensionOid"/>
                              <be key="data" refId="14667" clsId="FilterNodeData">
                                <ref key="filterNode" refId="14664"/>
                                <s key="dim">VOC_KPI</s>
                                <i key="segmentLevel">0</i>
                                <ref key="segment" refId="22"/>
                                <be key="dictionaryHeader" refId="14668" clsId="MultiDesc">
                                  <a key="desc" refId="14669" ln="4" eid="SYS_STR">
                                    <s>energia frigorifera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67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226</s>
                                <b key="signChange">N</b>
                                <b key="nativeSignChange">N</b>
                                <l key="nav" refId="1467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672" keid="SYS_STR" veid="EFReportingNodeType">
                                  <key>
                                    <s>564F435F4B5049-45-434D5F303733---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226</cust>
                              <s key="cod"/>
                              <s key="desc"/>
                              <i key="index">10</i>
                              <l key="children" refId="14673" ln="0" eid="Framework.com.tagetik.trees.INode,framework"/>
                              <ref key="parent" refId="14564"/>
                            </be>
                            <be refId="14674" clsId="FilterNode">
                              <l key="dimensionOids" refId="14675" ln="1" eid="DimensionOid">
                                <cust clsId="DimensionOid">564F435F4B5049-45-434D5F303330---</cust>
                              </l>
                              <l key="AdHocParamDimensionOids" refId="14676" ln="0" eid="DimensionOid"/>
                              <be key="data" refId="14677" clsId="FilterNodeData">
                                <ref key="filterNode" refId="14674"/>
                                <s key="dim">VOC_KPI</s>
                                <i key="segmentLevel">0</i>
                                <ref key="segment" refId="22"/>
                                <be key="dictionaryHeader" refId="14678" clsId="MultiDesc">
                                  <a key="desc" refId="14679" ln="4" eid="SYS_STR">
                                    <s>da cogenerazione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256</s>
                                <b key="signChange">N</b>
                                <b key="nativeSignChange">N</b>
                                <l key="nav" refId="1468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256</cust>
                              <s key="cod"/>
                              <s key="desc"/>
                              <i key="index">11</i>
                              <l key="children" refId="14682" ln="0" eid="Framework.com.tagetik.trees.INode,framework"/>
                              <ref key="parent" refId="14564"/>
                            </be>
                            <be refId="14683" clsId="FilterNode">
                              <l key="dimensionOids" refId="14684" ln="1" eid="DimensionOid">
                                <cust clsId="DimensionOid">564F435F4B5049-45-434D5F323030---</cust>
                              </l>
                              <l key="AdHocParamDimensionOids" refId="14685" ln="0" eid="DimensionOid"/>
                              <be key="data" refId="14686" clsId="FilterNodeData">
                                <ref key="filterNode" refId="14683"/>
                                <s key="dim">VOC_KPI</s>
                                <i key="segmentLevel">0</i>
                                <ref key="segment" refId="22"/>
                                <be key="dictionaryHeader" refId="14687" clsId="MultiDesc">
                                  <a key="desc" refId="14688" ln="4" eid="SYS_STR">
                                    <s>da centrali termiche/caldaie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255</s>
                                <b key="signChange">N</b>
                                <b key="nativeSignChange">N</b>
                                <l key="nav" refId="1469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255</cust>
                              <s key="cod"/>
                              <s key="desc"/>
                              <i key="index">12</i>
                              <l key="children" refId="14691" ln="0" eid="Framework.com.tagetik.trees.INode,framework"/>
                              <ref key="parent" refId="14564"/>
                            </be>
                            <be refId="14692" clsId="FilterNode">
                              <l key="dimensionOids" refId="14693" ln="1" eid="DimensionOid">
                                <cust clsId="DimensionOid">564F435F4B5049-45-434D5F323031---</cust>
                              </l>
                              <l key="AdHocParamDimensionOids" refId="14694" ln="0" eid="DimensionOid"/>
                              <be key="data" refId="14695" clsId="FilterNodeData">
                                <ref key="filterNode" refId="14692"/>
                                <s key="dim">VOC_KPI</s>
                                <i key="segmentLevel">0</i>
                                <ref key="segment" refId="22"/>
                                <be key="dictionaryHeader" refId="14696" clsId="MultiDesc">
                                  <a key="desc" refId="14697" ln="4" eid="SYS_STR">
                                    <s>da pompe di calore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6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254</s>
                                <b key="signChange">N</b>
                                <b key="nativeSignChange">N</b>
                                <l key="nav" refId="146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254</cust>
                              <s key="cod"/>
                              <s key="desc"/>
                              <i key="index">13</i>
                              <l key="children" refId="14700" ln="0" eid="Framework.com.tagetik.trees.INode,framework"/>
                              <ref key="parent" refId="14564"/>
                            </be>
                            <be refId="14701" clsId="FilterNode">
                              <l key="dimensionOids" refId="14702" ln="1" eid="DimensionOid">
                                <cust clsId="DimensionOid">564F435F4B5049-45-434D5F313830---</cust>
                              </l>
                              <l key="AdHocParamDimensionOids" refId="14703" ln="0" eid="DimensionOid"/>
                              <be key="data" refId="14704" clsId="FilterNodeData">
                                <ref key="filterNode" refId="14701"/>
                                <s key="dim">VOC_KPI</s>
                                <i key="segmentLevel">0</i>
                                <ref key="segment" refId="22"/>
                                <be key="dictionaryHeader" refId="14705" clsId="MultiDesc">
                                  <a key="desc" refId="14706" ln="4" eid="SYS_STR">
                                    <s>da valorizzazione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0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253</s>
                                <b key="signChange">N</b>
                                <b key="nativeSignChange">N</b>
                                <l key="nav" refId="1470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253</cust>
                              <s key="cod"/>
                              <s key="desc"/>
                              <i key="index">14</i>
                              <l key="children" refId="14709" ln="0" eid="Framework.com.tagetik.trees.INode,framework"/>
                              <ref key="parent" refId="14564"/>
                            </be>
                            <be refId="14710" clsId="FilterNode">
                              <l key="dimensionOids" refId="14711" ln="1" eid="DimensionOid">
                                <cust clsId="DimensionOid">564F435F4B5049-45-434E5F303535---</cust>
                              </l>
                              <l key="AdHocParamDimensionOids" refId="14712" ln="0" eid="DimensionOid"/>
                              <be key="data" refId="14713" clsId="FilterNodeData">
                                <ref key="filterNode" refId="14710"/>
                                <s key="dim">VOC_KPI</s>
                                <i key="segmentLevel">0</i>
                                <ref key="segment" refId="22"/>
                                <be key="dictionaryHeader" refId="14714" clsId="MultiDesc">
                                  <a key="desc" refId="14715" ln="4" eid="SYS_STR">
                                    <s>da valorizzazione rifiuti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7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252</s>
                                <b key="signChange">N</b>
                                <b key="nativeSignChange">N</b>
                                <l key="nav" refId="147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28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252</cust>
                              <s key="cod"/>
                              <s key="desc"/>
                              <i key="index">15</i>
                              <l key="children" refId="14718" ln="0" eid="Framework.com.tagetik.trees.INode,framework"/>
                              <ref key="parent" refId="14564"/>
                            </be>
                            <be refId="14719" clsId="FilterNode">
                              <l key="dimensionOids" refId="14720" ln="1" eid="DimensionOid">
                                <cust clsId="DimensionOid">564F435F4B5049-45-434E5F323532---</cust>
                              </l>
                              <l key="AdHocParamDimensionOids" refId="14721" ln="0" eid="DimensionOid"/>
                              <be key="data" refId="14722" clsId="FilterNodeData">
                                <ref key="filterNode" refId="14719"/>
                                <s key="dim">VOC_KPI</s>
                                <i key="segmentLevel">0</i>
                                <ref key="segment" refId="22"/>
                                <be key="dictionaryHeader" refId="14723" clsId="MultiDesc">
                                  <a key="desc" refId="14724" ln="4" eid="SYS_STR">
                                    <s>Energia elettrica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219</s>
                                <b key="signChange">N</b>
                                <b key="nativeSignChange">N</b>
                                <l key="nav" refId="147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219</cust>
                              <s key="cod"/>
                              <s key="desc"/>
                              <i key="index">16</i>
                              <l key="children" refId="14727" ln="0" eid="Framework.com.tagetik.trees.INode,framework"/>
                              <ref key="parent" refId="14564"/>
                            </be>
                            <be refId="14728" clsId="FilterNode">
                              <l key="dimensionOids" refId="14729" ln="0" eid="DimensionOid"/>
                              <l key="AdHocParamDimensionOids" refId="14730" ln="0" eid="DimensionOid"/>
                              <be key="data" refId="14731" clsId="FilterNodeData">
                                <ref key="filterNode" refId="14728"/>
                                <s key="dim">VOC_KPI</s>
                                <i key="segmentLevel">0</i>
                                <ref key="segment" refId="22"/>
                                <be key="reportingFormula" refId="14732" clsId="ReportingFormula">
                                  <b key="serverFormula">N</b>
                                  <b key="formulaRule">N</b>
                                  <s key="formula">IFERROR({219}/{222}, "")</s>
                                </be>
                                <be key="dictionaryHeader" refId="14733" clsId="MultiDesc">
                                  <a key="desc" refId="14734" ln="4" eid="SYS_STR">
                                    <s>% sul totale dell'energia elettrica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19</s>
                                <s key="originalID">232</s>
                                <b key="signChange">N</b>
                                <b key="nativeSignChange">N</b>
                                <l key="nav" refId="1473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37" keid="SYS_STR" veid="EFReportingNodeType">
                                  <key>
                                    <s>219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232</cust>
                              <s key="cod"/>
                              <s key="desc"/>
                              <i key="index">17</i>
                              <l key="children" refId="14738" ln="0" eid="Framework.com.tagetik.trees.INode,framework"/>
                              <ref key="parent" refId="14564"/>
                            </be>
                            <be refId="14739" clsId="FilterNode">
                              <l key="dimensionOids" refId="14740" ln="1" eid="DimensionOid">
                                <cust clsId="DimensionOid">564F435F4B5049-45-434E5F323533---</cust>
                              </l>
                              <l key="AdHocParamDimensionOids" refId="14741" ln="0" eid="DimensionOid"/>
                              <be key="data" refId="14742" clsId="FilterNodeData">
                                <ref key="filterNode" refId="14739"/>
                                <s key="dim">VOC_KPI</s>
                                <i key="segmentLevel">0</i>
                                <ref key="segment" refId="22"/>
                                <be key="dictionaryHeader" refId="14743" clsId="MultiDesc">
                                  <a key="desc" refId="14744" ln="4" eid="SYS_STR">
                                    <s>Energia termica da rifiuto (GWh)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47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20</s>
                                <s key="originalID">220</s>
                                <b key="signChange">N</b>
                                <b key="nativeSignChange">N</b>
                                <l key="nav" refId="147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27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220</cust>
                              <s key="cod"/>
                              <s key="desc"/>
                              <i key="index">18</i>
                              <l key="children" refId="14747" ln="0" eid="Framework.com.tagetik.trees.INode,framework"/>
                              <ref key="parent" refId="14564"/>
                            </be>
                            <be refId="14748" clsId="FilterNode">
                              <l key="dimensionOids" refId="14749" ln="0" eid="DimensionOid"/>
                              <l key="AdHocParamDimensionOids" refId="14750" ln="0" eid="DimensionOid"/>
                              <be key="data" refId="14751" clsId="FilterNodeData">
                                <ref key="filterNode" refId="14748"/>
                                <s key="dim">VOC_KPI</s>
                                <i key="segmentLevel">0</i>
                                <ref key="segment" refId="22"/>
                                <be key="reportingFormula" refId="14752" clsId="ReportingFormula">
                                  <b key="serverFormula">N</b>
                                  <b key="formulaRule">N</b>
                                  <s key="formula">IFERROR({220}/{225}, "")</s>
                                </be>
                                <be key="dictionaryHeader" refId="14753" clsId="MultiDesc">
                                  <a key="desc" refId="14754" ln="4" eid="SYS_STR">
                                    <s>% sul totale dell'energia termica prodotta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47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21</s>
                                <s key="originalID">233</s>
                                <b key="signChange">N</b>
                                <b key="nativeSignChange">N</b>
                                <l key="nav" refId="1475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4757" keid="SYS_STR" veid="EFReportingNodeType">
                                  <key>
                                    <s>220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233</cust>
                              <s key="cod"/>
                              <s key="desc"/>
                              <i key="index">19</i>
                              <l key="children" refId="14758" ln="0" eid="Framework.com.tagetik.trees.INode,framework"/>
                              <ref key="parent" refId="14564"/>
                            </be>
                          </l>
                        </be>
                        <be key="columns" refId="14759" clsId="FilterNode">
                          <l key="dimensionOids" refId="14760" ln="0" eid="DimensionOid"/>
                          <l key="AdHocParamDimensionOids" refId="14761" ln="0" eid="DimensionOid"/>
                          <be key="data" refId="14762" clsId="FilterNodeData">
                            <ref key="filterNode" refId="1475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76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4764" ln="1" eid="Framework.com.tagetik.trees.INode,framework">
                            <be refId="14765" clsId="FilterNode">
                              <l key="dimensionOids" refId="14766" ln="1" eid="DimensionOid">
                                <cust clsId="DimensionOid">544950-45-5449505F4F---</cust>
                              </l>
                              <l key="AdHocParamDimensionOids" refId="14767" ln="0" eid="DimensionOid"/>
                              <be key="data" refId="14768" clsId="FilterNodeData">
                                <ref key="filterNode" refId="1476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7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477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77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4772" ln="3" eid="Framework.com.tagetik.trees.INode,framework">
                                <be refId="14773" clsId="FilterNode">
                                  <l key="dimensionOids" refId="14774" ln="1" eid="DimensionOid">
                                    <cust clsId="DimensionOid">5343455F24-45-323032334143545F4254-244F524947494E414C--</cust>
                                  </l>
                                  <l key="AdHocParamDimensionOids" refId="14775" ln="0" eid="DimensionOid"/>
                                  <be key="data" refId="14776" clsId="FilterNodeData">
                                    <ref key="filterNode" refId="147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47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4780" ln="1" eid="Framework.com.tagetik.trees.INode,framework">
                                    <be refId="14781" clsId="FilterNode">
                                      <l key="dimensionOids" refId="14782" ln="1" eid="DimensionOid">
                                        <cust clsId="DimensionOid">4341545F24-4E-413241---</cust>
                                      </l>
                                      <l key="AdHocParamDimensionOids" refId="14783" ln="0" eid="DimensionOid"/>
                                      <be key="data" refId="14784" clsId="FilterNodeData">
                                        <ref key="filterNode" refId="147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785" clsId="MultiDesc">
                                          <a key="desc" refId="147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7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47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7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4790" ln="0" eid="Framework.com.tagetik.trees.INode,framework"/>
                                      <ref key="parent" refId="14773"/>
                                    </be>
                                  </l>
                                  <ref key="parent" refId="14765"/>
                                </be>
                                <be refId="14791" clsId="FilterNode">
                                  <l key="dimensionOids" refId="14792" ln="1" eid="DimensionOid">
                                    <cust clsId="DimensionOid">5343455F24-45-323032344143545F4254-5343455F425F544552--</cust>
                                  </l>
                                  <l key="AdHocParamDimensionOids" refId="14793" ln="0" eid="DimensionOid"/>
                                  <be key="data" refId="14794" clsId="FilterNodeData">
                                    <ref key="filterNode" refId="147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7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47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7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4798" ln="1" eid="Framework.com.tagetik.trees.INode,framework">
                                    <be refId="14799" clsId="FilterNode">
                                      <l key="dimensionOids" refId="14800" ln="1" eid="DimensionOid">
                                        <cust clsId="DimensionOid">4341545F24-4E-413241---</cust>
                                      </l>
                                      <l key="AdHocParamDimensionOids" refId="14801" ln="0" eid="DimensionOid"/>
                                      <be key="data" refId="14802" clsId="FilterNodeData">
                                        <ref key="filterNode" refId="147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4803" clsId="MultiDesc">
                                          <a key="desc" refId="148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48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48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480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4808" ln="0" eid="Framework.com.tagetik.trees.INode,framework"/>
                                      <ref key="parent" refId="14791"/>
                                    </be>
                                  </l>
                                  <ref key="parent" refId="14765"/>
                                </be>
                                <be refId="14809" clsId="FilterNode">
                                  <l key="dimensionOids" refId="14810" ln="1" eid="DimensionOid">
                                    <cust clsId="DimensionOid">5343455F24-45-323032354143545F4254-244F524947494E414C--</cust>
                                  </l>
                                  <l key="AdHocParamDimensionOids" refId="14811" ln="0" eid="DimensionOid"/>
                                  <be key="data" refId="14812" clsId="FilterNodeData">
                                    <ref key="filterNode" refId="1480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481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48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481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4816" ln="1" eid="Framework.com.tagetik.trees.INode,framework">
                                    <be refId="14817" clsId="FilterNode">
                                      <l key="dimensionOids" refId="14818" ln="1" eid="DimensionOid">
                                        <cust clsId="DimensionOid">4341545F24-4E-413241---</cust>
                                      </l>
                                      <l key="AdHocParamDimensionOids" refId="14819" ln="0" eid="DimensionOid"/>
                                      <be key="data" refId="14820" clsId="FilterNodeData">
                                        <ref key="filterNode" refId="1481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2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48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29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4823" ln="0" eid="Framework.com.tagetik.trees.INode,framework"/>
                                      <ref key="parent" refId="14809"/>
                                    </be>
                                  </l>
                                  <ref key="parent" refId="14765"/>
                                </be>
                              </l>
                              <ref key="parent" refId="14759"/>
                            </be>
                          </l>
                        </be>
                        <be key="matrixFilters" refId="14824" clsId="FilterNode">
                          <l key="dimensionOids" refId="14825" ln="0" eid="DimensionOid"/>
                          <l key="AdHocParamDimensionOids" refId="14826" ln="0" eid="DimensionOid"/>
                          <be key="data" refId="14827" clsId="FilterNodeData">
                            <ref key="filterNode" refId="1482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82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4829" ln="1" eid="Framework.com.tagetik.trees.INode,framework">
                            <be refId="14830" clsId="FilterNode">
                              <l key="dimensionOids" refId="14831" ln="1" eid="DimensionOid">
                                <cust clsId="DimensionOid">504552-45-3132---</cust>
                              </l>
                              <l key="AdHocParamDimensionOids" refId="14832" ln="0" eid="DimensionOid"/>
                              <be key="data" refId="14833" clsId="FilterNodeData">
                                <ref key="filterNode" refId="1483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48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483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4836" ln="1" eid="Framework.com.tagetik.trees.INode,framework">
                                <be refId="14837" clsId="FilterNode">
                                  <l key="dimensionOids" refId="14838" ln="1" eid="DimensionOid">
                                    <cust clsId="DimensionOid">4445535434-45-4E44---</cust>
                                  </l>
                                  <l key="AdHocParamDimensionOids" refId="14839" ln="0" eid="DimensionOid"/>
                                  <be key="data" refId="14840" clsId="FilterNodeData">
                                    <ref key="filterNode" refId="1483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484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484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4843" ln="1" eid="Framework.com.tagetik.trees.INode,framework">
                                    <be refId="14844" clsId="FilterNode">
                                      <l key="dimensionOids" refId="14845" ln="1" eid="DimensionOid">
                                        <cust clsId="DimensionOid">56414C-45-455552---</cust>
                                      </l>
                                      <l key="AdHocParamDimensionOids" refId="14846" ln="0" eid="DimensionOid"/>
                                      <be key="data" refId="14847" clsId="FilterNodeData">
                                        <ref key="filterNode" refId="1484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484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48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4850" ln="1" eid="Framework.com.tagetik.trees.INode,framework">
                                        <be refId="14851" clsId="FilterNode">
                                          <l key="dimensionOids" refId="14852" ln="1" eid="DimensionOid">
                                            <cust clsId="DimensionOid">44455354315F4255-45-4E44---</cust>
                                          </l>
                                          <l key="AdHocParamDimensionOids" refId="14853" ln="0" eid="DimensionOid"/>
                                          <be key="data" refId="14854" clsId="FilterNodeData">
                                            <ref key="filterNode" refId="1485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485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485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4857" ln="1" eid="Framework.com.tagetik.trees.INode,framework">
                                            <be refId="14858" clsId="FilterNode">
                                              <l key="dimensionOids" refId="1485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4860" ln="0" eid="DimensionOid"/>
                                              <be key="data" refId="14861" clsId="FilterNodeData">
                                                <ref key="filterNode" refId="1485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486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486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4864" ln="1" eid="Framework.com.tagetik.trees.INode,framework">
                                                <be refId="14865" clsId="FilterNode">
                                                  <l key="dimensionOids" refId="1486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4867" ln="0" eid="DimensionOid"/>
                                                  <be key="data" refId="14868" clsId="FilterNodeData">
                                                    <ref key="filterNode" refId="1486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486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487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4871" ln="1" eid="Framework.com.tagetik.trees.INode,framework">
                                                    <be refId="14872" clsId="FilterNode">
                                                      <l key="dimensionOids" refId="14873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4874" ln="0" eid="DimensionOid"/>
                                                      <be key="data" refId="14875" clsId="FilterNodeData">
                                                        <ref key="filterNode" refId="1487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487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487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4878" ln="0" eid="Framework.com.tagetik.trees.INode,framework"/>
                                                      <ref key="parent" refId="14865"/>
                                                    </be>
                                                  </l>
                                                  <ref key="parent" refId="14858"/>
                                                </be>
                                              </l>
                                              <ref key="parent" refId="14851"/>
                                            </be>
                                          </l>
                                          <ref key="parent" refId="14844"/>
                                        </be>
                                      </l>
                                      <ref key="parent" refId="14837"/>
                                    </be>
                                  </l>
                                  <ref key="parent" refId="14830"/>
                                </be>
                              </l>
                              <ref key="parent" refId="14824"/>
                            </be>
                          </l>
                        </be>
                        <be key="rowHeaders" refId="14879" clsId="ReportingHeaders">
                          <m key="headers" refId="14880" keid="SYS_PR_I" veid="System.Collections.IList">
                            <key>
                              <i>-1</i>
                            </key>
                            <val>
                              <l refId="14881" ln="1">
                                <s>$Account(HIERARCHY("KPI")).desc</s>
                              </l>
                            </val>
                          </m>
                          <m key="headersDims" refId="1488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4883" clsId="ReportingHeaders">
                          <m key="headers" refId="14884" keid="SYS_PR_I" veid="System.Collections.IList">
                            <key>
                              <i>-1</i>
                            </key>
                            <val>
                              <l refId="14885" ln="1">
                                <s>$Scenario.code</s>
                              </l>
                            </val>
                          </m>
                          <m key="headersDims" refId="1488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4887" ln="0" eid="SYS_STR"/>
                        <b key="bindOriginalAmountOnSave">N</b>
                        <b key="showLink">N</b>
                        <i key="index">9</i>
                        <b key="excludeValuatingSheetsWithZeroValues">N</b>
                        <m key="addictionalStyleSheets" refId="14888" keid="SYS_STR" veid="StyleSheet">
                          <key>
                            <s>30</s>
                          </key>
                          <val>
                            <be refId="14889" clsId="StyleSheet">
                              <be key="version" refId="1489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891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4892" ln="1">
                                    <be refId="14893" clsId="StyleRule">
                                      <be key="ruleCondition" refId="14894" clsId="StyleRuleCondition">
                                        <b key="trailing">N</b>
                                        <b key="leading">N</b>
                                      </be>
                                      <s key="codStile">% no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895" ln="3">
                                    <be refId="14896" clsId="StyleRule">
                                      <be key="ruleCondition" refId="148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898" clsId="StyleRule">
                                      <be key="ruleCondition" refId="1489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00" clsId="StyleRule">
                                      <be key="ruleCondition" refId="14901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4902" clsId="StyleSheet">
                              <be key="version" refId="1490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04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4905" ln="2">
                                    <be refId="14906" clsId="StyleRule">
                                      <be key="ruleCondition" refId="1490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08" clsId="StyleRule">
                                      <be key="ruleCondition" refId="1490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27</s>
                          </key>
                          <val>
                            <be refId="14910" clsId="StyleSheet">
                              <be key="version" refId="1491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491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13" ln="2">
                                    <be refId="14914" clsId="StyleRule">
                                      <be key="ruleCondition" refId="1491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16" clsId="StyleRule">
                                      <be key="ruleCondition" refId="1491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4918" clsId="StyleSheet">
                              <be key="version" refId="149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49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4921" ln="3">
                                    <be refId="14922" clsId="StyleRule">
                                      <be key="ruleCondition" refId="149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4924" clsId="StyleRule">
                                      <be key="ruleCondition" refId="149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4926" clsId="StyleRule">
                                      <be key="ruleCondition" refId="1492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4928" ln="0" eid="Reporting.com.tagetik.tables.IMatixCellLeafPositions,Reporting"/>
                        <m key="forcedEditModes" refId="14929" keid="Reporting.com.tagetik.tables.IMatixCellLeafPositions,Reporting" veid="SYS_STR"/>
                        <b key="UseTxlDeFormEditor">N</b>
                        <be key="TxDeFormsEditorDescriptor" refId="14930" clsId="TxDeFormsEditorDescriptor">
                          <l key="Tabs" refId="1493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4932" clsId="matrixWSInfo">
                          <b key="isT">N</b>
                          <s key="wsCode">$CPM</s>
                        </be>
                        <be key="customFilters" refId="14933" clsId="ExpCustomFiltersProspetto"/>
                      </be>
                    </val>
                    <key>
                      <s>Matrix Rifiuti</s>
                    </key>
                    <val>
                      <be refId="14934" clsId="MatrixPositionBlockVO">
                        <s key="positionID">Matrix Rifiuti</s>
                        <be key="rows" refId="14935" clsId="FilterNode">
                          <l key="dimensionOids" refId="14936" ln="0" eid="DimensionOid"/>
                          <l key="AdHocParamDimensionOids" refId="14937" ln="0" eid="DimensionOid"/>
                          <be key="data" refId="14938" clsId="FilterNodeData">
                            <ref key="filterNode" refId="1493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493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4940" ln="12" eid="Framework.com.tagetik.trees.INode,framework">
                            <be refId="14941" clsId="FilterNode">
                              <l key="dimensionOids" refId="14942" ln="1" eid="DimensionOid">
                                <cust clsId="DimensionOid">4445535434-45-5249465F3031---</cust>
                              </l>
                              <l key="AdHocParamDimensionOids" refId="14943" ln="0" eid="DimensionOid"/>
                              <be key="data" refId="14944" clsId="FilterNodeData">
                                <ref key="filterNode" refId="1494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4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206</s>
                                <b key="signChange">N</b>
                                <b key="nativeSignChange">N</b>
                                <l key="nav" refId="1494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4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206</cust>
                              <s key="cod"/>
                              <s key="desc"/>
                              <i key="index">0</i>
                              <l key="children" refId="14948" ln="0" eid="Framework.com.tagetik.trees.INode,framework"/>
                              <ref key="parent" refId="14935"/>
                            </be>
                            <be refId="14949" clsId="FilterNode">
                              <l key="dimensionOids" refId="14950" ln="1" eid="DimensionOid">
                                <cust clsId="DimensionOid">4445535434-45-5249465F3032---</cust>
                              </l>
                              <l key="AdHocParamDimensionOids" refId="14951" ln="0" eid="DimensionOid"/>
                              <be key="data" refId="14952" clsId="FilterNodeData">
                                <ref key="filterNode" refId="14949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207</s>
                                <b key="signChange">N</b>
                                <b key="nativeSignChange">N</b>
                                <l key="nav" refId="149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55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207</cust>
                              <s key="cod"/>
                              <s key="desc"/>
                              <i key="index">1</i>
                              <l key="children" refId="14956" ln="0" eid="Framework.com.tagetik.trees.INode,framework"/>
                              <ref key="parent" refId="14935"/>
                            </be>
                            <be refId="14957" clsId="FilterNode">
                              <l key="dimensionOids" refId="14958" ln="1" eid="DimensionOid">
                                <cust clsId="DimensionOid">4445535434-45-5249465F3033---</cust>
                              </l>
                              <l key="AdHocParamDimensionOids" refId="14959" ln="0" eid="DimensionOid"/>
                              <be key="data" refId="14960" clsId="FilterNodeData">
                                <ref key="filterNode" refId="14957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208</s>
                                <b key="signChange">N</b>
                                <b key="nativeSignChange">N</b>
                                <l key="nav" refId="1496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63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208</cust>
                              <s key="cod"/>
                              <s key="desc"/>
                              <i key="index">2</i>
                              <l key="children" refId="14964" ln="0" eid="Framework.com.tagetik.trees.INode,framework"/>
                              <ref key="parent" refId="14935"/>
                            </be>
                            <be refId="14965" clsId="FilterNode">
                              <l key="dimensionOids" refId="14966" ln="1" eid="DimensionOid">
                                <cust clsId="DimensionOid">4445535434-45-5249465F3034---</cust>
                              </l>
                              <l key="AdHocParamDimensionOids" refId="14967" ln="0" eid="DimensionOid"/>
                              <be key="data" refId="14968" clsId="FilterNodeData">
                                <ref key="filterNode" refId="14965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209</s>
                                <b key="signChange">N</b>
                                <b key="nativeSignChange">N</b>
                                <l key="nav" refId="149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1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3</i>
                              <l key="children" refId="14972" ln="0" eid="Framework.com.tagetik.trees.INode,framework"/>
                              <ref key="parent" refId="14935"/>
                            </be>
                            <be refId="14973" clsId="FilterNode">
                              <l key="dimensionOids" refId="14974" ln="1" eid="DimensionOid">
                                <cust clsId="DimensionOid">4445535434-45-5249465F3035---</cust>
                              </l>
                              <l key="AdHocParamDimensionOids" refId="14975" ln="0" eid="DimensionOid"/>
                              <be key="data" refId="14976" clsId="FilterNodeData">
                                <ref key="filterNode" refId="14973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7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210</s>
                                <b key="signChange">N</b>
                                <b key="nativeSignChange">N</b>
                                <l key="nav" refId="1497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7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210</cust>
                              <s key="cod"/>
                              <s key="desc"/>
                              <i key="index">4</i>
                              <l key="children" refId="14980" ln="0" eid="Framework.com.tagetik.trees.INode,framework"/>
                              <ref key="parent" refId="14935"/>
                            </be>
                            <be refId="14981" clsId="FilterNode">
                              <l key="dimensionOids" refId="14982" ln="1" eid="DimensionOid">
                                <cust clsId="DimensionOid">4445535434-45-5249465F3036---</cust>
                              </l>
                              <l key="AdHocParamDimensionOids" refId="14983" ln="0" eid="DimensionOid"/>
                              <be key="data" refId="14984" clsId="FilterNodeData">
                                <ref key="filterNode" refId="14981"/>
                                <s key="dim">DEST4</s>
                                <i key="segmentLevel">0</i>
                                <ref key="segment" refId="22"/>
                                <be key="dictionaryHeader" refId="14985" clsId="MultiDesc">
                                  <a key="desc" refId="14986" ln="4" eid="SYS_STR">
                                    <s>Metalli*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498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211</s>
                                <b key="signChange">N</b>
                                <b key="nativeSignChange">N</b>
                                <l key="nav" refId="1498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89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211</cust>
                              <s key="cod"/>
                              <s key="desc"/>
                              <i key="index">5</i>
                              <l key="children" refId="14990" ln="0" eid="Framework.com.tagetik.trees.INode,framework"/>
                              <ref key="parent" refId="14935"/>
                            </be>
                            <be refId="14991" clsId="FilterNode">
                              <l key="dimensionOids" refId="14992" ln="1" eid="DimensionOid">
                                <cust clsId="DimensionOid">4445535434-45-5249465F3037---</cust>
                              </l>
                              <l key="AdHocParamDimensionOids" refId="14993" ln="0" eid="DimensionOid"/>
                              <be key="data" refId="14994" clsId="FilterNodeData">
                                <ref key="filterNode" refId="1499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49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212</s>
                                <b key="signChange">N</b>
                                <b key="nativeSignChange">N</b>
                                <l key="nav" refId="149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499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6</i>
                              <l key="children" refId="14998" ln="0" eid="Framework.com.tagetik.trees.INode,framework"/>
                              <ref key="parent" refId="14935"/>
                            </be>
                            <be refId="14999" clsId="FilterNode">
                              <l key="dimensionOids" refId="15000" ln="1" eid="DimensionOid">
                                <cust clsId="DimensionOid">4445535434-45-5249465F3038---</cust>
                              </l>
                              <l key="AdHocParamDimensionOids" refId="15001" ln="0" eid="DimensionOid"/>
                              <be key="data" refId="15002" clsId="FilterNodeData">
                                <ref key="filterNode" refId="14999"/>
                                <s key="dim">DEST4</s>
                                <i key="segmentLevel">0</i>
                                <ref key="segment" refId="22"/>
                                <be key="dictionaryHeader" refId="15003" clsId="MultiDesc">
                                  <a key="desc" refId="15004" ln="4" eid="SYS_STR">
                                    <s>RAEE (pericolosi e non pericolosi)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50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213</s>
                                <b key="signChange">N</b>
                                <b key="nativeSignChange">N</b>
                                <l key="nav" refId="150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0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7</i>
                              <l key="children" refId="15008" ln="0" eid="Framework.com.tagetik.trees.INode,framework"/>
                              <ref key="parent" refId="14935"/>
                            </be>
                            <be refId="15009" clsId="FilterNode">
                              <l key="dimensionOids" refId="15010" ln="1" eid="DimensionOid">
                                <cust clsId="DimensionOid">4445535434-45-5249465F3039---</cust>
                              </l>
                              <l key="AdHocParamDimensionOids" refId="15011" ln="0" eid="DimensionOid"/>
                              <be key="data" refId="15012" clsId="FilterNodeData">
                                <ref key="filterNode" refId="15009"/>
                                <s key="dim">DEST4</s>
                                <i key="segmentLevel">0</i>
                                <ref key="segment" refId="22"/>
                                <be key="dictionaryHeader" refId="15013" clsId="MultiDesc">
                                  <a key="desc" refId="15014" ln="4" eid="SYS_STR">
                                    <s>Altri rifiuti urbani pericolosi***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214</s>
                                <b key="signChange">N</b>
                                <b key="nativeSignChange">N</b>
                                <l key="nav" refId="150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1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8</i>
                              <l key="children" refId="15018" ln="0" eid="Framework.com.tagetik.trees.INode,framework"/>
                              <ref key="parent" refId="14935"/>
                            </be>
                            <be refId="15019" clsId="FilterNode">
                              <l key="dimensionOids" refId="15020" ln="1" eid="DimensionOid">
                                <cust clsId="DimensionOid">4445535434-45-5249465F3130---</cust>
                              </l>
                              <l key="AdHocParamDimensionOids" refId="15021" ln="0" eid="DimensionOid"/>
                              <be key="data" refId="15022" clsId="FilterNodeData">
                                <ref key="filterNode" refId="15019"/>
                                <s key="dim">DEST4</s>
                                <i key="segmentLevel">0</i>
                                <ref key="segment" refId="22"/>
                                <be key="dictionaryHeader" refId="15023" clsId="MultiDesc">
                                  <a key="desc" refId="15024" ln="4" eid="SYS_STR">
                                    <s>Altra RD**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50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215</s>
                                <b key="signChange">N</b>
                                <b key="nativeSignChange">N</b>
                                <l key="nav" refId="150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27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215</cust>
                              <s key="cod"/>
                              <s key="desc"/>
                              <i key="index">9</i>
                              <l key="children" refId="15028" ln="0" eid="Framework.com.tagetik.trees.INode,framework"/>
                              <ref key="parent" refId="14935"/>
                            </be>
                            <be refId="15029" clsId="FilterNode">
                              <l key="dimensionOids" refId="15030" ln="0" eid="DimensionOid"/>
                              <l key="AdHocParamDimensionOids" refId="15031" ln="0" eid="DimensionOid"/>
                              <be key="data" refId="15032" clsId="FilterNodeData">
                                <ref key="filterNode" refId="15029"/>
                                <s key="dim">DEST4</s>
                                <i key="segmentLevel">0</i>
                                <ref key="segment" refId="22"/>
                                <be key="reportingFormula" refId="15033" clsId="ReportingFormula">
                                  <b key="serverFormula">N</b>
                                  <b key="formulaRule">N</b>
                                  <s key="formula">SUM({206}:{215})</s>
                                </be>
                                <be key="dictionaryHeader" refId="15034" clsId="MultiDesc">
                                  <a key="desc" refId="15035" ln="4" eid="SYS_STR">
                                    <s>Raccolta differenziata totale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50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308</s>
                                <b key="signChange">N</b>
                                <b key="nativeSignChange">N</b>
                                <l key="nav" refId="150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5038" keid="SYS_STR" veid="EFReportingNodeType">
                                  <key>
                                    <s>215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10</i>
                              <l key="children" refId="15039" ln="0" eid="Framework.com.tagetik.trees.INode,framework"/>
                              <ref key="parent" refId="14935"/>
                            </be>
                            <be refId="15040" clsId="FilterNode">
                              <l key="dimensionOids" refId="15041" ln="1" eid="DimensionOid">
                                <cust clsId="DimensionOid">4445535434-45-5249465F3131---</cust>
                              </l>
                              <l key="AdHocParamDimensionOids" refId="15042" ln="0" eid="DimensionOid"/>
                              <be key="data" refId="15043" clsId="FilterNodeData">
                                <ref key="filterNode" refId="15040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0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307</s>
                                <b key="signChange">N</b>
                                <b key="nativeSignChange">N</b>
                                <l key="nav" refId="150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46" keid="SYS_STR" veid="EFReportingNodeType">
                                  <key>
                                    <s>4445535434-45-5249465F3035---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4445535434-45-5249465F3130---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4445535434-45-5249465F3039---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4445535434-45-5249465F3131---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4445535434-45-5249465F3038---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11</i>
                              <l key="children" refId="15047" ln="0" eid="Framework.com.tagetik.trees.INode,framework"/>
                              <ref key="parent" refId="14935"/>
                            </be>
                          </l>
                        </be>
                        <be key="columns" refId="15048" clsId="FilterNode">
                          <l key="dimensionOids" refId="15049" ln="0" eid="DimensionOid"/>
                          <l key="AdHocParamDimensionOids" refId="15050" ln="0" eid="DimensionOid"/>
                          <be key="data" refId="15051" clsId="FilterNodeData">
                            <ref key="filterNode" refId="1504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0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053" ln="3" eid="Framework.com.tagetik.trees.INode,framework">
                            <be refId="15054" clsId="FilterNode">
                              <l key="dimensionOids" refId="15055" ln="1" eid="DimensionOid">
                                <cust clsId="DimensionOid">544950-45-5449505F4F---</cust>
                              </l>
                              <l key="AdHocParamDimensionOids" refId="15056" ln="0" eid="DimensionOid"/>
                              <be key="data" refId="15057" clsId="FilterNodeData">
                                <ref key="filterNode" refId="15054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0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113</s>
                                <b key="signChange">N</b>
                                <b key="nativeSignChange">N</b>
                                <l key="nav" refId="150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060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113</cust>
                              <s key="cod"/>
                              <s key="desc"/>
                              <i key="index">0</i>
                              <l key="children" refId="15061" ln="1" eid="Framework.com.tagetik.trees.INode,framework">
                                <be refId="15062" clsId="FilterNode">
                                  <l key="dimensionOids" refId="15063" ln="1" eid="DimensionOid">
                                    <cust clsId="DimensionOid">5343455F24-45-323032334143545F4254-244F524947494E414C--</cust>
                                  </l>
                                  <l key="AdHocParamDimensionOids" refId="15064" ln="0" eid="DimensionOid"/>
                                  <be key="data" refId="15065" clsId="FilterNodeData">
                                    <ref key="filterNode" refId="1506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50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114</s>
                                    <b key="signChange">N</b>
                                    <b key="nativeSignChange">N</b>
                                    <l key="nav" refId="150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06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114</cust>
                                  <s key="cod"/>
                                  <s key="desc"/>
                                  <i key="index">0</i>
                                  <l key="children" refId="15069" ln="1" eid="Framework.com.tagetik.trees.INode,framework">
                                    <be refId="15070" clsId="FilterNode">
                                      <l key="dimensionOids" refId="15071" ln="1" eid="DimensionOid">
                                        <cust clsId="DimensionOid">4341545F24-4E-413241---</cust>
                                      </l>
                                      <l key="AdHocParamDimensionOids" refId="15072" ln="0" eid="DimensionOid"/>
                                      <be key="data" refId="15073" clsId="FilterNodeData">
                                        <ref key="filterNode" refId="15070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0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115</s>
                                        <b key="signChange">N</b>
                                        <b key="nativeSignChange">N</b>
                                        <l key="nav" refId="150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50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115</cust>
                                      <s key="cod"/>
                                      <s key="desc"/>
                                      <i key="index">0</i>
                                      <l key="children" refId="15077" ln="1" eid="Framework.com.tagetik.trees.INode,framework">
                                        <be refId="15078" clsId="FilterNode">
                                          <l key="dimensionOids" refId="15079" ln="1" eid="DimensionOid">
                                            <cust clsId="DimensionOid">44455354325F414749-4E-414749---</cust>
                                          </l>
                                          <l key="AdHocParamDimensionOids" refId="15080" ln="0" eid="DimensionOid"/>
                                          <be key="data" refId="15081" clsId="FilterNodeData">
                                            <ref key="filterNode" refId="15078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dinamico" refId="15082" clsId="ReportingDinamicita">
                                              <ref key="dynamicType" refId="4319"/>
                                              <s key="advancedScript"/>
                                              <b key="withSubtotal">N</b>
                                              <b key="isPartecipatedCompany">N</b>
                                              <b key="withSubtotalUntilStartingNode">N</b>
                                              <b key="detailSubtotal">S</b>
                                              <ref key="pruning" refId="58"/>
                                              <i key="addictionalRowsToOpen">100</i>
                                              <b key="allowOpenNewElements">N</b>
                                            </be>
                                            <be key="textMatchingCondition" refId="1508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125</s>
                                            <b key="signChange">N</b>
                                            <b key="nativeSignChange">N</b>
                                            <l key="nav" refId="1508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5085" keid="SYS_STR" veid="EFReportingNodeType">
                                              <key>
                                                <s>44455354325F414749-4E-414749---</s>
                                              </key>
                                              <val>
                                                <ref refId="4322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125</cust>
                                          <s key="cod"/>
                                          <s key="desc"/>
                                          <i key="index">0</i>
                                          <l key="children" refId="15086" ln="2" eid="Framework.com.tagetik.trees.INode,framework">
                                            <be refId="15087" clsId="FilterNode">
                                              <l key="dimensionOids" refId="15088" ln="1" eid="DimensionOid">
                                                <cust clsId="DimensionOid">564F435F4B5049-45-434E5F303832---</cust>
                                              </l>
                                              <l key="AdHocParamDimensionOids" refId="15089" ln="0" eid="DimensionOid"/>
                                              <be key="data" refId="15090" clsId="FilterNodeData">
                                                <ref key="filterNode" refId="15087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091" clsId="MultiDesc">
                                                  <a key="desc" refId="15092" ln="4" eid="SYS_STR">
                                                    <s>Raccolta Rifiuti</s>
                                                    <nl/>
                                                    <nl/>
                                                    <nl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09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1</s>
                                                <s key="originalID">117</s>
                                                <b key="signChange">N</b>
                                                <b key="nativeSignChange">N</b>
                                                <l key="nav" refId="1509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m key="nodeTypes" refId="15095" keid="SYS_STR" veid="EFReportingNodeType">
                                                  <key>
                                                    <s>564F435F4B5049-45-434E5F303832---</s>
                                                  </key>
                                                  <val>
                                                    <ref refId="38"/>
                                                  </val>
                                                </m>
                                                <b key="multiSelection">N</b>
                                              </be>
                                              <cust key="id" clsId="FilterOid">117</cust>
                                              <s key="cod"/>
                                              <s key="desc"/>
                                              <i key="index">0</i>
                                              <l key="children" refId="15096" ln="0" eid="Framework.com.tagetik.trees.INode,framework"/>
                                              <ref key="parent" refId="15078"/>
                                            </be>
                                            <be refId="15097" clsId="FilterNode">
                                              <l key="dimensionOids" refId="15098" ln="1" eid="DimensionOid">
                                                <cust clsId="DimensionOid">564F435F4B5049-45-434E5F303833---</cust>
                                              </l>
                                              <l key="AdHocParamDimensionOids" refId="15099" ln="0" eid="DimensionOid"/>
                                              <be key="data" refId="15100" clsId="FilterNodeData">
                                                <ref key="filterNode" refId="15097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101" clsId="MultiDesc">
                                                  <a key="desc" refId="15102" ln="4" eid="SYS_STR">
                                                    <s>%</s>
                                                    <nl/>
                                                    <nl/>
                                                    <nl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10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2</s>
                                                <s key="originalID">118</s>
                                                <b key="signChange">N</b>
                                                <b key="nativeSignChange">N</b>
                                                <l key="nav" refId="1510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118</cust>
                                              <s key="cod"/>
                                              <s key="desc"/>
                                              <i key="index">1</i>
                                              <l key="children" refId="15105" ln="0" eid="Framework.com.tagetik.trees.INode,framework"/>
                                              <ref key="parent" refId="15078"/>
                                            </be>
                                          </l>
                                          <ref key="parent" refId="15070"/>
                                        </be>
                                      </l>
                                      <ref key="parent" refId="15062"/>
                                    </be>
                                  </l>
                                  <ref key="parent" refId="15054"/>
                                </be>
                              </l>
                              <ref key="parent" refId="15048"/>
                            </be>
                            <be refId="15106" clsId="FilterNode">
                              <l key="dimensionOids" refId="15107" ln="1" eid="DimensionOid">
                                <cust clsId="DimensionOid">544950-45-5449505F4F---</cust>
                              </l>
                              <l key="AdHocParamDimensionOids" refId="15108" ln="0" eid="DimensionOid"/>
                              <be key="data" refId="15109" clsId="FilterNodeData">
                                <ref key="filterNode" refId="15106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119</s>
                                <b key="signChange">N</b>
                                <b key="nativeSignChange">N</b>
                                <l key="nav" refId="151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5112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119</cust>
                              <s key="cod"/>
                              <s key="desc"/>
                              <i key="index">1</i>
                              <l key="children" refId="15113" ln="1" eid="Framework.com.tagetik.trees.INode,framework">
                                <be refId="15114" clsId="FilterNode">
                                  <l key="dimensionOids" refId="15115" ln="1" eid="DimensionOid">
                                    <cust clsId="DimensionOid">5343455F24-45-323032344143545F4254-5343455F425F544552--</cust>
                                  </l>
                                  <l key="AdHocParamDimensionOids" refId="15116" ln="0" eid="DimensionOid"/>
                                  <be key="data" refId="15117" clsId="FilterNodeData">
                                    <ref key="filterNode" refId="1511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51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120</s>
                                    <b key="signChange">N</b>
                                    <b key="nativeSignChange">N</b>
                                    <l key="nav" refId="151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512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120</cust>
                                  <s key="cod"/>
                                  <s key="desc"/>
                                  <i key="index">0</i>
                                  <l key="children" refId="15121" ln="1" eid="Framework.com.tagetik.trees.INode,framework">
                                    <be refId="15122" clsId="FilterNode">
                                      <l key="dimensionOids" refId="15123" ln="1" eid="DimensionOid">
                                        <cust clsId="DimensionOid">4341545F24-4E-413241---</cust>
                                      </l>
                                      <l key="AdHocParamDimensionOids" refId="15124" ln="0" eid="DimensionOid"/>
                                      <be key="data" refId="15125" clsId="FilterNodeData">
                                        <ref key="filterNode" refId="1512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1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121</s>
                                        <b key="signChange">N</b>
                                        <b key="nativeSignChange">N</b>
                                        <l key="nav" refId="1512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5128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121</cust>
                                      <s key="cod"/>
                                      <s key="desc"/>
                                      <i key="index">0</i>
                                      <l key="children" refId="15129" ln="1" eid="Framework.com.tagetik.trees.INode,framework">
                                        <be refId="15130" clsId="FilterNode">
                                          <l key="dimensionOids" refId="15131" ln="1" eid="DimensionOid">
                                            <cust clsId="DimensionOid">44455354325F414749-4E-414749---</cust>
                                          </l>
                                          <l key="AdHocParamDimensionOids" refId="15132" ln="0" eid="DimensionOid"/>
                                          <be key="data" refId="15133" clsId="FilterNodeData">
                                            <ref key="filterNode" refId="15130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dinamico" refId="15134" clsId="ReportingDinamicita">
                                              <ref key="dynamicType" refId="4319"/>
                                              <s key="advancedScript"/>
                                              <b key="withSubtotal">N</b>
                                              <b key="isPartecipatedCompany">N</b>
                                              <b key="withSubtotalUntilStartingNode">N</b>
                                              <b key="detailSubtotal">S</b>
                                              <ref key="pruning" refId="58"/>
                                              <i key="addictionalRowsToOpen">100</i>
                                              <b key="allowOpenNewElements">N</b>
                                            </be>
                                            <be key="textMatchingCondition" refId="1513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126</s>
                                            <b key="signChange">N</b>
                                            <b key="nativeSignChange">N</b>
                                            <l key="nav" refId="1513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m key="nodeTypes" refId="15137" keid="SYS_STR" veid="EFReportingNodeType">
                                              <key>
                                                <s>44455354325F414749-4E-414749---</s>
                                              </key>
                                              <val>
                                                <ref refId="4322"/>
                                              </val>
                                            </m>
                                            <b key="multiSelection">N</b>
                                          </be>
                                          <cust key="id" clsId="FilterOid">126</cust>
                                          <s key="cod"/>
                                          <s key="desc"/>
                                          <i key="index">0</i>
                                          <l key="children" refId="15138" ln="2" eid="Framework.com.tagetik.trees.INode,framework">
                                            <be refId="15139" clsId="FilterNode">
                                              <l key="dimensionOids" refId="15140" ln="1" eid="DimensionOid">
                                                <cust clsId="DimensionOid">564F435F4B5049-45-434E5F303832---</cust>
                                              </l>
                                              <l key="AdHocParamDimensionOids" refId="15141" ln="0" eid="DimensionOid"/>
                                              <be key="data" refId="15142" clsId="FilterNodeData">
                                                <ref key="filterNode" refId="15139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143" clsId="MultiDesc">
                                                  <a key="desc" refId="15144" ln="4" eid="SYS_STR">
                                                    <s>Raccolta Rifiuti</s>
                                                    <nl/>
                                                    <nl/>
                                                    <nl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14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3</s>
                                                <s key="originalID">123</s>
                                                <b key="signChange">N</b>
                                                <b key="nativeSignChange">N</b>
                                                <l key="nav" refId="1514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m key="nodeTypes" refId="15147" keid="SYS_STR" veid="EFReportingNodeType">
                                                  <key>
                                                    <s>564F435F4B5049-45-434E5F303832---</s>
                                                  </key>
                                                  <val>
                                                    <ref refId="38"/>
                                                  </val>
                                                </m>
                                                <b key="multiSelection">N</b>
                                              </be>
                                              <cust key="id" clsId="FilterOid">123</cust>
                                              <s key="cod"/>
                                              <s key="desc"/>
                                              <i key="index">0</i>
                                              <l key="children" refId="15148" ln="0" eid="Framework.com.tagetik.trees.INode,framework"/>
                                              <ref key="parent" refId="15130"/>
                                            </be>
                                            <be refId="15149" clsId="FilterNode">
                                              <l key="dimensionOids" refId="15150" ln="1" eid="DimensionOid">
                                                <cust clsId="DimensionOid">564F435F4B5049-45-434E5F323530---</cust>
                                              </l>
                                              <l key="AdHocParamDimensionOids" refId="15151" ln="0" eid="DimensionOid"/>
                                              <be key="data" refId="15152" clsId="FilterNodeData">
                                                <ref key="filterNode" refId="15149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153" clsId="MultiDesc">
                                                  <a key="desc" refId="15154" ln="4" eid="SYS_STR">
                                                    <s>%</s>
                                                    <nl/>
                                                    <nl/>
                                                    <nl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155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4</s>
                                                <s key="originalID">124</s>
                                                <b key="signChange">N</b>
                                                <b key="nativeSignChange">N</b>
                                                <l key="nav" refId="15156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124</cust>
                                              <s key="cod"/>
                                              <s key="desc"/>
                                              <i key="index">1</i>
                                              <l key="children" refId="15157" ln="0" eid="Framework.com.tagetik.trees.INode,framework"/>
                                              <ref key="parent" refId="15130"/>
                                            </be>
                                          </l>
                                          <ref key="parent" refId="15122"/>
                                        </be>
                                      </l>
                                      <ref key="parent" refId="15114"/>
                                    </be>
                                  </l>
                                  <ref key="parent" refId="15106"/>
                                </be>
                              </l>
                              <ref key="parent" refId="15048"/>
                            </be>
                            <be refId="15158" clsId="FilterNode">
                              <l key="dimensionOids" refId="15159" ln="1" eid="DimensionOid">
                                <cust clsId="DimensionOid">544950-45-5449505F4F---</cust>
                              </l>
                              <l key="AdHocParamDimensionOids" refId="15160" ln="0" eid="DimensionOid"/>
                              <be key="data" refId="15161" clsId="FilterNodeData">
                                <ref key="filterNode" refId="15158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1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127</s>
                                <b key="signChange">N</b>
                                <b key="nativeSignChange">N</b>
                                <l key="nav" refId="1516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127</cust>
                              <s key="cod"/>
                              <s key="desc"/>
                              <i key="index">2</i>
                              <l key="children" refId="15164" ln="1" eid="Framework.com.tagetik.trees.INode,framework">
                                <be refId="15165" clsId="FilterNode">
                                  <l key="dimensionOids" refId="15166" ln="1" eid="DimensionOid">
                                    <cust clsId="DimensionOid">5343455F24-45-323032354143545F4254-244F524947494E414C--</cust>
                                  </l>
                                  <l key="AdHocParamDimensionOids" refId="15167" ln="0" eid="DimensionOid"/>
                                  <be key="data" refId="15168" clsId="FilterNodeData">
                                    <ref key="filterNode" refId="1516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516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128</s>
                                    <b key="signChange">N</b>
                                    <b key="nativeSignChange">N</b>
                                    <l key="nav" refId="151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128</cust>
                                  <s key="cod"/>
                                  <s key="desc"/>
                                  <i key="index">0</i>
                                  <l key="children" refId="15171" ln="1" eid="Framework.com.tagetik.trees.INode,framework">
                                    <be refId="15172" clsId="FilterNode">
                                      <l key="dimensionOids" refId="15173" ln="1" eid="DimensionOid">
                                        <cust clsId="DimensionOid">4341545F24-4E-413241---</cust>
                                      </l>
                                      <l key="AdHocParamDimensionOids" refId="15174" ln="0" eid="DimensionOid"/>
                                      <be key="data" refId="15175" clsId="FilterNodeData">
                                        <ref key="filterNode" refId="1517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1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129</s>
                                        <b key="signChange">N</b>
                                        <b key="nativeSignChange">N</b>
                                        <l key="nav" refId="1517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129</cust>
                                      <s key="cod"/>
                                      <s key="desc"/>
                                      <i key="index">0</i>
                                      <l key="children" refId="15178" ln="1" eid="Framework.com.tagetik.trees.INode,framework">
                                        <be refId="15179" clsId="FilterNode">
                                          <l key="dimensionOids" refId="15180" ln="1" eid="DimensionOid">
                                            <cust clsId="DimensionOid">44455354325F414749-4E-414749---</cust>
                                          </l>
                                          <l key="AdHocParamDimensionOids" refId="15181" ln="0" eid="DimensionOid"/>
                                          <be key="data" refId="15182" clsId="FilterNodeData">
                                            <ref key="filterNode" refId="15179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dinamico" refId="15183" clsId="ReportingDinamicita">
                                              <ref key="dynamicType" refId="4319"/>
                                              <s key="advancedScript"/>
                                              <b key="withSubtotal">N</b>
                                              <b key="isPartecipatedCompany">N</b>
                                              <b key="withSubtotalUntilStartingNode">N</b>
                                              <b key="detailSubtotal">S</b>
                                              <ref key="pruning" refId="58"/>
                                              <i key="addictionalRowsToOpen">100</i>
                                              <b key="allowOpenNewElements">N</b>
                                            </be>
                                            <be key="textMatchingCondition" refId="1518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130</s>
                                            <b key="signChange">N</b>
                                            <b key="nativeSignChange">N</b>
                                            <l key="nav" refId="1518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29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130</cust>
                                          <s key="cod"/>
                                          <s key="desc"/>
                                          <i key="index">0</i>
                                          <l key="children" refId="15186" ln="2" eid="Framework.com.tagetik.trees.INode,framework">
                                            <be refId="15187" clsId="FilterNode">
                                              <l key="dimensionOids" refId="15188" ln="1" eid="DimensionOid">
                                                <cust clsId="DimensionOid">564F435F4B5049-45-434E5F303832---</cust>
                                              </l>
                                              <l key="AdHocParamDimensionOids" refId="15189" ln="0" eid="DimensionOid"/>
                                              <be key="data" refId="15190" clsId="FilterNodeData">
                                                <ref key="filterNode" refId="15187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191" clsId="MultiDesc">
                                                  <a key="desc" refId="15192" ln="4" eid="SYS_STR">
                                                    <s>Raccolta Rifiuti</s>
                                                    <s/>
                                                    <s/>
                                                    <s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19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5</s>
                                                <s key="originalID">131</s>
                                                <b key="signChange">N</b>
                                                <b key="nativeSignChange">N</b>
                                                <l key="nav" refId="1519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131</cust>
                                              <s key="cod"/>
                                              <s key="desc"/>
                                              <i key="index">0</i>
                                              <l key="children" refId="15195" ln="0" eid="Framework.com.tagetik.trees.INode,framework"/>
                                              <ref key="parent" refId="15179"/>
                                            </be>
                                            <be refId="15196" clsId="FilterNode">
                                              <l key="dimensionOids" refId="15197" ln="1" eid="DimensionOid">
                                                <cust clsId="DimensionOid">564F435F4B5049-45-434E5F323530---</cust>
                                              </l>
                                              <l key="AdHocParamDimensionOids" refId="15198" ln="0" eid="DimensionOid"/>
                                              <be key="data" refId="15199" clsId="FilterNodeData">
                                                <ref key="filterNode" refId="15196"/>
                                                <s key="dim">VOC_KPI</s>
                                                <i key="segmentLevel">0</i>
                                                <ref key="segment" refId="22"/>
                                                <be key="dictionaryHeader" refId="15200" clsId="MultiDesc">
                                                  <a key="desc" refId="15201" ln="4" eid="SYS_STR">
                                                    <s>%</s>
                                                    <nl/>
                                                    <nl/>
                                                    <nl/>
                                                  </a>
                                                </be>
                                                <b key="placeHolder">N</b>
                                                <ref key="weight" refId="23"/>
                                                <be key="textMatchingCondition" refId="1520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initialPositionID">6</s>
                                                <s key="originalID">132</s>
                                                <b key="signChange">N</b>
                                                <b key="nativeSignChange">N</b>
                                                <l key="nav" refId="1520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29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132</cust>
                                              <s key="cod"/>
                                              <s key="desc"/>
                                              <i key="index">1</i>
                                              <l key="children" refId="15204" ln="0" eid="Framework.com.tagetik.trees.INode,framework"/>
                                              <ref key="parent" refId="15179"/>
                                            </be>
                                          </l>
                                          <ref key="parent" refId="15172"/>
                                        </be>
                                      </l>
                                      <ref key="parent" refId="15165"/>
                                    </be>
                                  </l>
                                  <ref key="parent" refId="15158"/>
                                </be>
                              </l>
                              <ref key="parent" refId="15048"/>
                            </be>
                          </l>
                        </be>
                        <be key="matrixFilters" refId="15205" clsId="FilterNode">
                          <l key="dimensionOids" refId="15206" ln="0" eid="DimensionOid"/>
                          <l key="AdHocParamDimensionOids" refId="15207" ln="0" eid="DimensionOid"/>
                          <be key="data" refId="15208" clsId="FilterNodeData">
                            <ref key="filterNode" refId="1520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20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5210" ln="1" eid="Framework.com.tagetik.trees.INode,framework">
                            <be refId="15211" clsId="FilterNode">
                              <l key="dimensionOids" refId="15212" ln="1" eid="DimensionOid">
                                <cust clsId="DimensionOid">504552-45-3132---</cust>
                              </l>
                              <l key="AdHocParamDimensionOids" refId="15213" ln="0" eid="DimensionOid"/>
                              <be key="data" refId="15214" clsId="FilterNodeData">
                                <ref key="filterNode" refId="1521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2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52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5217" ln="1" eid="Framework.com.tagetik.trees.INode,framework">
                                <be refId="15218" clsId="FilterNode">
                                  <l key="dimensionOids" refId="15219" ln="1" eid="DimensionOid">
                                    <cust clsId="DimensionOid">56414C-45-455552---</cust>
                                  </l>
                                  <l key="AdHocParamDimensionOids" refId="15220" ln="0" eid="DimensionOid"/>
                                  <be key="data" refId="15221" clsId="FilterNodeData">
                                    <ref key="filterNode" refId="15218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2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522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5224" ln="1" eid="Framework.com.tagetik.trees.INode,framework">
                                    <be refId="15225" clsId="FilterNode">
                                      <l key="dimensionOids" refId="15226" ln="1" eid="DimensionOid">
                                        <cust clsId="DimensionOid">44455354315F4255-45-4E44---</cust>
                                      </l>
                                      <l key="AdHocParamDimensionOids" refId="15227" ln="0" eid="DimensionOid"/>
                                      <be key="data" refId="15228" clsId="FilterNodeData">
                                        <ref key="filterNode" refId="15225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522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523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5231" ln="1" eid="Framework.com.tagetik.trees.INode,framework">
                                        <be refId="15232" clsId="FilterNode">
                                          <l key="dimensionOids" refId="15233" ln="1" eid="DimensionOid">
                                            <cust clsId="DimensionOid">415A495F413241-4E-47525550504F5F413241---</cust>
                                          </l>
                                          <l key="AdHocParamDimensionOids" refId="15234" ln="0" eid="DimensionOid"/>
                                          <be key="data" refId="15235" clsId="FilterNodeData">
                                            <ref key="filterNode" refId="15232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523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26</s>
                                            <b key="signChange">N</b>
                                            <b key="nativeSignChange">N</b>
                                            <l key="nav" refId="1523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26</cust>
                                          <s key="cod"/>
                                          <s key="desc"/>
                                          <i key="index">0</i>
                                          <l key="children" refId="15238" ln="1" eid="Framework.com.tagetik.trees.INode,framework">
                                            <be refId="15239" clsId="FilterNode">
                                              <l key="dimensionOids" refId="15240" ln="1" eid="DimensionOid">
                                                <cust clsId="DimensionOid">4445535433-45-543033---</cust>
                                              </l>
                                              <l key="AdHocParamDimensionOids" refId="15241" ln="0" eid="DimensionOid"/>
                                              <be key="data" refId="15242" clsId="FilterNodeData">
                                                <ref key="filterNode" refId="15239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524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27</s>
                                                <b key="signChange">N</b>
                                                <b key="nativeSignChange">N</b>
                                                <l key="nav" refId="1524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27</cust>
                                              <s key="cod"/>
                                              <s key="desc"/>
                                              <i key="index">0</i>
                                              <l key="children" refId="15245" ln="0" eid="Framework.com.tagetik.trees.INode,framework"/>
                                              <ref key="parent" refId="15232"/>
                                            </be>
                                          </l>
                                          <ref key="parent" refId="15225"/>
                                        </be>
                                      </l>
                                      <ref key="parent" refId="15218"/>
                                    </be>
                                  </l>
                                  <ref key="parent" refId="15211"/>
                                </be>
                              </l>
                              <ref key="parent" refId="15205"/>
                            </be>
                          </l>
                        </be>
                        <be key="rowHeaders" refId="15246" clsId="ReportingHeaders">
                          <m key="headers" refId="15247" keid="SYS_PR_I" veid="System.Collections.IList">
                            <key>
                              <i>-1</i>
                            </key>
                            <val>
                              <l refId="15248" ln="1">
                                <s>$Cust_Dim4.desc</s>
                              </l>
                            </val>
                          </m>
                          <m key="headersDims" refId="15249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15250" clsId="ReportingHeaders">
                          <m key="headers" refId="15251" keid="SYS_PR_I" veid="System.Collections.IList">
                            <key>
                              <i>-1</i>
                            </key>
                            <val>
                              <l refId="15252" ln="1">
                                <s>$Account(HIERARCHY("KPI")).desc</s>
                              </l>
                            </val>
                            <key>
                              <i>-2</i>
                            </key>
                            <val>
                              <l refId="15253" ln="1">
                                <s>$Scenario(HIERARCHY("$")).desc</s>
                              </l>
                            </val>
                          </m>
                          <m key="headersDims" refId="1525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5255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15256" keid="SYS_STR" veid="StyleSheet">
                          <key>
                            <s>1</s>
                          </key>
                          <val>
                            <be refId="15257" clsId="StyleSheet">
                              <be key="version" refId="152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52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5260" ln="2">
                                    <be refId="15261" clsId="StyleRule">
                                      <be key="ruleCondition" refId="152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5263" clsId="StyleRule">
                                      <be key="ruleCondition" refId="152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5265" ln="3" eid="Reporting.com.tagetik.tables.IMatixCellLeafPositions,Reporting">
                          <be refId="15266" clsId="MatrixCellLeafOids">
                            <cust key="row" clsId="FilterOid">308</cust>
                            <cust key="col" clsId="FilterOid">132</cust>
                          </be>
                          <be refId="15267" clsId="MatrixCellLeafOids">
                            <cust key="row" clsId="FilterOid">308</cust>
                            <cust key="col" clsId="FilterOid">124</cust>
                          </be>
                          <be refId="15268" clsId="MatrixCellLeafOids">
                            <cust key="row" clsId="FilterOid">308</cust>
                            <cust key="col" clsId="FilterOid">118</cust>
                          </be>
                        </set>
                        <m key="forcedEditModes" refId="15269" keid="Reporting.com.tagetik.tables.IMatixCellLeafPositions,Reporting" veid="SYS_STR"/>
                        <b key="UseTxlDeFormEditor">N</b>
                        <be key="TxDeFormsEditorDescriptor" refId="15270" clsId="TxDeFormsEditorDescriptor">
                          <l key="Tabs" refId="1527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5272" clsId="matrixWSInfo">
                          <b key="isT">N</b>
                          <s key="wsCode">$CPM</s>
                        </be>
                        <be key="customFilters" refId="15273" clsId="ExpCustomFiltersProspetto"/>
                      </be>
                    </val>
                    <key>
                      <s>Matrix00 copy00</s>
                    </key>
                    <val>
                      <be refId="15274" clsId="MatrixPositionBlockVO">
                        <s key="positionID">Matrix00 copy00</s>
                        <be key="rows" refId="15275" clsId="FilterNode">
                          <l key="dimensionOids" refId="15276" ln="0" eid="DimensionOid"/>
                          <l key="AdHocParamDimensionOids" refId="15277" ln="0" eid="DimensionOid"/>
                          <be key="data" refId="15278" clsId="FilterNodeData">
                            <ref key="filterNode" refId="1527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27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5280" ln="18" eid="Framework.com.tagetik.trees.INode,framework">
                            <be refId="15281" clsId="FilterNode">
                              <l key="dimensionOids" refId="15282" ln="1" eid="DimensionOid">
                                <cust clsId="DimensionOid">414E4C5F544950-45-5449505F303230---</cust>
                              </l>
                              <l key="AdHocParamDimensionOids" refId="15283" ln="0" eid="DimensionOid"/>
                              <be key="data" refId="15284" clsId="FilterNodeData">
                                <ref key="filterNode" refId="1528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28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2606</s>
                                <b key="signChange">N</b>
                                <b key="nativeSignChange">N</b>
                                <l key="nav" refId="1528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287" keid="SYS_STR" veid="EFReportingNodeType">
                                  <key>
                                    <s>414E4C5F544950-45-5449505F303230---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2606</cust>
                              <s key="cod"/>
                              <s key="desc"/>
                              <i key="index">0</i>
                              <l key="children" refId="15288" ln="1" eid="Framework.com.tagetik.trees.INode,framework">
                                <be refId="15289" clsId="FilterNode">
                                  <l key="dimensionOids" refId="15290" ln="1" eid="DimensionOid">
                                    <cust clsId="DimensionOid">414E4C5F494D50-4E-7C7C---</cust>
                                  </l>
                                  <l key="AdHocParamDimensionOids" refId="15291" ln="0" eid="DimensionOid"/>
                                  <be key="data" refId="15292" clsId="FilterNodeData">
                                    <ref key="filterNode" refId="1528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29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2607</s>
                                    <b key="signChange">N</b>
                                    <b key="nativeSignChange">N</b>
                                    <l key="nav" refId="152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29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2607</cust>
                                  <s key="cod"/>
                                  <s key="desc"/>
                                  <i key="index">0</i>
                                  <l key="children" refId="15296" ln="2" eid="Framework.com.tagetik.trees.INode,framework">
                                    <be refId="15297" clsId="FilterNode">
                                      <l key="dimensionOids" refId="15298" ln="0" eid="DimensionOid"/>
                                      <l key="AdHocParamDimensionOids" refId="15299" ln="0" eid="DimensionOid"/>
                                      <be key="data" refId="15300" clsId="FilterNodeData">
                                        <ref key="filterNode" refId="1529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01" clsId="ReportingFormula">
                                          <b key="serverFormula">N</b>
                                          <b key="formulaRule">S</b>
                                          <s key="formula">COUNTIF(C202:C1048576, "Fotovoltaico")</s>
                                        </be>
                                        <be key="dictionaryHeader" refId="15302" clsId="MultiDesc">
                                          <a key="desc" refId="15303" ln="4" eid="SYS_STR">
                                            <s>Impianti Fotovoltaici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0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2608</s>
                                        <b key="signChange">N</b>
                                        <b key="nativeSignChange">N</b>
                                        <l key="nav" refId="153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06" keid="SYS_STR" veid="EFReportingNodeType">
                                          <key>
                                            <s>278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2608</cust>
                                      <s key="cod"/>
                                      <s key="desc"/>
                                      <i key="index">0</i>
                                      <l key="children" refId="15307" ln="0" eid="Framework.com.tagetik.trees.INode,framework"/>
                                      <ref key="parent" refId="15289"/>
                                    </be>
                                    <be refId="15308" clsId="FilterNode">
                                      <l key="dimensionOids" refId="1530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10" ln="0" eid="DimensionOid"/>
                                      <be key="data" refId="15311" clsId="FilterNodeData">
                                        <ref key="filterNode" refId="1530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12" clsId="MultiDesc">
                                          <a key="desc" refId="15313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1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2609</s>
                                        <b key="signChange">N</b>
                                        <b key="nativeSignChange">N</b>
                                        <l key="nav" refId="153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1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2609</cust>
                                      <s key="cod"/>
                                      <s key="desc"/>
                                      <i key="index">1</i>
                                      <l key="children" refId="15317" ln="0" eid="Framework.com.tagetik.trees.INode,framework"/>
                                      <ref key="parent" refId="15289"/>
                                    </be>
                                  </l>
                                  <ref key="parent" refId="15281"/>
                                </be>
                              </l>
                              <ref key="parent" refId="15275"/>
                            </be>
                            <be refId="15318" clsId="FilterNode">
                              <l key="dimensionOids" refId="15319" ln="1" eid="DimensionOid">
                                <cust clsId="DimensionOid">414E4C5F544950-45-5449505F303232---</cust>
                              </l>
                              <l key="AdHocParamDimensionOids" refId="15320" ln="0" eid="DimensionOid"/>
                              <be key="data" refId="15321" clsId="FilterNodeData">
                                <ref key="filterNode" refId="1531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2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2610</s>
                                <b key="signChange">N</b>
                                <b key="nativeSignChange">N</b>
                                <l key="nav" refId="1532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24" keid="SYS_STR" veid="EFReportingNodeType">
                                  <key>
                                    <s>414E4C5F544950-45-5449505F303232---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2610</cust>
                              <s key="cod"/>
                              <s key="desc"/>
                              <i key="index">1</i>
                              <l key="children" refId="15325" ln="1" eid="Framework.com.tagetik.trees.INode,framework">
                                <be refId="15326" clsId="FilterNode">
                                  <l key="dimensionOids" refId="15327" ln="1" eid="DimensionOid">
                                    <cust clsId="DimensionOid">414E4C5F494D50-4E-7C7C---</cust>
                                  </l>
                                  <l key="AdHocParamDimensionOids" refId="15328" ln="0" eid="DimensionOid"/>
                                  <be key="data" refId="15329" clsId="FilterNodeData">
                                    <ref key="filterNode" refId="1532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3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2611</s>
                                    <b key="signChange">N</b>
                                    <b key="nativeSignChange">N</b>
                                    <l key="nav" refId="153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2611</cust>
                                  <s key="cod"/>
                                  <s key="desc"/>
                                  <i key="index">0</i>
                                  <l key="children" refId="15332" ln="2" eid="Framework.com.tagetik.trees.INode,framework">
                                    <be refId="15333" clsId="FilterNode">
                                      <l key="dimensionOids" refId="15334" ln="0" eid="DimensionOid"/>
                                      <l key="AdHocParamDimensionOids" refId="15335" ln="0" eid="DimensionOid"/>
                                      <be key="data" refId="15336" clsId="FilterNodeData">
                                        <ref key="filterNode" refId="15333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37" clsId="ReportingFormula">
                                          <b key="serverFormula">N</b>
                                          <b key="formulaRule">N</b>
                                          <s key="formula">COUNTIF(C202:C1048576, "Impianti Eolici")</s>
                                        </be>
                                        <be key="dictionaryHeader" refId="15338" clsId="MultiDesc">
                                          <a key="desc" refId="15339" ln="4" eid="SYS_STR">
                                            <s>Impianti Eolici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4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2612</s>
                                        <b key="signChange">N</b>
                                        <b key="nativeSignChange">N</b>
                                        <l key="nav" refId="1534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42" keid="SYS_STR" veid="EFReportingNodeType">
                                          <key>
                                            <s>85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2612</cust>
                                      <s key="cod"/>
                                      <s key="desc"/>
                                      <i key="index">0</i>
                                      <l key="children" refId="15343" ln="0" eid="Framework.com.tagetik.trees.INode,framework"/>
                                      <ref key="parent" refId="15326"/>
                                    </be>
                                    <be refId="15344" clsId="FilterNode">
                                      <l key="dimensionOids" refId="1534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46" ln="0" eid="DimensionOid"/>
                                      <be key="data" refId="15347" clsId="FilterNodeData">
                                        <ref key="filterNode" refId="15344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48" clsId="MultiDesc">
                                          <a key="desc" refId="15349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5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2613</s>
                                        <b key="signChange">N</b>
                                        <b key="nativeSignChange">N</b>
                                        <l key="nav" refId="153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52" keid="SYS_STR" veid="EFReportingNodeType"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2613</cust>
                                      <s key="cod"/>
                                      <s key="desc"/>
                                      <i key="index">1</i>
                                      <l key="children" refId="15353" ln="0" eid="Framework.com.tagetik.trees.INode,framework"/>
                                      <ref key="parent" refId="15326"/>
                                    </be>
                                  </l>
                                  <ref key="parent" refId="15318"/>
                                </be>
                              </l>
                              <ref key="parent" refId="15275"/>
                            </be>
                            <be refId="15354" clsId="FilterNode">
                              <l key="dimensionOids" refId="15355" ln="1" eid="DimensionOid">
                                <cust clsId="DimensionOid">414E4C5F544950-45-5449505F303137---</cust>
                              </l>
                              <l key="AdHocParamDimensionOids" refId="15356" ln="0" eid="DimensionOid"/>
                              <be key="data" refId="15357" clsId="FilterNodeData">
                                <ref key="filterNode" refId="15354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5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2614</s>
                                <b key="signChange">N</b>
                                <b key="nativeSignChange">N</b>
                                <l key="nav" refId="153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360" keid="SYS_STR" veid="EFReportingNodeType">
                                  <key>
                                    <s>414E4C5F544950-45-5449505F303137---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2614</cust>
                              <s key="cod"/>
                              <s key="desc"/>
                              <i key="index">2</i>
                              <l key="children" refId="15361" ln="1" eid="Framework.com.tagetik.trees.INode,framework">
                                <be refId="15362" clsId="FilterNode">
                                  <l key="dimensionOids" refId="15363" ln="1" eid="DimensionOid">
                                    <cust clsId="DimensionOid">414E4C5F494D50-4E-7C7C---</cust>
                                  </l>
                                  <l key="AdHocParamDimensionOids" refId="15364" ln="0" eid="DimensionOid"/>
                                  <be key="data" refId="15365" clsId="FilterNodeData">
                                    <ref key="filterNode" refId="15362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36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2615</s>
                                    <b key="signChange">N</b>
                                    <b key="nativeSignChange">N</b>
                                    <l key="nav" refId="153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36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2615</cust>
                                  <s key="cod"/>
                                  <s key="desc"/>
                                  <i key="index">0</i>
                                  <l key="children" refId="15369" ln="2" eid="Framework.com.tagetik.trees.INode,framework">
                                    <be refId="15370" clsId="FilterNode">
                                      <l key="dimensionOids" refId="15371" ln="0" eid="DimensionOid"/>
                                      <l key="AdHocParamDimensionOids" refId="15372" ln="0" eid="DimensionOid"/>
                                      <be key="data" refId="15373" clsId="FilterNodeData">
                                        <ref key="filterNode" refId="15370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374" clsId="ReportingFormula">
                                          <b key="serverFormula">N</b>
                                          <b key="formulaRule">S</b>
                                          <s key="formula">COUNTIF(C202:C1048576, "Impianti idroelettrici (numero)")</s>
                                        </be>
                                        <be key="dictionaryHeader" refId="15375" clsId="MultiDesc">
                                          <a key="desc" refId="15376" ln="4" eid="SYS_STR">
                                            <s>Impianti idroelettrici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37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2616</s>
                                        <b key="signChange">N</b>
                                        <b key="nativeSignChange">N</b>
                                        <l key="nav" refId="1537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379" keid="SYS_STR" veid="EFReportingNodeType">
                                          <key>
                                            <s>275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2616</cust>
                                      <s key="cod"/>
                                      <s key="desc"/>
                                      <i key="index">0</i>
                                      <l key="children" refId="15380" ln="0" eid="Framework.com.tagetik.trees.INode,framework"/>
                                      <ref key="parent" refId="15362"/>
                                    </be>
                                    <be refId="15381" clsId="FilterNode">
                                      <l key="dimensionOids" refId="1538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383" ln="0" eid="DimensionOid"/>
                                      <be key="data" refId="15384" clsId="FilterNodeData">
                                        <ref key="filterNode" refId="1538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385" clsId="MultiDesc">
                                          <a key="desc" refId="15386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38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2617</s>
                                        <b key="signChange">N</b>
                                        <b key="nativeSignChange">N</b>
                                        <l key="nav" refId="153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38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2617</cust>
                                      <s key="cod"/>
                                      <s key="desc"/>
                                      <i key="index">1</i>
                                      <l key="children" refId="15390" ln="0" eid="Framework.com.tagetik.trees.INode,framework"/>
                                      <ref key="parent" refId="15362"/>
                                    </be>
                                  </l>
                                  <ref key="parent" refId="15354"/>
                                </be>
                              </l>
                              <ref key="parent" refId="15275"/>
                            </be>
                            <be refId="15391" clsId="FilterNode">
                              <l key="dimensionOids" refId="15392" ln="1" eid="DimensionOid">
                                <cust clsId="DimensionOid">414E4C5F544950-45-5449505F303138---</cust>
                              </l>
                              <l key="AdHocParamDimensionOids" refId="15393" ln="0" eid="DimensionOid"/>
                              <be key="data" refId="15394" clsId="FilterNodeData">
                                <ref key="filterNode" refId="1539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39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2618</s>
                                <b key="signChange">N</b>
                                <b key="nativeSignChange">N</b>
                                <l key="nav" refId="1539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2618</cust>
                              <s key="cod"/>
                              <s key="desc"/>
                              <i key="index">3</i>
                              <l key="children" refId="15397" ln="1" eid="Framework.com.tagetik.trees.INode,framework">
                                <be refId="15398" clsId="FilterNode">
                                  <l key="dimensionOids" refId="15399" ln="1" eid="DimensionOid">
                                    <cust clsId="DimensionOid">414E4C5F494D50-4E-7C7C---</cust>
                                  </l>
                                  <l key="AdHocParamDimensionOids" refId="15400" ln="0" eid="DimensionOid"/>
                                  <be key="data" refId="15401" clsId="FilterNodeData">
                                    <ref key="filterNode" refId="15398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0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2619</s>
                                    <b key="signChange">N</b>
                                    <b key="nativeSignChange">N</b>
                                    <l key="nav" refId="154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0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2619</cust>
                                  <s key="cod"/>
                                  <s key="desc"/>
                                  <i key="index">0</i>
                                  <l key="children" refId="15405" ln="2" eid="Framework.com.tagetik.trees.INode,framework">
                                    <be refId="15406" clsId="FilterNode">
                                      <l key="dimensionOids" refId="15407" ln="0" eid="DimensionOid"/>
                                      <l key="AdHocParamDimensionOids" refId="15408" ln="0" eid="DimensionOid"/>
                                      <be key="data" refId="15409" clsId="FilterNodeData">
                                        <ref key="filterNode" refId="15406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10" clsId="ReportingFormula">
                                          <b key="serverFormula">N</b>
                                          <b key="formulaRule">S</b>
                                          <s key="formula">COUNTIF(C202:C1048576, "Centrali termoelettriche (numero)")</s>
                                        </be>
                                        <be key="dictionaryHeader" refId="15411" clsId="MultiDesc">
                                          <a key="desc" refId="15412" ln="4" eid="SYS_STR">
                                            <s>Centrali termoelettriche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2620</s>
                                        <b key="signChange">N</b>
                                        <b key="nativeSignChange">N</b>
                                        <l key="nav" refId="154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15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2620</cust>
                                      <s key="cod"/>
                                      <s key="desc"/>
                                      <i key="index">0</i>
                                      <l key="children" refId="15416" ln="0" eid="Framework.com.tagetik.trees.INode,framework"/>
                                      <ref key="parent" refId="15398"/>
                                    </be>
                                    <be refId="15417" clsId="FilterNode">
                                      <l key="dimensionOids" refId="15418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419" ln="0" eid="DimensionOid"/>
                                      <be key="data" refId="15420" clsId="FilterNodeData">
                                        <ref key="filterNode" refId="15417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21" clsId="MultiDesc">
                                          <a key="desc" refId="15422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2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2621</s>
                                        <b key="signChange">N</b>
                                        <b key="nativeSignChange">N</b>
                                        <l key="nav" refId="154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2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2621</cust>
                                      <s key="cod"/>
                                      <s key="desc"/>
                                      <i key="index">1</i>
                                      <l key="children" refId="15426" ln="0" eid="Framework.com.tagetik.trees.INode,framework"/>
                                      <ref key="parent" refId="15398"/>
                                    </be>
                                  </l>
                                  <ref key="parent" refId="15391"/>
                                </be>
                              </l>
                              <ref key="parent" refId="15275"/>
                            </be>
                            <be refId="15427" clsId="FilterNode">
                              <l key="dimensionOids" refId="15428" ln="1" eid="DimensionOid">
                                <cust clsId="DimensionOid">414E4C5F544950-45-5449505F303132---</cust>
                              </l>
                              <l key="AdHocParamDimensionOids" refId="15429" ln="0" eid="DimensionOid"/>
                              <be key="data" refId="15430" clsId="FilterNodeData">
                                <ref key="filterNode" refId="15427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3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2622</s>
                                <b key="signChange">N</b>
                                <b key="nativeSignChange">N</b>
                                <l key="nav" refId="1543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33" keid="SYS_STR" veid="EFReportingNodeType">
                                  <key>
                                    <s>414E4C5F544950-45-5449505F303132---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2622</cust>
                              <s key="cod"/>
                              <s key="desc"/>
                              <i key="index">4</i>
                              <l key="children" refId="15434" ln="1" eid="Framework.com.tagetik.trees.INode,framework">
                                <be refId="15435" clsId="FilterNode">
                                  <l key="dimensionOids" refId="15436" ln="1" eid="DimensionOid">
                                    <cust clsId="DimensionOid">414E4C5F494D50-4E-7C7C---</cust>
                                  </l>
                                  <l key="AdHocParamDimensionOids" refId="15437" ln="0" eid="DimensionOid"/>
                                  <be key="data" refId="15438" clsId="FilterNodeData">
                                    <ref key="filterNode" refId="15435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3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2623</s>
                                    <b key="signChange">N</b>
                                    <b key="nativeSignChange">N</b>
                                    <l key="nav" refId="154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4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2623</cust>
                                  <s key="cod"/>
                                  <s key="desc"/>
                                  <i key="index">0</i>
                                  <l key="children" refId="15442" ln="3" eid="Framework.com.tagetik.trees.INode,framework">
                                    <be refId="15443" clsId="FilterNode">
                                      <l key="dimensionOids" refId="15444" ln="0" eid="DimensionOid"/>
                                      <l key="AdHocParamDimensionOids" refId="15445" ln="0" eid="DimensionOid"/>
                                      <be key="data" refId="15446" clsId="FilterNodeData">
                                        <ref key="filterNode" refId="15443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47" clsId="ReportingFormula">
                                          <b key="serverFormula">N</b>
                                          <b key="formulaRule">S</b>
                                          <s key="formula">COUNTIF(C202:C1048576, "Centrali cogenerazione (numero)")</s>
                                        </be>
                                        <be key="dictionaryHeader" refId="15448" clsId="MultiDesc">
                                          <a key="desc" refId="15449" ln="4" eid="SYS_STR">
                                            <s>Centrali cogenerazione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2624</s>
                                        <b key="signChange">N</b>
                                        <b key="nativeSignChange">N</b>
                                        <l key="nav" refId="154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52" keid="SYS_STR" veid="EFReportingNodeType">
                                          <key>
                                            <s>268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2624</cust>
                                      <s key="cod"/>
                                      <s key="desc"/>
                                      <i key="index">0</i>
                                      <l key="children" refId="15453" ln="0" eid="Framework.com.tagetik.trees.INode,framework"/>
                                      <ref key="parent" refId="15435"/>
                                    </be>
                                    <be refId="15454" clsId="FilterNode">
                                      <l key="dimensionOids" refId="15455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456" ln="0" eid="DimensionOid"/>
                                      <be key="data" refId="15457" clsId="FilterNodeData">
                                        <ref key="filterNode" refId="15454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58" clsId="MultiDesc">
                                          <a key="desc" refId="15459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6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2625</s>
                                        <b key="signChange">N</b>
                                        <b key="nativeSignChange">N</b>
                                        <l key="nav" refId="154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6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2625</cust>
                                      <s key="cod"/>
                                      <s key="desc"/>
                                      <i key="index">1</i>
                                      <l key="children" refId="15463" ln="0" eid="Framework.com.tagetik.trees.INode,framework"/>
                                      <ref key="parent" refId="15435"/>
                                    </be>
                                    <be refId="15464" clsId="FilterNode">
                                      <l key="dimensionOids" refId="15465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466" ln="0" eid="DimensionOid"/>
                                      <be key="data" refId="15467" clsId="FilterNodeData">
                                        <ref key="filterNode" refId="15464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468" clsId="MultiDesc">
                                          <a key="desc" refId="15469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47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2626</s>
                                        <b key="signChange">N</b>
                                        <b key="nativeSignChange">N</b>
                                        <l key="nav" refId="154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47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2626</cust>
                                      <s key="cod"/>
                                      <s key="desc"/>
                                      <i key="index">2</i>
                                      <l key="children" refId="15473" ln="0" eid="Framework.com.tagetik.trees.INode,framework"/>
                                      <ref key="parent" refId="15435"/>
                                    </be>
                                  </l>
                                  <ref key="parent" refId="15427"/>
                                </be>
                              </l>
                              <ref key="parent" refId="15275"/>
                            </be>
                            <be refId="15474" clsId="FilterNode">
                              <l key="dimensionOids" refId="15475" ln="1" eid="DimensionOid">
                                <cust clsId="DimensionOid">414E4C5F544950-45-5449505F303133---</cust>
                              </l>
                              <l key="AdHocParamDimensionOids" refId="15476" ln="0" eid="DimensionOid"/>
                              <be key="data" refId="15477" clsId="FilterNodeData">
                                <ref key="filterNode" refId="15474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47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2627</s>
                                <b key="signChange">N</b>
                                <b key="nativeSignChange">N</b>
                                <l key="nav" refId="1547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480" keid="SYS_STR" veid="EFReportingNodeType">
                                  <key>
                                    <s>414E4C5F544950-45-5449505F303133---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2627</cust>
                              <s key="cod"/>
                              <s key="desc"/>
                              <i key="index">5</i>
                              <l key="children" refId="15481" ln="1" eid="Framework.com.tagetik.trees.INode,framework">
                                <be refId="15482" clsId="FilterNode">
                                  <l key="dimensionOids" refId="15483" ln="1" eid="DimensionOid">
                                    <cust clsId="DimensionOid">414E4C5F494D50-4E-7C7C---</cust>
                                  </l>
                                  <l key="AdHocParamDimensionOids" refId="15484" ln="0" eid="DimensionOid"/>
                                  <be key="data" refId="15485" clsId="FilterNodeData">
                                    <ref key="filterNode" refId="15482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48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2628</s>
                                    <b key="signChange">N</b>
                                    <b key="nativeSignChange">N</b>
                                    <l key="nav" refId="1548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48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2628</cust>
                                  <s key="cod"/>
                                  <s key="desc"/>
                                  <i key="index">0</i>
                                  <l key="children" refId="15489" ln="2" eid="Framework.com.tagetik.trees.INode,framework">
                                    <be refId="15490" clsId="FilterNode">
                                      <l key="dimensionOids" refId="15491" ln="0" eid="DimensionOid"/>
                                      <l key="AdHocParamDimensionOids" refId="15492" ln="0" eid="DimensionOid"/>
                                      <be key="data" refId="15493" clsId="FilterNodeData">
                                        <ref key="filterNode" refId="15490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494" clsId="ReportingFormula">
                                          <b key="serverFormula">N</b>
                                          <b key="formulaRule">S</b>
                                          <s key="formula">COUNTIF(C202:C1048576, "Centrali termiche (numero)")</s>
                                        </be>
                                        <be key="dictionaryHeader" refId="15495" clsId="MultiDesc">
                                          <a key="desc" refId="15496" ln="4" eid="SYS_STR">
                                            <s>Centrali termiche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49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2629</s>
                                        <b key="signChange">N</b>
                                        <b key="nativeSignChange">N</b>
                                        <l key="nav" refId="154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499" keid="SYS_STR" veid="EFReportingNodeType">
                                          <key>
                                            <s>272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2629</cust>
                                      <s key="cod"/>
                                      <s key="desc"/>
                                      <i key="index">0</i>
                                      <l key="children" refId="15500" ln="0" eid="Framework.com.tagetik.trees.INode,framework"/>
                                      <ref key="parent" refId="15482"/>
                                    </be>
                                    <be refId="15501" clsId="FilterNode">
                                      <l key="dimensionOids" refId="15502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03" ln="0" eid="DimensionOid"/>
                                      <be key="data" refId="15504" clsId="FilterNodeData">
                                        <ref key="filterNode" refId="1550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05" clsId="MultiDesc">
                                          <a key="desc" refId="15506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0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2630</s>
                                        <b key="signChange">N</b>
                                        <b key="nativeSignChange">N</b>
                                        <l key="nav" refId="155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0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2630</cust>
                                      <s key="cod"/>
                                      <s key="desc"/>
                                      <i key="index">1</i>
                                      <l key="children" refId="15510" ln="0" eid="Framework.com.tagetik.trees.INode,framework"/>
                                      <ref key="parent" refId="15482"/>
                                    </be>
                                  </l>
                                  <ref key="parent" refId="15474"/>
                                </be>
                              </l>
                              <ref key="parent" refId="15275"/>
                            </be>
                            <be refId="15511" clsId="FilterNode">
                              <l key="dimensionOids" refId="15512" ln="1" eid="DimensionOid">
                                <cust clsId="DimensionOid">414E4C5F544950-45-5449505F303135---</cust>
                              </l>
                              <l key="AdHocParamDimensionOids" refId="15513" ln="0" eid="DimensionOid"/>
                              <be key="data" refId="15514" clsId="FilterNodeData">
                                <ref key="filterNode" refId="1551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1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2631</s>
                                <b key="signChange">N</b>
                                <b key="nativeSignChange">N</b>
                                <l key="nav" refId="155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17" keid="SYS_STR" veid="EFReportingNodeType">
                                  <key>
                                    <s>414E4C5F544950-45-5449505F303135---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2631</cust>
                              <s key="cod"/>
                              <s key="desc"/>
                              <i key="index">6</i>
                              <l key="children" refId="15518" ln="1" eid="Framework.com.tagetik.trees.INode,framework">
                                <be refId="15519" clsId="FilterNode">
                                  <l key="dimensionOids" refId="15520" ln="1" eid="DimensionOid">
                                    <cust clsId="DimensionOid">414E4C5F494D50-4E-7C7C---</cust>
                                  </l>
                                  <l key="AdHocParamDimensionOids" refId="15521" ln="0" eid="DimensionOid"/>
                                  <be key="data" refId="15522" clsId="FilterNodeData">
                                    <ref key="filterNode" refId="1551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2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2632</s>
                                    <b key="signChange">N</b>
                                    <b key="nativeSignChange">N</b>
                                    <l key="nav" refId="155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2632</cust>
                                  <s key="cod"/>
                                  <s key="desc"/>
                                  <i key="index">0</i>
                                  <l key="children" refId="15525" ln="2" eid="Framework.com.tagetik.trees.INode,framework">
                                    <be refId="15526" clsId="FilterNode">
                                      <l key="dimensionOids" refId="15527" ln="0" eid="DimensionOid"/>
                                      <l key="AdHocParamDimensionOids" refId="15528" ln="0" eid="DimensionOid"/>
                                      <be key="data" refId="15529" clsId="FilterNodeData">
                                        <ref key="filterNode" refId="15526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30" clsId="ReportingFormula">
                                          <b key="serverFormula">N</b>
                                          <b key="formulaRule">S</b>
                                          <s key="formula">COUNTIF(C202:C1048576, "Scambio termico")</s>
                                        </be>
                                        <be key="dictionaryHeader" refId="15531" clsId="MultiDesc">
                                          <a key="desc" refId="15532" ln="4" eid="SYS_STR">
                                            <s>Scambio termico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2633</s>
                                        <b key="signChange">N</b>
                                        <b key="nativeSignChange">N</b>
                                        <l key="nav" refId="155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35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2633</cust>
                                      <s key="cod"/>
                                      <s key="desc"/>
                                      <i key="index">0</i>
                                      <l key="children" refId="15536" ln="0" eid="Framework.com.tagetik.trees.INode,framework"/>
                                      <ref key="parent" refId="15519"/>
                                    </be>
                                    <be refId="15537" clsId="FilterNode">
                                      <l key="dimensionOids" refId="15538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39" ln="0" eid="DimensionOid"/>
                                      <be key="data" refId="15540" clsId="FilterNodeData">
                                        <ref key="filterNode" refId="15537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41" clsId="MultiDesc">
                                          <a key="desc" refId="15542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4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2634</s>
                                        <b key="signChange">N</b>
                                        <b key="nativeSignChange">N</b>
                                        <l key="nav" refId="155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4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2634</cust>
                                      <s key="cod"/>
                                      <s key="desc"/>
                                      <i key="index">1</i>
                                      <l key="children" refId="15546" ln="0" eid="Framework.com.tagetik.trees.INode,framework"/>
                                      <ref key="parent" refId="15519"/>
                                    </be>
                                  </l>
                                  <ref key="parent" refId="15511"/>
                                </be>
                              </l>
                              <ref key="parent" refId="15275"/>
                            </be>
                            <be refId="15547" clsId="FilterNode">
                              <l key="dimensionOids" refId="15548" ln="1" eid="DimensionOid">
                                <cust clsId="DimensionOid">414E4C5F544950-45-5449505F303134---</cust>
                              </l>
                              <l key="AdHocParamDimensionOids" refId="15549" ln="0" eid="DimensionOid"/>
                              <be key="data" refId="15550" clsId="FilterNodeData">
                                <ref key="filterNode" refId="15547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5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2635</s>
                                <b key="signChange">N</b>
                                <b key="nativeSignChange">N</b>
                                <l key="nav" refId="1555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53" keid="SYS_STR" veid="EFReportingNodeType">
                                  <key>
                                    <s>414E4C5F544950-45-5449505F303134---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2635</cust>
                              <s key="cod"/>
                              <s key="desc"/>
                              <i key="index">7</i>
                              <l key="children" refId="15554" ln="1" eid="Framework.com.tagetik.trees.INode,framework">
                                <be refId="15555" clsId="FilterNode">
                                  <l key="dimensionOids" refId="15556" ln="1" eid="DimensionOid">
                                    <cust clsId="DimensionOid">414E4C5F494D50-4E-7C7C---</cust>
                                  </l>
                                  <l key="AdHocParamDimensionOids" refId="15557" ln="0" eid="DimensionOid"/>
                                  <be key="data" refId="15558" clsId="FilterNodeData">
                                    <ref key="filterNode" refId="15555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5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2636</s>
                                    <b key="signChange">N</b>
                                    <b key="nativeSignChange">N</b>
                                    <l key="nav" refId="155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6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2636</cust>
                                  <s key="cod"/>
                                  <s key="desc"/>
                                  <i key="index">0</i>
                                  <l key="children" refId="15562" ln="2" eid="Framework.com.tagetik.trees.INode,framework">
                                    <be refId="15563" clsId="FilterNode">
                                      <l key="dimensionOids" refId="15564" ln="0" eid="DimensionOid"/>
                                      <l key="AdHocParamDimensionOids" refId="15565" ln="0" eid="DimensionOid"/>
                                      <be key="data" refId="15566" clsId="FilterNodeData">
                                        <ref key="filterNode" refId="15563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567" clsId="ReportingFormula">
                                          <b key="serverFormula">N</b>
                                          <b key="formulaRule">S</b>
                                          <s key="formula">COUNTIF(C202:C1048576, "Pompe di calore")</s>
                                        </be>
                                        <be key="dictionaryHeader" refId="15568" clsId="MultiDesc">
                                          <a key="desc" refId="15569" ln="4" eid="SYS_STR">
                                            <s>Pompe di calore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5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2637</s>
                                        <b key="signChange">N</b>
                                        <b key="nativeSignChange">N</b>
                                        <l key="nav" refId="155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572" keid="SYS_STR" veid="EFReportingNodeType">
                                          <key>
                                            <s>188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2637</cust>
                                      <s key="cod"/>
                                      <s key="desc"/>
                                      <i key="index">0</i>
                                      <l key="children" refId="15573" ln="0" eid="Framework.com.tagetik.trees.INode,framework"/>
                                      <ref key="parent" refId="15555"/>
                                    </be>
                                    <be refId="15574" clsId="FilterNode">
                                      <l key="dimensionOids" refId="15575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576" ln="0" eid="DimensionOid"/>
                                      <be key="data" refId="15577" clsId="FilterNodeData">
                                        <ref key="filterNode" refId="15574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578" clsId="MultiDesc">
                                          <a key="desc" refId="15579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58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2638</s>
                                        <b key="signChange">N</b>
                                        <b key="nativeSignChange">N</b>
                                        <l key="nav" refId="1558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58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2638</cust>
                                      <s key="cod"/>
                                      <s key="desc"/>
                                      <i key="index">1</i>
                                      <l key="children" refId="15583" ln="0" eid="Framework.com.tagetik.trees.INode,framework"/>
                                      <ref key="parent" refId="15555"/>
                                    </be>
                                  </l>
                                  <ref key="parent" refId="15547"/>
                                </be>
                              </l>
                              <ref key="parent" refId="15275"/>
                            </be>
                            <be refId="15584" clsId="FilterNode">
                              <l key="dimensionOids" refId="15585" ln="1" eid="DimensionOid">
                                <cust clsId="DimensionOid">414E4C5F544950-45-5449505F303039---</cust>
                              </l>
                              <l key="AdHocParamDimensionOids" refId="15586" ln="0" eid="DimensionOid"/>
                              <be key="data" refId="15587" clsId="FilterNodeData">
                                <ref key="filterNode" refId="15584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58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2639</s>
                                <b key="signChange">N</b>
                                <b key="nativeSignChange">N</b>
                                <l key="nav" refId="1558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590" keid="SYS_STR" veid="EFReportingNodeType">
                                  <key>
                                    <s>414E4C5F544950-45-5449505F303039---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2639</cust>
                              <s key="cod"/>
                              <s key="desc"/>
                              <i key="index">8</i>
                              <l key="children" refId="15591" ln="1" eid="Framework.com.tagetik.trees.INode,framework">
                                <be refId="15592" clsId="FilterNode">
                                  <l key="dimensionOids" refId="15593" ln="1" eid="DimensionOid">
                                    <cust clsId="DimensionOid">414E4C5F494D50-4E-7C7C---</cust>
                                  </l>
                                  <l key="AdHocParamDimensionOids" refId="15594" ln="0" eid="DimensionOid"/>
                                  <be key="data" refId="15595" clsId="FilterNodeData">
                                    <ref key="filterNode" refId="15592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59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2640</s>
                                    <b key="signChange">N</b>
                                    <b key="nativeSignChange">N</b>
                                    <l key="nav" refId="1559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59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2640</cust>
                                  <s key="cod"/>
                                  <s key="desc"/>
                                  <i key="index">0</i>
                                  <l key="children" refId="15599" ln="4" eid="Framework.com.tagetik.trees.INode,framework">
                                    <be refId="15600" clsId="FilterNode">
                                      <l key="dimensionOids" refId="15601" ln="0" eid="DimensionOid"/>
                                      <l key="AdHocParamDimensionOids" refId="15602" ln="0" eid="DimensionOid"/>
                                      <be key="data" refId="15603" clsId="FilterNodeData">
                                        <ref key="filterNode" refId="15600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04" clsId="ReportingFormula">
                                          <b key="serverFormula">N</b>
                                          <b key="formulaRule">S</b>
                                          <s key="formula">COUNTIF(C202:C1048576, "Termoutilizzatore (numero)")</s>
                                        </be>
                                        <be key="dictionaryHeader" refId="15605" clsId="MultiDesc">
                                          <a key="desc" refId="15606" ln="4" eid="SYS_STR">
                                            <s>Termovalorizzatore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2641</s>
                                        <b key="signChange">N</b>
                                        <b key="nativeSignChange">N</b>
                                        <l key="nav" refId="156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09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2641</cust>
                                      <s key="cod"/>
                                      <s key="desc"/>
                                      <i key="index">0</i>
                                      <l key="children" refId="15610" ln="0" eid="Framework.com.tagetik.trees.INode,framework"/>
                                      <ref key="parent" refId="15592"/>
                                    </be>
                                    <be refId="15611" clsId="FilterNode">
                                      <l key="dimensionOids" refId="1561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613" ln="0" eid="DimensionOid"/>
                                      <be key="data" refId="15614" clsId="FilterNodeData">
                                        <ref key="filterNode" refId="1561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15" clsId="MultiDesc">
                                          <a key="desc" refId="15616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1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2642</s>
                                        <b key="signChange">N</b>
                                        <b key="nativeSignChange">N</b>
                                        <l key="nav" refId="1561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1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2642</cust>
                                      <s key="cod"/>
                                      <s key="desc"/>
                                      <i key="index">1</i>
                                      <l key="children" refId="15620" ln="0" eid="Framework.com.tagetik.trees.INode,framework"/>
                                      <ref key="parent" refId="15592"/>
                                    </be>
                                    <be refId="15621" clsId="FilterNode">
                                      <l key="dimensionOids" refId="15622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623" ln="0" eid="DimensionOid"/>
                                      <be key="data" refId="15624" clsId="FilterNodeData">
                                        <ref key="filterNode" refId="1562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25" clsId="MultiDesc">
                                          <a key="desc" refId="15626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2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2643</s>
                                        <b key="signChange">N</b>
                                        <b key="nativeSignChange">N</b>
                                        <l key="nav" refId="1562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2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2643</cust>
                                      <s key="cod"/>
                                      <s key="desc"/>
                                      <i key="index">2</i>
                                      <l key="children" refId="15630" ln="0" eid="Framework.com.tagetik.trees.INode,framework"/>
                                      <ref key="parent" refId="15592"/>
                                    </be>
                                    <be refId="15631" clsId="FilterNode">
                                      <l key="dimensionOids" refId="15632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633" ln="0" eid="DimensionOid"/>
                                      <be key="data" refId="15634" clsId="FilterNodeData">
                                        <ref key="filterNode" refId="1563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35" clsId="MultiDesc">
                                          <a key="desc" refId="15636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3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2644</s>
                                        <b key="signChange">N</b>
                                        <b key="nativeSignChange">N</b>
                                        <l key="nav" refId="1563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39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2644</cust>
                                      <s key="cod"/>
                                      <s key="desc"/>
                                      <i key="index">3</i>
                                      <l key="children" refId="15640" ln="0" eid="Framework.com.tagetik.trees.INode,framework"/>
                                      <ref key="parent" refId="15592"/>
                                    </be>
                                  </l>
                                  <ref key="parent" refId="15584"/>
                                </be>
                              </l>
                              <ref key="parent" refId="15275"/>
                            </be>
                            <be refId="15641" clsId="FilterNode">
                              <l key="dimensionOids" refId="15642" ln="1" eid="DimensionOid">
                                <cust clsId="DimensionOid">414E4C5F544950-45-5449505F303032---</cust>
                              </l>
                              <l key="AdHocParamDimensionOids" refId="15643" ln="0" eid="DimensionOid"/>
                              <be key="data" refId="15644" clsId="FilterNodeData">
                                <ref key="filterNode" refId="1564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4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2645</s>
                                <b key="signChange">N</b>
                                <b key="nativeSignChange">N</b>
                                <l key="nav" refId="1564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47" keid="SYS_STR" veid="EFReportingNodeType">
                                  <key>
                                    <s>414E4C5F544950-45-5449505F303032---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2645</cust>
                              <s key="cod"/>
                              <s key="desc"/>
                              <i key="index">9</i>
                              <l key="children" refId="15648" ln="1" eid="Framework.com.tagetik.trees.INode,framework">
                                <be refId="15649" clsId="FilterNode">
                                  <l key="dimensionOids" refId="15650" ln="1" eid="DimensionOid">
                                    <cust clsId="DimensionOid">414E4C5F494D50-4E-7C7C---</cust>
                                  </l>
                                  <l key="AdHocParamDimensionOids" refId="15651" ln="0" eid="DimensionOid"/>
                                  <be key="data" refId="15652" clsId="FilterNodeData">
                                    <ref key="filterNode" refId="1564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5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2646</s>
                                    <b key="signChange">N</b>
                                    <b key="nativeSignChange">N</b>
                                    <l key="nav" refId="1565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5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2646</cust>
                                  <s key="cod"/>
                                  <s key="desc"/>
                                  <i key="index">0</i>
                                  <l key="children" refId="15656" ln="2" eid="Framework.com.tagetik.trees.INode,framework">
                                    <be refId="15657" clsId="FilterNode">
                                      <l key="dimensionOids" refId="15658" ln="0" eid="DimensionOid"/>
                                      <l key="AdHocParamDimensionOids" refId="15659" ln="0" eid="DimensionOid"/>
                                      <be key="data" refId="15660" clsId="FilterNodeData">
                                        <ref key="filterNode" refId="1565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61" clsId="ReportingFormula">
                                          <b key="serverFormula">N</b>
                                          <b key="formulaRule">S</b>
                                          <s key="formula">COUNTIF(C202:C1048576, "Impianti biogas (numero)")</s>
                                        </be>
                                        <be key="dictionaryHeader" refId="15662" clsId="MultiDesc">
                                          <a key="desc" refId="15663" ln="4" eid="SYS_STR">
                                            <s>Impianti biogas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66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2647</s>
                                        <b key="signChange">N</b>
                                        <b key="nativeSignChange">N</b>
                                        <l key="nav" refId="1566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666" keid="SYS_STR" veid="EFReportingNodeType">
                                          <key>
                                            <s>281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2647</cust>
                                      <s key="cod"/>
                                      <s key="desc"/>
                                      <i key="index">0</i>
                                      <l key="children" refId="15667" ln="0" eid="Framework.com.tagetik.trees.INode,framework"/>
                                      <ref key="parent" refId="15649"/>
                                    </be>
                                    <be refId="15668" clsId="FilterNode">
                                      <l key="dimensionOids" refId="15669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670" ln="0" eid="DimensionOid"/>
                                      <be key="data" refId="15671" clsId="FilterNodeData">
                                        <ref key="filterNode" refId="1566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672" clsId="MultiDesc">
                                          <a key="desc" refId="15673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67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2648</s>
                                        <b key="signChange">N</b>
                                        <b key="nativeSignChange">N</b>
                                        <l key="nav" refId="156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67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2648</cust>
                                      <s key="cod"/>
                                      <s key="desc"/>
                                      <i key="index">1</i>
                                      <l key="children" refId="15677" ln="0" eid="Framework.com.tagetik.trees.INode,framework"/>
                                      <ref key="parent" refId="15649"/>
                                    </be>
                                  </l>
                                  <ref key="parent" refId="15641"/>
                                </be>
                              </l>
                              <ref key="parent" refId="15275"/>
                            </be>
                            <be refId="15678" clsId="FilterNode">
                              <l key="dimensionOids" refId="15679" ln="1" eid="DimensionOid">
                                <cust clsId="DimensionOid">414E4C5F544950-45-5449505F303031---</cust>
                              </l>
                              <l key="AdHocParamDimensionOids" refId="15680" ln="0" eid="DimensionOid"/>
                              <be key="data" refId="15681" clsId="FilterNodeData">
                                <ref key="filterNode" refId="1567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68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2649</s>
                                <b key="signChange">N</b>
                                <b key="nativeSignChange">N</b>
                                <l key="nav" refId="1568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684" keid="SYS_STR" veid="EFReportingNodeType">
                                  <key>
                                    <s>414E4C5F544950-45-5449505F303031---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2649</cust>
                              <s key="cod"/>
                              <s key="desc"/>
                              <i key="index">10</i>
                              <l key="children" refId="15685" ln="1" eid="Framework.com.tagetik.trees.INode,framework">
                                <be refId="15686" clsId="FilterNode">
                                  <l key="dimensionOids" refId="15687" ln="1" eid="DimensionOid">
                                    <cust clsId="DimensionOid">414E4C5F494D50-4E-7C7C---</cust>
                                  </l>
                                  <l key="AdHocParamDimensionOids" refId="15688" ln="0" eid="DimensionOid"/>
                                  <be key="data" refId="15689" clsId="FilterNodeData">
                                    <ref key="filterNode" refId="1568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69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2650</s>
                                    <b key="signChange">N</b>
                                    <b key="nativeSignChange">N</b>
                                    <l key="nav" refId="1569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69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2650</cust>
                                  <s key="cod"/>
                                  <s key="desc"/>
                                  <i key="index">0</i>
                                  <l key="children" refId="15693" ln="4" eid="Framework.com.tagetik.trees.INode,framework">
                                    <be refId="15694" clsId="FilterNode">
                                      <l key="dimensionOids" refId="15695" ln="0" eid="DimensionOid"/>
                                      <l key="AdHocParamDimensionOids" refId="15696" ln="0" eid="DimensionOid"/>
                                      <be key="data" refId="15697" clsId="FilterNodeData">
                                        <ref key="filterNode" refId="1569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698" clsId="ReportingFormula">
                                          <b key="serverFormula">N</b>
                                          <b key="formulaRule">S</b>
                                          <s key="formula">COUNTIF(C202:C1048576, "Impianti biomasse (numero)")</s>
                                        </be>
                                        <be key="dictionaryHeader" refId="15699" clsId="MultiDesc">
                                          <a key="desc" refId="15700" ln="4" eid="SYS_STR">
                                            <s>Impianti biomasse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2651</s>
                                        <b key="signChange">N</b>
                                        <b key="nativeSignChange">N</b>
                                        <l key="nav" refId="157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03" keid="SYS_STR" veid="EFReportingNodeType">
                                          <key>
                                            <s>284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2651</cust>
                                      <s key="cod"/>
                                      <s key="desc"/>
                                      <i key="index">0</i>
                                      <l key="children" refId="15704" ln="0" eid="Framework.com.tagetik.trees.INode,framework"/>
                                      <ref key="parent" refId="15686"/>
                                    </be>
                                    <be refId="15705" clsId="FilterNode">
                                      <l key="dimensionOids" refId="15706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5707" ln="0" eid="DimensionOid"/>
                                      <be key="data" refId="15708" clsId="FilterNodeData">
                                        <ref key="filterNode" refId="1570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09" clsId="MultiDesc">
                                          <a key="desc" refId="15710" ln="4" eid="SYS_STR">
                                            <s>Potenza elettrica installata (MWe)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1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2652</s>
                                        <b key="signChange">N</b>
                                        <b key="nativeSignChange">N</b>
                                        <l key="nav" refId="1571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1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2652</cust>
                                      <s key="cod"/>
                                      <s key="desc"/>
                                      <i key="index">1</i>
                                      <l key="children" refId="15714" ln="0" eid="Framework.com.tagetik.trees.INode,framework"/>
                                      <ref key="parent" refId="15686"/>
                                    </be>
                                    <be refId="15715" clsId="FilterNode">
                                      <l key="dimensionOids" refId="1571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5717" ln="0" eid="DimensionOid"/>
                                      <be key="data" refId="15718" clsId="FilterNodeData">
                                        <ref key="filterNode" refId="1571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19" clsId="MultiDesc">
                                          <a key="desc" refId="15720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2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2653</s>
                                        <b key="signChange">N</b>
                                        <b key="nativeSignChange">N</b>
                                        <l key="nav" refId="1572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2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2653</cust>
                                      <s key="cod"/>
                                      <s key="desc"/>
                                      <i key="index">2</i>
                                      <l key="children" refId="15724" ln="0" eid="Framework.com.tagetik.trees.INode,framework"/>
                                      <ref key="parent" refId="15686"/>
                                    </be>
                                    <be refId="15725" clsId="FilterNode">
                                      <l key="dimensionOids" refId="15726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27" ln="0" eid="DimensionOid"/>
                                      <be key="data" refId="15728" clsId="FilterNodeData">
                                        <ref key="filterNode" refId="1572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29" clsId="MultiDesc">
                                          <a key="desc" refId="15730" ln="4" eid="SYS_STR">
                                            <s>
                                              Capacit
                                              <ch cod="e0"/>
                                              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3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2654</s>
                                        <b key="signChange">N</b>
                                        <b key="nativeSignChange">N</b>
                                        <l key="nav" refId="157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73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2654</cust>
                                      <s key="cod"/>
                                      <s key="desc"/>
                                      <i key="index">3</i>
                                      <l key="children" refId="15734" ln="0" eid="Framework.com.tagetik.trees.INode,framework"/>
                                      <ref key="parent" refId="15686"/>
                                    </be>
                                  </l>
                                  <ref key="parent" refId="15678"/>
                                </be>
                              </l>
                              <ref key="parent" refId="15275"/>
                            </be>
                            <be refId="15735" clsId="FilterNode">
                              <l key="dimensionOids" refId="15736" ln="4" eid="DimensionOid">
                                <cust clsId="DimensionOid">414E4C5F544950-45-5449505F303036---</cust>
                                <cust clsId="DimensionOid">414E4C5F544950-45-5449505F303234---</cust>
                                <cust clsId="DimensionOid">414E4C5F544950-45-5449505F303131---</cust>
                                <cust clsId="DimensionOid">414E4C5F544950-45-5449505F303038---</cust>
                              </l>
                              <l key="AdHocParamDimensionOids" refId="15737" ln="0" eid="DimensionOid"/>
                              <be key="data" refId="15738" clsId="FilterNodeData">
                                <ref key="filterNode" refId="1573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3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2655</s>
                                <b key="signChange">N</b>
                                <b key="nativeSignChange">N</b>
                                <l key="nav" refId="157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741" keid="SYS_STR" veid="EFReportingNodeType">
                                  <key>
                                    <s>414E4C5F544950-45-5449505F303130---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414E4C5F544950-45-5449505F303234---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414E4C5F544950-45-5449505F303036---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414E4C5F544950-45-5449505F303038---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414E4C5F544950-45-5449505F303131---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2655</cust>
                              <s key="cod"/>
                              <s key="desc"/>
                              <i key="index">11</i>
                              <l key="children" refId="15742" ln="1" eid="Framework.com.tagetik.trees.INode,framework">
                                <be refId="15743" clsId="FilterNode">
                                  <l key="dimensionOids" refId="15744" ln="1" eid="DimensionOid">
                                    <cust clsId="DimensionOid">414E4C5F494D50-4E-7C7C---</cust>
                                  </l>
                                  <l key="AdHocParamDimensionOids" refId="15745" ln="0" eid="DimensionOid"/>
                                  <be key="data" refId="15746" clsId="FilterNodeData">
                                    <ref key="filterNode" refId="1574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4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2656</s>
                                    <b key="signChange">N</b>
                                    <b key="nativeSignChange">N</b>
                                    <l key="nav" refId="1574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4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2656</cust>
                                  <s key="cod"/>
                                  <s key="desc"/>
                                  <i key="index">0</i>
                                  <l key="children" refId="15750" ln="2" eid="Framework.com.tagetik.trees.INode,framework">
                                    <be refId="15751" clsId="FilterNode">
                                      <l key="dimensionOids" refId="15752" ln="0" eid="DimensionOid"/>
                                      <l key="AdHocParamDimensionOids" refId="15753" ln="0" eid="DimensionOid"/>
                                      <be key="data" refId="15754" clsId="FilterNodeData">
                                        <ref key="filterNode" refId="1575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55" clsId="ReportingFormula">
                                          <b key="serverFormula">N</b>
                                          <b key="formulaRule">S</b>
                                          <s key="formula">COUNTIF(C202:C1048576, "Impianti di trattamento e recupero materia (numero)")</s>
                                        </be>
                                        <be key="dictionaryHeader" refId="15756" clsId="MultiDesc">
                                          <a key="desc" refId="15757" ln="4" eid="SYS_STR">
                                            <s>Impianti di trattamento e recupero materia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5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2657</s>
                                        <b key="signChange">N</b>
                                        <b key="nativeSignChange">N</b>
                                        <l key="nav" refId="1575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60" keid="SYS_STR" veid="EFReportingNodeType">
                                          <key>
                                            <s>253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2657</cust>
                                      <s key="cod"/>
                                      <s key="desc"/>
                                      <i key="index">0</i>
                                      <l key="children" refId="15761" ln="0" eid="Framework.com.tagetik.trees.INode,framework"/>
                                      <ref key="parent" refId="15743"/>
                                    </be>
                                    <be refId="15762" clsId="FilterNode">
                                      <l key="dimensionOids" refId="1576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764" ln="0" eid="DimensionOid"/>
                                      <be key="data" refId="15765" clsId="FilterNodeData">
                                        <ref key="filterNode" refId="1576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766" clsId="MultiDesc">
                                          <a key="desc" refId="15767" ln="4" eid="SYS_STR">
                                            <s>mila (t/annue)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76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2658</s>
                                        <b key="signChange">N</b>
                                        <b key="nativeSignChange">N</b>
                                        <l key="nav" refId="157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2658</cust>
                                      <s key="cod"/>
                                      <s key="desc"/>
                                      <i key="index">1</i>
                                      <l key="children" refId="15770" ln="0" eid="Framework.com.tagetik.trees.INode,framework"/>
                                      <ref key="parent" refId="15743"/>
                                    </be>
                                  </l>
                                  <ref key="parent" refId="15735"/>
                                </be>
                              </l>
                              <ref key="parent" refId="15275"/>
                            </be>
                            <be refId="15771" clsId="FilterNode">
                              <l key="dimensionOids" refId="15772" ln="1" eid="DimensionOid">
                                <cust clsId="DimensionOid">414E4C5F544950-45-5449505F303235---</cust>
                              </l>
                              <l key="AdHocParamDimensionOids" refId="15773" ln="0" eid="DimensionOid"/>
                              <be key="data" refId="15774" clsId="FilterNodeData">
                                <ref key="filterNode" refId="1577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77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2659</s>
                                <b key="signChange">N</b>
                                <b key="nativeSignChange">N</b>
                                <l key="nav" refId="1577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777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2659</cust>
                              <s key="cod"/>
                              <s key="desc"/>
                              <i key="index">12</i>
                              <l key="children" refId="15778" ln="1" eid="Framework.com.tagetik.trees.INode,framework">
                                <be refId="15779" clsId="FilterNode">
                                  <l key="dimensionOids" refId="15780" ln="1" eid="DimensionOid">
                                    <cust clsId="DimensionOid">414E4C5F494D50-4E-7C7C---</cust>
                                  </l>
                                  <l key="AdHocParamDimensionOids" refId="15781" ln="0" eid="DimensionOid"/>
                                  <be key="data" refId="15782" clsId="FilterNodeData">
                                    <ref key="filterNode" refId="1577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78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2660</s>
                                    <b key="signChange">N</b>
                                    <b key="nativeSignChange">N</b>
                                    <l key="nav" refId="157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78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2660</cust>
                                  <s key="cod"/>
                                  <s key="desc"/>
                                  <i key="index">0</i>
                                  <l key="children" refId="15786" ln="2" eid="Framework.com.tagetik.trees.INode,framework">
                                    <be refId="15787" clsId="FilterNode">
                                      <l key="dimensionOids" refId="15788" ln="0" eid="DimensionOid"/>
                                      <l key="AdHocParamDimensionOids" refId="15789" ln="0" eid="DimensionOid"/>
                                      <be key="data" refId="15790" clsId="FilterNodeData">
                                        <ref key="filterNode" refId="1578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791" clsId="ReportingFormula">
                                          <b key="serverFormula">N</b>
                                          <b key="formulaRule">S</b>
                                          <s key="formula">COUNTIF(C202:C1048576, "Accumuli termici")</s>
                                        </be>
                                        <be key="dictionaryHeader" refId="15792" clsId="MultiDesc">
                                          <a key="desc" refId="15793" ln="4" eid="SYS_STR">
                                            <s>Accumuli termici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7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2661</s>
                                        <b key="signChange">N</b>
                                        <b key="nativeSignChange">N</b>
                                        <l key="nav" refId="157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79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2661</cust>
                                      <s key="cod"/>
                                      <s key="desc"/>
                                      <i key="index">0</i>
                                      <l key="children" refId="15797" ln="0" eid="Framework.com.tagetik.trees.INode,framework"/>
                                      <ref key="parent" refId="15779"/>
                                    </be>
                                    <be refId="15798" clsId="FilterNode">
                                      <l key="dimensionOids" refId="15799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00" ln="0" eid="DimensionOid"/>
                                      <be key="data" refId="15801" clsId="FilterNodeData">
                                        <ref key="filterNode" refId="1579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02" clsId="MultiDesc">
                                          <a key="desc" refId="15803" ln="4" eid="SYS_STR">
                                            <s>
                                              Capacit
                                              <ch cod="e0"/>
                                              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0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2662</s>
                                        <b key="signChange">N</b>
                                        <b key="nativeSignChange">N</b>
                                        <l key="nav" refId="158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806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2662</cust>
                                      <s key="cod"/>
                                      <s key="desc"/>
                                      <i key="index">1</i>
                                      <l key="children" refId="15807" ln="0" eid="Framework.com.tagetik.trees.INode,framework"/>
                                      <ref key="parent" refId="15779"/>
                                    </be>
                                  </l>
                                  <ref key="parent" refId="15771"/>
                                </be>
                              </l>
                              <ref key="parent" refId="15275"/>
                            </be>
                            <be refId="15808" clsId="FilterNode">
                              <l key="dimensionOids" refId="15809" ln="1" eid="DimensionOid">
                                <cust clsId="DimensionOid">414E4C5F544950-45-5449505F303037---</cust>
                              </l>
                              <l key="AdHocParamDimensionOids" refId="15810" ln="0" eid="DimensionOid"/>
                              <be key="data" refId="15811" clsId="FilterNodeData">
                                <ref key="filterNode" refId="15808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1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2663</s>
                                <b key="signChange">N</b>
                                <b key="nativeSignChange">N</b>
                                <l key="nav" refId="1581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14" keid="SYS_STR" veid="EFReportingNodeType">
                                  <key>
                                    <s>414E4C5F544950-45-5449505F303037---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2663</cust>
                              <s key="cod"/>
                              <s key="desc"/>
                              <i key="index">13</i>
                              <l key="children" refId="15815" ln="1" eid="Framework.com.tagetik.trees.INode,framework">
                                <be refId="15816" clsId="FilterNode">
                                  <l key="dimensionOids" refId="15817" ln="1" eid="DimensionOid">
                                    <cust clsId="DimensionOid">414E4C5F494D50-4E-7C7C---</cust>
                                  </l>
                                  <l key="AdHocParamDimensionOids" refId="15818" ln="0" eid="DimensionOid"/>
                                  <be key="data" refId="15819" clsId="FilterNodeData">
                                    <ref key="filterNode" refId="15816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2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2664</s>
                                    <b key="signChange">N</b>
                                    <b key="nativeSignChange">N</b>
                                    <l key="nav" refId="158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82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2664</cust>
                                  <s key="cod"/>
                                  <s key="desc"/>
                                  <i key="index">0</i>
                                  <l key="children" refId="15823" ln="2" eid="Framework.com.tagetik.trees.INode,framework">
                                    <be refId="15824" clsId="FilterNode">
                                      <l key="dimensionOids" refId="15825" ln="0" eid="DimensionOid"/>
                                      <l key="AdHocParamDimensionOids" refId="15826" ln="0" eid="DimensionOid"/>
                                      <be key="data" refId="15827" clsId="FilterNodeData">
                                        <ref key="filterNode" refId="15824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28" clsId="ReportingFormula">
                                          <b key="serverFormula">N</b>
                                          <b key="formulaRule">S</b>
                                          <s key="formula">COUNTIF(C202:C1048576, "Stoccaggio")</s>
                                        </be>
                                        <be key="dictionaryHeader" refId="15829" clsId="MultiDesc">
                                          <a key="desc" refId="15830" ln="4" eid="SYS_STR">
                                            <s>Impianti di Stoccaggio Rifiuti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3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2665</s>
                                        <b key="signChange">N</b>
                                        <b key="nativeSignChange">N</b>
                                        <l key="nav" refId="158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33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2665</cust>
                                      <s key="cod"/>
                                      <s key="desc"/>
                                      <i key="index">0</i>
                                      <l key="children" refId="15834" ln="0" eid="Framework.com.tagetik.trees.INode,framework"/>
                                      <ref key="parent" refId="15816"/>
                                    </be>
                                    <be refId="15835" clsId="FilterNode">
                                      <l key="dimensionOids" refId="15836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37" ln="0" eid="DimensionOid"/>
                                      <be key="data" refId="15838" clsId="FilterNodeData">
                                        <ref key="filterNode" refId="15835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39" clsId="MultiDesc">
                                          <a key="desc" refId="15840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4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2666</s>
                                        <b key="signChange">N</b>
                                        <b key="nativeSignChange">N</b>
                                        <l key="nav" refId="158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84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2666</cust>
                                      <s key="cod"/>
                                      <s key="desc"/>
                                      <i key="index">1</i>
                                      <l key="children" refId="15844" ln="0" eid="Framework.com.tagetik.trees.INode,framework"/>
                                      <ref key="parent" refId="15816"/>
                                    </be>
                                  </l>
                                  <ref key="parent" refId="15808"/>
                                </be>
                              </l>
                              <ref key="parent" refId="15275"/>
                            </be>
                            <be refId="15845" clsId="FilterNode">
                              <l key="dimensionOids" refId="15846" ln="2" eid="DimensionOid">
                                <cust clsId="DimensionOid">414E4C5F544950-45-5449505F303233---</cust>
                                <cust clsId="DimensionOid">414E4C5F544950-45-5449505F303035---</cust>
                              </l>
                              <l key="AdHocParamDimensionOids" refId="15847" ln="0" eid="DimensionOid"/>
                              <be key="data" refId="15848" clsId="FilterNodeData">
                                <ref key="filterNode" refId="15845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49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2667</s>
                                <b key="signChange">N</b>
                                <b key="nativeSignChange">N</b>
                                <l key="nav" refId="1585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851" keid="SYS_STR" veid="EFReportingNodeType">
                                  <key>
                                    <s>414E4C5F544950-45-5449505F303233---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2667</cust>
                              <s key="cod"/>
                              <s key="desc"/>
                              <i key="index">14</i>
                              <l key="children" refId="15852" ln="1" eid="Framework.com.tagetik.trees.INode,framework">
                                <be refId="15853" clsId="FilterNode">
                                  <l key="dimensionOids" refId="15854" ln="1" eid="DimensionOid">
                                    <cust clsId="DimensionOid">414E4C5F494D50-4E-7C7C---</cust>
                                  </l>
                                  <l key="AdHocParamDimensionOids" refId="15855" ln="0" eid="DimensionOid"/>
                                  <be key="data" refId="15856" clsId="FilterNodeData">
                                    <ref key="filterNode" refId="15853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5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2668</s>
                                    <b key="signChange">N</b>
                                    <b key="nativeSignChange">N</b>
                                    <l key="nav" refId="1585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2668</cust>
                                  <s key="cod"/>
                                  <s key="desc"/>
                                  <i key="index">0</i>
                                  <l key="children" refId="15859" ln="2" eid="Framework.com.tagetik.trees.INode,framework">
                                    <be refId="15860" clsId="FilterNode">
                                      <l key="dimensionOids" refId="15861" ln="0" eid="DimensionOid"/>
                                      <l key="AdHocParamDimensionOids" refId="15862" ln="0" eid="DimensionOid"/>
                                      <be key="data" refId="15863" clsId="FilterNodeData">
                                        <ref key="filterNode" refId="15860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864" clsId="ReportingFormula">
                                          <b key="serverFormula">N</b>
                                          <b key="formulaRule">S</b>
                                          <s key="formula">COUNTIF(C202:C1048576, "Impianto ITS")</s>
                                        </be>
                                        <be key="dictionaryHeader" refId="15865" clsId="MultiDesc">
                                          <a key="desc" refId="15866" ln="4" eid="SYS_STR">
                                            <s>ITS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8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2669</s>
                                        <b key="signChange">N</b>
                                        <b key="nativeSignChange">N</b>
                                        <l key="nav" refId="1586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869" keid="SYS_STR" veid="EFReportingNodeType">
                                          <key>
                                            <s>103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2669</cust>
                                      <s key="cod"/>
                                      <s key="desc"/>
                                      <i key="index">0</i>
                                      <l key="children" refId="15870" ln="0" eid="Framework.com.tagetik.trees.INode,framework"/>
                                      <ref key="parent" refId="15853"/>
                                    </be>
                                    <be refId="15871" clsId="FilterNode">
                                      <l key="dimensionOids" refId="15872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873" ln="0" eid="DimensionOid"/>
                                      <be key="data" refId="15874" clsId="FilterNodeData">
                                        <ref key="filterNode" refId="15871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875" clsId="MultiDesc">
                                          <a key="desc" refId="15876" ln="4" eid="SYS_STR">
                                            <s>
                                              Capacit
                                              <ch cod="e0"/>
                                               di trattamento (t/annue)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877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2670</s>
                                        <b key="signChange">N</b>
                                        <b key="nativeSignChange">N</b>
                                        <l key="nav" refId="1587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87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2670</cust>
                                      <s key="cod"/>
                                      <s key="desc"/>
                                      <i key="index">1</i>
                                      <l key="children" refId="15880" ln="0" eid="Framework.com.tagetik.trees.INode,framework"/>
                                      <ref key="parent" refId="15853"/>
                                    </be>
                                  </l>
                                  <ref key="parent" refId="15845"/>
                                </be>
                              </l>
                              <ref key="parent" refId="15275"/>
                            </be>
                            <be refId="15881" clsId="FilterNode">
                              <l key="dimensionOids" refId="15882" ln="1" eid="DimensionOid">
                                <cust clsId="DimensionOid">414E4C5F544950-45-5449505F303130---</cust>
                              </l>
                              <l key="AdHocParamDimensionOids" refId="15883" ln="0" eid="DimensionOid"/>
                              <be key="data" refId="15884" clsId="FilterNodeData">
                                <ref key="filterNode" refId="15881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88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2675</s>
                                <b key="signChange">N</b>
                                <b key="nativeSignChange">N</b>
                                <l key="nav" refId="1588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2675</cust>
                              <s key="cod"/>
                              <s key="desc"/>
                              <i key="index">15</i>
                              <l key="children" refId="15887" ln="1" eid="Framework.com.tagetik.trees.INode,framework">
                                <be refId="15888" clsId="FilterNode">
                                  <l key="dimensionOids" refId="15889" ln="1" eid="DimensionOid">
                                    <cust clsId="DimensionOid">414E4C5F494D50-4E-7C7C---</cust>
                                  </l>
                                  <l key="AdHocParamDimensionOids" refId="15890" ln="0" eid="DimensionOid"/>
                                  <be key="data" refId="15891" clsId="FilterNodeData">
                                    <ref key="filterNode" refId="15888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89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2676</s>
                                    <b key="signChange">N</b>
                                    <b key="nativeSignChange">N</b>
                                    <l key="nav" refId="1589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589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2676</cust>
                                  <s key="cod"/>
                                  <s key="desc"/>
                                  <i key="index">0</i>
                                  <l key="children" refId="15895" ln="2" eid="Framework.com.tagetik.trees.INode,framework">
                                    <be refId="15896" clsId="FilterNode">
                                      <l key="dimensionOids" refId="15897" ln="0" eid="DimensionOid"/>
                                      <l key="AdHocParamDimensionOids" refId="15898" ln="0" eid="DimensionOid"/>
                                      <be key="data" refId="15899" clsId="FilterNodeData">
                                        <ref key="filterNode" refId="15896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900" clsId="ReportingFormula">
                                          <b key="serverFormula">N</b>
                                          <b key="formulaRule">N</b>
                                          <s key="formula">COUNTIF(C202:C1048576, "Polo trattamento rifiuti industriali")</s>
                                        </be>
                                        <be key="dictionaryHeader" refId="15901" clsId="MultiDesc">
                                          <a key="desc" refId="15902" ln="4" eid="SYS_STR">
                                            <s>Piattaforme di trattamento di rifiuti industriali (numero)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9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2677</s>
                                        <b key="signChange">N</b>
                                        <b key="nativeSignChange">N</b>
                                        <l key="nav" refId="1590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905" keid="SYS_STR" veid="EFReportingNodeType">
                                          <key>
                                            <s>100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2677</cust>
                                      <s key="cod"/>
                                      <s key="desc"/>
                                      <i key="index">0</i>
                                      <l key="children" refId="15906" ln="0" eid="Framework.com.tagetik.trees.INode,framework"/>
                                      <ref key="parent" refId="15888"/>
                                    </be>
                                    <be refId="15907" clsId="FilterNode">
                                      <l key="dimensionOids" refId="15908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909" ln="0" eid="DimensionOid"/>
                                      <be key="data" refId="15910" clsId="FilterNodeData">
                                        <ref key="filterNode" refId="15907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911" clsId="MultiDesc">
                                          <a key="desc" refId="15912" ln="4" eid="SYS_STR">
                                            <s>m3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91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2678</s>
                                        <b key="signChange">N</b>
                                        <b key="nativeSignChange">N</b>
                                        <l key="nav" refId="159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2678</cust>
                                      <s key="cod"/>
                                      <s key="desc"/>
                                      <i key="index">1</i>
                                      <l key="children" refId="15915" ln="0" eid="Framework.com.tagetik.trees.INode,framework"/>
                                      <ref key="parent" refId="15888"/>
                                    </be>
                                  </l>
                                  <ref key="parent" refId="15881"/>
                                </be>
                              </l>
                              <ref key="parent" refId="15275"/>
                            </be>
                            <be refId="15916" clsId="FilterNode">
                              <l key="dimensionOids" refId="15917" ln="1" eid="DimensionOid">
                                <cust clsId="DimensionOid">414E4C5F544950-45-5449505F303033---</cust>
                              </l>
                              <l key="AdHocParamDimensionOids" refId="15918" ln="0" eid="DimensionOid"/>
                              <be key="data" refId="15919" clsId="FilterNodeData">
                                <ref key="filterNode" refId="15916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92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2679</s>
                                <b key="signChange">N</b>
                                <b key="nativeSignChange">N</b>
                                <l key="nav" refId="1592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922" keid="SYS_STR" veid="EFReportingNodeType">
                                  <key>
                                    <s>414E4C5F544950-45-5449505F303033---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2679</cust>
                              <s key="cod"/>
                              <s key="desc"/>
                              <i key="index">16</i>
                              <l key="children" refId="15923" ln="1" eid="Framework.com.tagetik.trees.INode,framework">
                                <be refId="15924" clsId="FilterNode">
                                  <l key="dimensionOids" refId="15925" ln="1" eid="DimensionOid">
                                    <cust clsId="DimensionOid">414E4C5F494D50-4E-7C7C---</cust>
                                  </l>
                                  <l key="AdHocParamDimensionOids" refId="15926" ln="0" eid="DimensionOid"/>
                                  <be key="data" refId="15927" clsId="FilterNodeData">
                                    <ref key="filterNode" refId="15924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92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2680</s>
                                    <b key="signChange">N</b>
                                    <b key="nativeSignChange">N</b>
                                    <l key="nav" refId="1592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2680</cust>
                                  <s key="cod"/>
                                  <s key="desc"/>
                                  <i key="index">0</i>
                                  <l key="children" refId="15930" ln="2" eid="Framework.com.tagetik.trees.INode,framework">
                                    <be refId="15931" clsId="FilterNode">
                                      <l key="dimensionOids" refId="15932" ln="0" eid="DimensionOid"/>
                                      <l key="AdHocParamDimensionOids" refId="15933" ln="0" eid="DimensionOid"/>
                                      <be key="data" refId="15934" clsId="FilterNodeData">
                                        <ref key="filterNode" refId="15931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935" clsId="ReportingFormula">
                                          <b key="serverFormula">N</b>
                                          <b key="formulaRule">S</b>
                                          <s key="formula">COUNTIF(C202:C1048576, "Discariche")</s>
                                        </be>
                                        <be key="dictionaryHeader" refId="15936" clsId="MultiDesc">
                                          <a key="desc" refId="15937" ln="4" eid="SYS_STR">
                                            <s>Discariche (n.)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9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2681</s>
                                        <b key="signChange">N</b>
                                        <b key="nativeSignChange">N</b>
                                        <l key="nav" refId="1593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940" keid="SYS_STR" veid="EFReportingNodeType">
                                          <key>
                                            <s>95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2681</cust>
                                      <s key="cod"/>
                                      <s key="desc"/>
                                      <i key="index">0</i>
                                      <l key="children" refId="15941" ln="0" eid="Framework.com.tagetik.trees.INode,framework"/>
                                      <ref key="parent" refId="15924"/>
                                    </be>
                                    <be refId="15942" clsId="FilterNode">
                                      <l key="dimensionOids" refId="15943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944" ln="0" eid="DimensionOid"/>
                                      <be key="data" refId="15945" clsId="FilterNodeData">
                                        <ref key="filterNode" refId="15942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946" clsId="MultiDesc">
                                          <a key="desc" refId="15947" ln="4" eid="SYS_STR">
                                            <s>Volumetria residua (m3)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94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2682</s>
                                        <b key="signChange">N</b>
                                        <b key="nativeSignChange">N</b>
                                        <l key="nav" refId="1594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595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2682</cust>
                                      <s key="cod"/>
                                      <s key="desc"/>
                                      <i key="index">1</i>
                                      <l key="children" refId="15951" ln="0" eid="Framework.com.tagetik.trees.INode,framework"/>
                                      <ref key="parent" refId="15924"/>
                                    </be>
                                  </l>
                                  <ref key="parent" refId="15916"/>
                                </be>
                              </l>
                              <ref key="parent" refId="15275"/>
                            </be>
                            <be refId="15952" clsId="FilterNode">
                              <l key="dimensionOids" refId="15953" ln="1" eid="DimensionOid">
                                <cust clsId="DimensionOid">414E4C5F544950-45-5449505F303136---</cust>
                              </l>
                              <l key="AdHocParamDimensionOids" refId="15954" ln="0" eid="DimensionOid"/>
                              <be key="data" refId="15955" clsId="FilterNodeData">
                                <ref key="filterNode" refId="15952"/>
                                <s key="dim">ANL_TIP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5956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2683</s>
                                <b key="signChange">N</b>
                                <b key="nativeSignChange">N</b>
                                <l key="nav" refId="159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2683</cust>
                              <s key="cod"/>
                              <s key="desc"/>
                              <i key="index">17</i>
                              <l key="children" refId="15958" ln="1" eid="Framework.com.tagetik.trees.INode,framework">
                                <be refId="15959" clsId="FilterNode">
                                  <l key="dimensionOids" refId="15960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5961" ln="0" eid="DimensionOid"/>
                                  <be key="data" refId="15962" clsId="FilterNodeData">
                                    <ref key="filterNode" refId="15959"/>
                                    <s key="dim">ANL_IMP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59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2684</s>
                                    <b key="signChange">N</b>
                                    <b key="nativeSignChange">N</b>
                                    <l key="nav" refId="159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5965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2684</cust>
                                  <s key="cod"/>
                                  <s key="desc"/>
                                  <i key="index">0</i>
                                  <l key="children" refId="15966" ln="2" eid="Framework.com.tagetik.trees.INode,framework">
                                    <be refId="15967" clsId="FilterNode">
                                      <l key="dimensionOids" refId="15968" ln="0" eid="DimensionOid"/>
                                      <l key="AdHocParamDimensionOids" refId="15969" ln="0" eid="DimensionOid"/>
                                      <be key="data" refId="15970" clsId="FilterNodeData">
                                        <ref key="filterNode" refId="15967"/>
                                        <s key="dim">ME_001_000001</s>
                                        <i key="segmentLevel">0</i>
                                        <ref key="segment" refId="22"/>
                                        <be key="reportingFormula" refId="15971" clsId="ReportingFormula">
                                          <b key="serverFormula">N</b>
                                          <b key="formulaRule">S</b>
                                          <s key="formula">COUNTIF(C202:C1048576, "Depuratori (numero)")</s>
                                        </be>
                                        <be key="dictionaryHeader" refId="15972" clsId="MultiDesc">
                                          <a key="desc" refId="15973" ln="4" eid="SYS_STR">
                                            <s>Depuratori (n.)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59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2685</s>
                                        <b key="signChange">N</b>
                                        <b key="nativeSignChange">N</b>
                                        <l key="nav" refId="159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5976" keid="SYS_STR" veid="EFReportingNodeType">
                                          <key>
                                            <s>249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2685</cust>
                                      <s key="cod"/>
                                      <s key="desc"/>
                                      <i key="index">0</i>
                                      <l key="children" refId="15977" ln="0" eid="Framework.com.tagetik.trees.INode,framework"/>
                                      <ref key="parent" refId="15959"/>
                                    </be>
                                    <be refId="15978" clsId="FilterNode">
                                      <l key="dimensionOids" refId="15979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5980" ln="0" eid="DimensionOid"/>
                                      <be key="data" refId="15981" clsId="FilterNodeData">
                                        <ref key="filterNode" refId="15978"/>
                                        <s key="dim">ME_001_000001</s>
                                        <i key="segmentLevel">0</i>
                                        <ref key="segment" refId="22"/>
                                        <be key="dictionaryHeader" refId="15982" clsId="MultiDesc">
                                          <a key="desc" refId="15983" ln="4" eid="SYS_STR">
                                            <s>
                                              Capacit
                                              <ch cod="e0"/>
                                               di trattamento (m3)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598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2686</s>
                                        <b key="signChange">N</b>
                                        <b key="nativeSignChange">N</b>
                                        <l key="nav" refId="1598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2686</cust>
                                      <s key="cod"/>
                                      <s key="desc"/>
                                      <i key="index">1</i>
                                      <l key="children" refId="15986" ln="0" eid="Framework.com.tagetik.trees.INode,framework"/>
                                      <ref key="parent" refId="15959"/>
                                    </be>
                                  </l>
                                  <ref key="parent" refId="15952"/>
                                </be>
                              </l>
                              <ref key="parent" refId="15275"/>
                            </be>
                          </l>
                        </be>
                        <be key="columns" refId="15987" clsId="FilterNode">
                          <l key="dimensionOids" refId="15988" ln="0" eid="DimensionOid"/>
                          <l key="AdHocParamDimensionOids" refId="15989" ln="0" eid="DimensionOid"/>
                          <be key="data" refId="15990" clsId="FilterNodeData">
                            <ref key="filterNode" refId="1598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599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5992" ln="3" eid="Framework.com.tagetik.trees.INode,framework">
                            <be refId="15993" clsId="FilterNode">
                              <l key="dimensionOids" refId="15994" ln="1" eid="DimensionOid">
                                <cust clsId="DimensionOid">5343455F24-45-323032334143545F4254-244F524947494E414C--</cust>
                              </l>
                              <l key="AdHocParamDimensionOids" refId="15995" ln="0" eid="DimensionOid"/>
                              <be key="data" refId="15996" clsId="FilterNodeData">
                                <ref key="filterNode" refId="15993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599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599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599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6000" ln="1" eid="Framework.com.tagetik.trees.INode,framework">
                                <be refId="16001" clsId="FilterNode">
                                  <l key="dimensionOids" refId="16002" ln="1" eid="DimensionOid">
                                    <cust clsId="DimensionOid">4341545F24-4E-413241---</cust>
                                  </l>
                                  <l key="AdHocParamDimensionOids" refId="16003" ln="0" eid="DimensionOid"/>
                                  <be key="data" refId="16004" clsId="FilterNodeData">
                                    <ref key="filterNode" refId="16001"/>
                                    <s key="dim">CAT_$</s>
                                    <i key="segmentLevel">0</i>
                                    <ref key="segment" refId="22"/>
                                    <be key="dictionaryHeader" refId="16005" clsId="MultiDesc">
                                      <a key="desc" refId="1600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6007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600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600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6010" ln="0" eid="Framework.com.tagetik.trees.INode,framework"/>
                                  <ref key="parent" refId="15993"/>
                                </be>
                              </l>
                              <ref key="parent" refId="15987"/>
                            </be>
                            <be refId="16011" clsId="FilterNode">
                              <l key="dimensionOids" refId="16012" ln="1" eid="DimensionOid">
                                <cust clsId="DimensionOid">5343455F24-45-323032344143545F4254-5343455F425F544552--</cust>
                              </l>
                              <l key="AdHocParamDimensionOids" refId="16013" ln="0" eid="DimensionOid"/>
                              <be key="data" refId="16014" clsId="FilterNodeData">
                                <ref key="filterNode" refId="16011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0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601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601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6018" ln="1" eid="Framework.com.tagetik.trees.INode,framework">
                                <be refId="16019" clsId="FilterNode">
                                  <l key="dimensionOids" refId="16020" ln="1" eid="DimensionOid">
                                    <cust clsId="DimensionOid">4341545F24-4E-413241---</cust>
                                  </l>
                                  <l key="AdHocParamDimensionOids" refId="16021" ln="0" eid="DimensionOid"/>
                                  <be key="data" refId="16022" clsId="FilterNodeData">
                                    <ref key="filterNode" refId="16019"/>
                                    <s key="dim">CAT_$</s>
                                    <i key="segmentLevel">0</i>
                                    <ref key="segment" refId="22"/>
                                    <be key="dictionaryHeader" refId="16023" clsId="MultiDesc">
                                      <a key="desc" refId="1602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6025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02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6027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028" ln="0" eid="Framework.com.tagetik.trees.INode,framework"/>
                                  <ref key="parent" refId="16011"/>
                                </be>
                              </l>
                              <ref key="parent" refId="15987"/>
                            </be>
                            <be refId="16029" clsId="FilterNode">
                              <l key="dimensionOids" refId="16030" ln="1" eid="DimensionOid">
                                <cust clsId="DimensionOid">5343455F24-45-323032354143545F4254-244F524947494E414C--</cust>
                              </l>
                              <l key="AdHocParamDimensionOids" refId="16031" ln="0" eid="DimensionOid"/>
                              <be key="data" refId="16032" clsId="FilterNodeData">
                                <ref key="filterNode" refId="16029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03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603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6035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6036" ln="1" eid="Framework.com.tagetik.trees.INode,framework">
                                <be refId="16037" clsId="FilterNode">
                                  <l key="dimensionOids" refId="16038" ln="1" eid="DimensionOid">
                                    <cust clsId="DimensionOid">4341545F24-4E-413241---</cust>
                                  </l>
                                  <l key="AdHocParamDimensionOids" refId="16039" ln="0" eid="DimensionOid"/>
                                  <be key="data" refId="16040" clsId="FilterNodeData">
                                    <ref key="filterNode" refId="16037"/>
                                    <s key="dim">CAT_$</s>
                                    <i key="segmentLevel">0</i>
                                    <ref key="segment" refId="22"/>
                                    <be key="dictionaryHeader" refId="16041" clsId="MultiDesc">
                                      <a key="desc" refId="16042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604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0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5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045" ln="0" eid="Framework.com.tagetik.trees.INode,framework"/>
                                  <ref key="parent" refId="16029"/>
                                </be>
                              </l>
                              <ref key="parent" refId="15987"/>
                            </be>
                          </l>
                        </be>
                        <be key="matrixFilters" refId="16046" clsId="FilterNode">
                          <l key="dimensionOids" refId="16047" ln="0" eid="DimensionOid"/>
                          <l key="AdHocParamDimensionOids" refId="16048" ln="0" eid="DimensionOid"/>
                          <be key="data" refId="16049" clsId="FilterNodeData">
                            <ref key="filterNode" refId="1604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0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051" ln="1" eid="Framework.com.tagetik.trees.INode,framework">
                            <be refId="16052" clsId="FilterNode">
                              <l key="dimensionOids" refId="16053" ln="1" eid="DimensionOid">
                                <cust clsId="DimensionOid">504552-45-3132---</cust>
                              </l>
                              <l key="AdHocParamDimensionOids" refId="16054" ln="0" eid="DimensionOid"/>
                              <be key="data" refId="16055" clsId="FilterNodeData">
                                <ref key="filterNode" refId="16052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0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0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058" ln="1" eid="Framework.com.tagetik.trees.INode,framework">
                                <be refId="16059" clsId="FilterNode">
                                  <l key="dimensionOids" refId="16060" ln="1" eid="DimensionOid">
                                    <cust clsId="DimensionOid">564F435F4B5049-45-494D505F303031---</cust>
                                  </l>
                                  <l key="AdHocParamDimensionOids" refId="16061" ln="0" eid="DimensionOid"/>
                                  <be key="data" refId="16062" clsId="FilterNodeData">
                                    <ref key="filterNode" refId="1605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063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606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6065" ln="1" eid="Framework.com.tagetik.trees.INode,framework">
                                    <be refId="16066" clsId="FilterNode">
                                      <l key="dimensionOids" refId="16067" ln="1" eid="DimensionOid">
                                        <cust clsId="DimensionOid">4445535433-45-543033---</cust>
                                      </l>
                                      <l key="AdHocParamDimensionOids" refId="16068" ln="0" eid="DimensionOid"/>
                                      <be key="data" refId="16069" clsId="FilterNodeData">
                                        <ref key="filterNode" refId="16066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60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60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6072" ln="1" eid="Framework.com.tagetik.trees.INode,framework">
                                        <be refId="16073" clsId="FilterNode">
                                          <l key="dimensionOids" refId="16074" ln="1" eid="DimensionOid">
                                            <cust clsId="DimensionOid">415A495F413241-4E-47525550504F5F413241---</cust>
                                          </l>
                                          <l key="AdHocParamDimensionOids" refId="16075" ln="0" eid="DimensionOid"/>
                                          <be key="data" refId="16076" clsId="FilterNodeData">
                                            <ref key="filterNode" refId="16073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6077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6078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6079" ln="0" eid="Framework.com.tagetik.trees.INode,framework"/>
                                          <ref key="parent" refId="16066"/>
                                        </be>
                                      </l>
                                      <ref key="parent" refId="16059"/>
                                    </be>
                                  </l>
                                  <ref key="parent" refId="16052"/>
                                </be>
                              </l>
                              <ref key="parent" refId="16046"/>
                            </be>
                          </l>
                        </be>
                        <be key="rowHeaders" refId="16080" clsId="ReportingHeaders">
                          <m key="headers" refId="16081" keid="SYS_PR_I" veid="System.Collections.IList">
                            <key>
                              <i>-1</i>
                            </key>
                            <val>
                              <l refId="16082" ln="1">
                                <s>$ME_001_000001.desc</s>
                              </l>
                            </val>
                          </m>
                          <m key="headersDims" refId="16083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6084" clsId="ReportingHeaders">
                          <m key="headers" refId="16085" keid="SYS_PR_I" veid="System.Collections.IList">
                            <key>
                              <i>-1</i>
                            </key>
                            <val>
                              <l refId="16086" ln="1">
                                <s>$Scenario.code</s>
                              </l>
                            </val>
                          </m>
                          <m key="headersDims" refId="16087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088" ln="0" eid="SYS_STR"/>
                        <b key="bindOriginalAmountOnSave">N</b>
                        <b key="showLink">N</b>
                        <i key="index">12</i>
                        <b key="excludeValuatingSheetsWithZeroValues">N</b>
                        <m key="addictionalStyleSheets" refId="16089" keid="SYS_STR" veid="StyleSheet">
                          <key>
                            <s>5</s>
                          </key>
                          <val>
                            <be refId="16090" clsId="StyleSheet">
                              <be key="version" refId="1609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092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093" ln="2">
                                    <be refId="16094" clsId="StyleRule">
                                      <be key="ruleCondition" refId="1609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096" clsId="StyleRule">
                                      <be key="ruleCondition" refId="160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6098" clsId="StyleSheet">
                              <be key="version" refId="1609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10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101" ln="2">
                                    <be refId="16102" clsId="StyleRule">
                                      <be key="ruleCondition" refId="1610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104" clsId="StyleRule">
                                      <be key="ruleCondition" refId="1610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6106" clsId="StyleSheet">
                              <be key="version" refId="1610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108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6109" ln="1">
                                    <be refId="16110" clsId="StyleRule">
                                      <be key="ruleCondition" refId="16111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112" ln="3">
                                    <be refId="16113" clsId="StyleRule">
                                      <be key="ruleCondition" refId="1611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115" clsId="StyleRule">
                                      <be key="ruleCondition" refId="1611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117" clsId="StyleRule">
                                      <be key="ruleCondition" refId="1611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119" ln="54" eid="Reporting.com.tagetik.tables.IMatixCellLeafPositions,Reporting">
                          <be refId="16120" clsId="MatrixCellLeafOids">
                            <cust key="row" clsId="FilterOid">2629</cust>
                            <cust key="col" clsId="FilterOid">5</cust>
                          </be>
                          <be refId="16121" clsId="MatrixCellLeafOids">
                            <cust key="row" clsId="FilterOid">2633</cust>
                            <cust key="col" clsId="FilterOid">5</cust>
                          </be>
                          <be refId="16122" clsId="MatrixCellLeafOids">
                            <cust key="row" clsId="FilterOid">2637</cust>
                            <cust key="col" clsId="FilterOid">5</cust>
                          </be>
                          <be refId="16123" clsId="MatrixCellLeafOids">
                            <cust key="row" clsId="FilterOid">2608</cust>
                            <cust key="col" clsId="FilterOid">6</cust>
                          </be>
                          <be refId="16124" clsId="MatrixCellLeafOids">
                            <cust key="row" clsId="FilterOid">2641</cust>
                            <cust key="col" clsId="FilterOid">5</cust>
                          </be>
                          <be refId="16125" clsId="MatrixCellLeafOids">
                            <cust key="row" clsId="FilterOid">2612</cust>
                            <cust key="col" clsId="FilterOid">6</cust>
                          </be>
                          <be refId="16126" clsId="MatrixCellLeafOids">
                            <cust key="row" clsId="FilterOid">2616</cust>
                            <cust key="col" clsId="FilterOid">6</cust>
                          </be>
                          <be refId="16127" clsId="MatrixCellLeafOids">
                            <cust key="row" clsId="FilterOid">2647</cust>
                            <cust key="col" clsId="FilterOid">5</cust>
                          </be>
                          <be refId="16128" clsId="MatrixCellLeafOids">
                            <cust key="row" clsId="FilterOid">2620</cust>
                            <cust key="col" clsId="FilterOid">6</cust>
                          </be>
                          <be refId="16129" clsId="MatrixCellLeafOids">
                            <cust key="row" clsId="FilterOid">2651</cust>
                            <cust key="col" clsId="FilterOid">5</cust>
                          </be>
                          <be refId="16130" clsId="MatrixCellLeafOids">
                            <cust key="row" clsId="FilterOid">2624</cust>
                            <cust key="col" clsId="FilterOid">6</cust>
                          </be>
                          <be refId="16131" clsId="MatrixCellLeafOids">
                            <cust key="row" clsId="FilterOid">2657</cust>
                            <cust key="col" clsId="FilterOid">5</cust>
                          </be>
                          <be refId="16132" clsId="MatrixCellLeafOids">
                            <cust key="row" clsId="FilterOid">2629</cust>
                            <cust key="col" clsId="FilterOid">6</cust>
                          </be>
                          <be refId="16133" clsId="MatrixCellLeafOids">
                            <cust key="row" clsId="FilterOid">2661</cust>
                            <cust key="col" clsId="FilterOid">5</cust>
                          </be>
                          <be refId="16134" clsId="MatrixCellLeafOids">
                            <cust key="row" clsId="FilterOid">2633</cust>
                            <cust key="col" clsId="FilterOid">6</cust>
                          </be>
                          <be refId="16135" clsId="MatrixCellLeafOids">
                            <cust key="row" clsId="FilterOid">2665</cust>
                            <cust key="col" clsId="FilterOid">5</cust>
                          </be>
                          <be refId="16136" clsId="MatrixCellLeafOids">
                            <cust key="row" clsId="FilterOid">2637</cust>
                            <cust key="col" clsId="FilterOid">6</cust>
                          </be>
                          <be refId="16137" clsId="MatrixCellLeafOids">
                            <cust key="row" clsId="FilterOid">2669</cust>
                            <cust key="col" clsId="FilterOid">5</cust>
                          </be>
                          <be refId="16138" clsId="MatrixCellLeafOids">
                            <cust key="row" clsId="FilterOid">2608</cust>
                            <cust key="col" clsId="FilterOid">7</cust>
                          </be>
                          <be refId="16139" clsId="MatrixCellLeafOids">
                            <cust key="row" clsId="FilterOid">2641</cust>
                            <cust key="col" clsId="FilterOid">6</cust>
                          </be>
                          <be refId="16140" clsId="MatrixCellLeafOids">
                            <cust key="row" clsId="FilterOid">2612</cust>
                            <cust key="col" clsId="FilterOid">7</cust>
                          </be>
                          <be refId="16141" clsId="MatrixCellLeafOids">
                            <cust key="row" clsId="FilterOid">2677</cust>
                            <cust key="col" clsId="FilterOid">5</cust>
                          </be>
                          <be refId="16142" clsId="MatrixCellLeafOids">
                            <cust key="row" clsId="FilterOid">2616</cust>
                            <cust key="col" clsId="FilterOid">7</cust>
                          </be>
                          <be refId="16143" clsId="MatrixCellLeafOids">
                            <cust key="row" clsId="FilterOid">2647</cust>
                            <cust key="col" clsId="FilterOid">6</cust>
                          </be>
                          <be refId="16144" clsId="MatrixCellLeafOids">
                            <cust key="row" clsId="FilterOid">2681</cust>
                            <cust key="col" clsId="FilterOid">5</cust>
                          </be>
                          <be refId="16145" clsId="MatrixCellLeafOids">
                            <cust key="row" clsId="FilterOid">2620</cust>
                            <cust key="col" clsId="FilterOid">7</cust>
                          </be>
                          <be refId="16146" clsId="MatrixCellLeafOids">
                            <cust key="row" clsId="FilterOid">2651</cust>
                            <cust key="col" clsId="FilterOid">6</cust>
                          </be>
                          <be refId="16147" clsId="MatrixCellLeafOids">
                            <cust key="row" clsId="FilterOid">2685</cust>
                            <cust key="col" clsId="FilterOid">5</cust>
                          </be>
                          <be refId="16148" clsId="MatrixCellLeafOids">
                            <cust key="row" clsId="FilterOid">2624</cust>
                            <cust key="col" clsId="FilterOid">7</cust>
                          </be>
                          <be refId="16149" clsId="MatrixCellLeafOids">
                            <cust key="row" clsId="FilterOid">2657</cust>
                            <cust key="col" clsId="FilterOid">6</cust>
                          </be>
                          <be refId="16150" clsId="MatrixCellLeafOids">
                            <cust key="row" clsId="FilterOid">2629</cust>
                            <cust key="col" clsId="FilterOid">7</cust>
                          </be>
                          <be refId="16151" clsId="MatrixCellLeafOids">
                            <cust key="row" clsId="FilterOid">2661</cust>
                            <cust key="col" clsId="FilterOid">6</cust>
                          </be>
                          <be refId="16152" clsId="MatrixCellLeafOids">
                            <cust key="row" clsId="FilterOid">2633</cust>
                            <cust key="col" clsId="FilterOid">7</cust>
                          </be>
                          <be refId="16153" clsId="MatrixCellLeafOids">
                            <cust key="row" clsId="FilterOid">2665</cust>
                            <cust key="col" clsId="FilterOid">6</cust>
                          </be>
                          <be refId="16154" clsId="MatrixCellLeafOids">
                            <cust key="row" clsId="FilterOid">2637</cust>
                            <cust key="col" clsId="FilterOid">7</cust>
                          </be>
                          <be refId="16155" clsId="MatrixCellLeafOids">
                            <cust key="row" clsId="FilterOid">2669</cust>
                            <cust key="col" clsId="FilterOid">6</cust>
                          </be>
                          <be refId="16156" clsId="MatrixCellLeafOids">
                            <cust key="row" clsId="FilterOid">2641</cust>
                            <cust key="col" clsId="FilterOid">7</cust>
                          </be>
                          <be refId="16157" clsId="MatrixCellLeafOids">
                            <cust key="row" clsId="FilterOid">2677</cust>
                            <cust key="col" clsId="FilterOid">6</cust>
                          </be>
                          <be refId="16158" clsId="MatrixCellLeafOids">
                            <cust key="row" clsId="FilterOid">2647</cust>
                            <cust key="col" clsId="FilterOid">7</cust>
                          </be>
                          <be refId="16159" clsId="MatrixCellLeafOids">
                            <cust key="row" clsId="FilterOid">2681</cust>
                            <cust key="col" clsId="FilterOid">6</cust>
                          </be>
                          <be refId="16160" clsId="MatrixCellLeafOids">
                            <cust key="row" clsId="FilterOid">2651</cust>
                            <cust key="col" clsId="FilterOid">7</cust>
                          </be>
                          <be refId="16161" clsId="MatrixCellLeafOids">
                            <cust key="row" clsId="FilterOid">2685</cust>
                            <cust key="col" clsId="FilterOid">6</cust>
                          </be>
                          <be refId="16162" clsId="MatrixCellLeafOids">
                            <cust key="row" clsId="FilterOid">2657</cust>
                            <cust key="col" clsId="FilterOid">7</cust>
                          </be>
                          <be refId="16163" clsId="MatrixCellLeafOids">
                            <cust key="row" clsId="FilterOid">2661</cust>
                            <cust key="col" clsId="FilterOid">7</cust>
                          </be>
                          <be refId="16164" clsId="MatrixCellLeafOids">
                            <cust key="row" clsId="FilterOid">2665</cust>
                            <cust key="col" clsId="FilterOid">7</cust>
                          </be>
                          <be refId="16165" clsId="MatrixCellLeafOids">
                            <cust key="row" clsId="FilterOid">2669</cust>
                            <cust key="col" clsId="FilterOid">7</cust>
                          </be>
                          <be refId="16166" clsId="MatrixCellLeafOids">
                            <cust key="row" clsId="FilterOid">2608</cust>
                            <cust key="col" clsId="FilterOid">5</cust>
                          </be>
                          <be refId="16167" clsId="MatrixCellLeafOids">
                            <cust key="row" clsId="FilterOid">2677</cust>
                            <cust key="col" clsId="FilterOid">7</cust>
                          </be>
                          <be refId="16168" clsId="MatrixCellLeafOids">
                            <cust key="row" clsId="FilterOid">2612</cust>
                            <cust key="col" clsId="FilterOid">5</cust>
                          </be>
                          <be refId="16169" clsId="MatrixCellLeafOids">
                            <cust key="row" clsId="FilterOid">2681</cust>
                            <cust key="col" clsId="FilterOid">7</cust>
                          </be>
                          <be refId="16170" clsId="MatrixCellLeafOids">
                            <cust key="row" clsId="FilterOid">2616</cust>
                            <cust key="col" clsId="FilterOid">5</cust>
                          </be>
                          <be refId="16171" clsId="MatrixCellLeafOids">
                            <cust key="row" clsId="FilterOid">2685</cust>
                            <cust key="col" clsId="FilterOid">7</cust>
                          </be>
                          <be refId="16172" clsId="MatrixCellLeafOids">
                            <cust key="row" clsId="FilterOid">2620</cust>
                            <cust key="col" clsId="FilterOid">5</cust>
                          </be>
                          <be refId="16173" clsId="MatrixCellLeafOids">
                            <cust key="row" clsId="FilterOid">2624</cust>
                            <cust key="col" clsId="FilterOid">5</cust>
                          </be>
                        </set>
                        <m key="forcedEditModes" refId="16174" keid="Reporting.com.tagetik.tables.IMatixCellLeafPositions,Reporting" veid="SYS_STR"/>
                        <b key="UseTxlDeFormEditor">N</b>
                        <be key="TxDeFormsEditorDescriptor" refId="16175" clsId="TxDeFormsEditorDescriptor">
                          <l key="Tabs" refId="1617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177" clsId="matrixWSInfo">
                          <b key="isT">N</b>
                          <s key="wsCode">001</s>
                          <s key="tableCode">000001</s>
                        </be>
                        <be key="customFilters" refId="16178" clsId="ExpCustomFiltersProspetto"/>
                      </be>
                    </val>
                    <key>
                      <s>Emissioni</s>
                    </key>
                    <val>
                      <be refId="16179" clsId="MatrixPositionBlockVO">
                        <s key="positionID">Emissioni</s>
                        <be key="rows" refId="16180" clsId="FilterNode">
                          <l key="dimensionOids" refId="16181" ln="0" eid="DimensionOid"/>
                          <l key="AdHocParamDimensionOids" refId="16182" ln="0" eid="DimensionOid"/>
                          <be key="data" refId="16183" clsId="FilterNodeData">
                            <ref key="filterNode" refId="1618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18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185" ln="17" eid="Framework.com.tagetik.trees.INode,framework">
                            <be refId="16186" clsId="FilterNode">
                              <l key="dimensionOids" refId="16187" ln="0" eid="DimensionOid"/>
                              <l key="AdHocParamDimensionOids" refId="16188" ln="0" eid="DimensionOid"/>
                              <be key="data" refId="16189" clsId="FilterNodeData">
                                <ref key="filterNode" refId="16186"/>
                                <s key="dim">VOC_KPI</s>
                                <i key="segmentLevel">0</i>
                                <ref key="segment" refId="22"/>
                                <be key="dictionaryHeader" refId="16190" clsId="MultiDesc">
                                  <a key="desc" refId="16191" ln="4" eid="SYS_STR">
                                    <s>Emissioni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1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241</s>
                                <b key="signChange">N</b>
                                <b key="nativeSignChange">N</b>
                                <l key="nav" refId="1619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194" keid="SYS_STR" veid="EFReportingNodeType">
                                  <key>
                                    <s>233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241</cust>
                              <s key="cod"/>
                              <s key="desc"/>
                              <i key="index">0</i>
                              <l key="children" refId="16195" ln="0" eid="Framework.com.tagetik.trees.INode,framework"/>
                              <ref key="parent" refId="16180"/>
                            </be>
                            <be refId="16196" clsId="FilterNode">
                              <l key="dimensionOids" refId="16197" ln="1" eid="DimensionOid">
                                <cust clsId="DimensionOid">564F435F4B5049-45-434E5F313639---</cust>
                              </l>
                              <l key="AdHocParamDimensionOids" refId="16198" ln="0" eid="DimensionOid"/>
                              <be key="data" refId="16199" clsId="FilterNodeData">
                                <ref key="filterNode" refId="1619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234</s>
                                <b key="signChange">N</b>
                                <b key="nativeSignChange">N</b>
                                <l key="nav" refId="162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02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234</cust>
                              <s key="cod"/>
                              <s key="desc"/>
                              <i key="index">1</i>
                              <l key="children" refId="16203" ln="0" eid="Framework.com.tagetik.trees.INode,framework"/>
                              <ref key="parent" refId="16180"/>
                            </be>
                            <be refId="16204" clsId="FilterNode">
                              <l key="dimensionOids" refId="16205" ln="1" eid="DimensionOid">
                                <cust clsId="DimensionOid">564F435F4B5049-45-434E5F313730---</cust>
                              </l>
                              <l key="AdHocParamDimensionOids" refId="16206" ln="0" eid="DimensionOid"/>
                              <be key="data" refId="16207" clsId="FilterNodeData">
                                <ref key="filterNode" refId="1620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3</s>
                                <s key="originalID">235</s>
                                <b key="signChange">N</b>
                                <b key="nativeSignChange">N</b>
                                <l key="nav" refId="162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10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235</cust>
                              <s key="cod"/>
                              <s key="desc"/>
                              <i key="index">2</i>
                              <l key="children" refId="16211" ln="0" eid="Framework.com.tagetik.trees.INode,framework"/>
                              <ref key="parent" refId="16180"/>
                            </be>
                            <be refId="16212" clsId="FilterNode">
                              <l key="dimensionOids" refId="16213" ln="1" eid="DimensionOid">
                                <cust clsId="DimensionOid">564F435F4B5049-45-434E5F313731---</cust>
                              </l>
                              <l key="AdHocParamDimensionOids" refId="16214" ln="0" eid="DimensionOid"/>
                              <be key="data" refId="16215" clsId="FilterNodeData">
                                <ref key="filterNode" refId="1621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4</s>
                                <s key="originalID">236</s>
                                <b key="signChange">N</b>
                                <b key="nativeSignChange">N</b>
                                <l key="nav" refId="162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18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236</cust>
                              <s key="cod"/>
                              <s key="desc"/>
                              <i key="index">3</i>
                              <l key="children" refId="16219" ln="0" eid="Framework.com.tagetik.trees.INode,framework"/>
                              <ref key="parent" refId="16180"/>
                            </be>
                            <be refId="16220" clsId="FilterNode">
                              <l key="dimensionOids" refId="16221" ln="1" eid="DimensionOid">
                                <cust clsId="DimensionOid">564F435F4B5049-45-434E5F313732---</cust>
                              </l>
                              <l key="AdHocParamDimensionOids" refId="16222" ln="0" eid="DimensionOid"/>
                              <be key="data" refId="16223" clsId="FilterNodeData">
                                <ref key="filterNode" refId="16220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2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5</s>
                                <s key="originalID">237</s>
                                <b key="signChange">N</b>
                                <b key="nativeSignChange">N</b>
                                <l key="nav" refId="162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26" keid="SYS_STR" veid="EFReportingNodeType">
                                  <key>
                                    <s>564F435F4B5049-45-434E5F313731---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237</cust>
                              <s key="cod"/>
                              <s key="desc"/>
                              <i key="index">4</i>
                              <l key="children" refId="16227" ln="0" eid="Framework.com.tagetik.trees.INode,framework"/>
                              <ref key="parent" refId="16180"/>
                            </be>
                            <be refId="16228" clsId="FilterNode">
                              <l key="dimensionOids" refId="16229" ln="1" eid="DimensionOid">
                                <cust clsId="DimensionOid">564F435F4B5049-45-434E5F323435---</cust>
                              </l>
                              <l key="AdHocParamDimensionOids" refId="16230" ln="0" eid="DimensionOid"/>
                              <be key="data" refId="16231" clsId="FilterNodeData">
                                <ref key="filterNode" refId="16228"/>
                                <s key="dim">VOC_KPI</s>
                                <i key="segmentLevel">0</i>
                                <ref key="segment" refId="22"/>
                                <be key="dictionaryHeader" refId="16232" clsId="MultiDesc">
                                  <a key="desc" refId="16233" ln="4" eid="SYS_STR">
                                    <s>di cui emissioni CO2eq da gas naturale disperso dalle reti di distribuzione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7</s>
                                <s key="originalID">243</s>
                                <b key="signChange">N</b>
                                <b key="nativeSignChange">N</b>
                                <l key="nav" refId="162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36" keid="SYS_STR" veid="EFReportingNodeType">
                                  <key>
                                    <s>564F435F4B5049-45-434E5F323435---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243</cust>
                              <s key="cod"/>
                              <s key="desc"/>
                              <i key="index">5</i>
                              <l key="children" refId="16237" ln="0" eid="Framework.com.tagetik.trees.INode,framework"/>
                              <ref key="parent" refId="16180"/>
                            </be>
                            <be refId="16238" clsId="FilterNode">
                              <l key="dimensionOids" refId="16239" ln="1" eid="DimensionOid">
                                <cust clsId="DimensionOid">564F435F4B5049-45-434E5F303339---</cust>
                              </l>
                              <l key="AdHocParamDimensionOids" refId="16240" ln="0" eid="DimensionOid"/>
                              <be key="data" refId="16241" clsId="FilterNodeData">
                                <ref key="filterNode" refId="16238"/>
                                <s key="dim">VOC_KPI</s>
                                <i key="segmentLevel">0</i>
                                <ref key="segment" refId="22"/>
                                <be key="dictionaryHeader" refId="16242" clsId="MultiDesc">
                                  <a key="desc" refId="16243" ln="4" eid="SYS_STR">
                                    <s>Emissioni indirette in atmosfera - CO2 (t) da consumi di energia elettrica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8</s>
                                <s key="originalID">302</s>
                                <b key="signChange">N</b>
                                <b key="nativeSignChange">N</b>
                                <l key="nav" refId="162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302</cust>
                              <s key="cod"/>
                              <s key="desc"/>
                              <i key="index">6</i>
                              <l key="children" refId="16246" ln="0" eid="Framework.com.tagetik.trees.INode,framework"/>
                              <ref key="parent" refId="16180"/>
                            </be>
                            <be refId="16247" clsId="FilterNode">
                              <l key="dimensionOids" refId="16248" ln="0" eid="DimensionOid"/>
                              <l key="AdHocParamDimensionOids" refId="16249" ln="0" eid="DimensionOid"/>
                              <be key="data" refId="16250" clsId="FilterNodeData">
                                <ref key="filterNode" refId="16247"/>
                                <s key="dim">VOC_KPI</s>
                                <i key="segmentLevel">0</i>
                                <ref key="segment" refId="22"/>
                                <be key="dictionaryHeader" refId="16251" clsId="MultiDesc">
                                  <a key="desc" refId="16252" ln="4" eid="SYS_STR">
                                    <s>Emissioni evitate - CO2 (t)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2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9</s>
                                <s key="originalID">285</s>
                                <b key="signChange">N</b>
                                <b key="nativeSignChange">N</b>
                                <l key="nav" refId="162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255" keid="SYS_STR" veid="EFReportingNodeType">
                                  <key>
                                    <s>243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285</cust>
                              <s key="cod"/>
                              <s key="desc"/>
                              <i key="index">7</i>
                              <l key="children" refId="16256" ln="0" eid="Framework.com.tagetik.trees.INode,framework"/>
                              <ref key="parent" refId="16180"/>
                            </be>
                            <be refId="16257" clsId="FilterNode">
                              <l key="dimensionOids" refId="16258" ln="1" eid="DimensionOid">
                                <cust clsId="DimensionOid">564F435F4B5049-45-434E5F313830---</cust>
                              </l>
                              <l key="AdHocParamDimensionOids" refId="16259" ln="0" eid="DimensionOid"/>
                              <be key="data" refId="16260" clsId="FilterNodeData">
                                <ref key="filterNode" refId="16257"/>
                                <s key="dim">VOC_KPI</s>
                                <i key="segmentLevel">0</i>
                                <ref key="segment" refId="22"/>
                                <be key="dictionaryHeader" refId="16261" clsId="MultiDesc">
                                  <a key="desc" refId="16262" ln="4" eid="SYS_STR">
                                    <s>Emissioni evitate impianti fotovoltaici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287</s>
                                <b key="signChange">N</b>
                                <b key="nativeSignChange">N</b>
                                <l key="nav" refId="1626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287</cust>
                              <s key="cod"/>
                              <s key="desc"/>
                              <i key="index">8</i>
                              <l key="children" refId="16265" ln="0" eid="Framework.com.tagetik.trees.INode,framework"/>
                              <ref key="parent" refId="16180"/>
                            </be>
                            <be refId="16266" clsId="FilterNode">
                              <l key="dimensionOids" refId="16267" ln="1" eid="DimensionOid">
                                <cust clsId="DimensionOid">564F435F4B5049-45-434E5F313738---</cust>
                              </l>
                              <l key="AdHocParamDimensionOids" refId="16268" ln="0" eid="DimensionOid"/>
                              <be key="data" refId="16269" clsId="FilterNodeData">
                                <ref key="filterNode" refId="16266"/>
                                <s key="dim">VOC_KPI</s>
                                <i key="segmentLevel">0</i>
                                <ref key="segment" refId="22"/>
                                <be key="dictionaryHeader" refId="16270" clsId="MultiDesc">
                                  <a key="desc" refId="16271" ln="4" eid="SYS_STR">
                                    <s>Emissioni evitate termoelettrico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7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286</s>
                                <b key="signChange">N</b>
                                <b key="nativeSignChange">N</b>
                                <l key="nav" refId="1627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286</cust>
                              <s key="cod"/>
                              <s key="desc"/>
                              <i key="index">9</i>
                              <l key="children" refId="16274" ln="0" eid="Framework.com.tagetik.trees.INode,framework"/>
                              <ref key="parent" refId="16180"/>
                            </be>
                            <be refId="16275" clsId="FilterNode">
                              <l key="dimensionOids" refId="16276" ln="1" eid="DimensionOid">
                                <cust clsId="DimensionOid">564F435F4B5049-45-434D5F303237---</cust>
                              </l>
                              <l key="AdHocParamDimensionOids" refId="16277" ln="0" eid="DimensionOid"/>
                              <be key="data" refId="16278" clsId="FilterNodeData">
                                <ref key="filterNode" refId="16275"/>
                                <s key="dim">VOC_KPI</s>
                                <i key="segmentLevel">0</i>
                                <ref key="segment" refId="22"/>
                                <be key="dictionaryHeader" refId="16279" clsId="MultiDesc">
                                  <a key="desc" refId="16280" ln="4" eid="SYS_STR">
                                    <s>Emissioni evitate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2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12</s>
                                <s key="originalID">239</s>
                                <b key="signChange">N</b>
                                <b key="nativeSignChange">N</b>
                                <l key="nav" refId="162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283" keid="SYS_STR" veid="EFReportingNodeType">
                                  <key>
                                    <s>564F435F4B5049-45-434D5F303234---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564F435F4B5049-45-434E5F313738---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564F435F4B5049-45-434D5F303237---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239</cust>
                              <s key="cod"/>
                              <s key="desc"/>
                              <i key="index">10</i>
                              <l key="children" refId="16284" ln="0" eid="Framework.com.tagetik.trees.INode,framework"/>
                              <ref key="parent" refId="16180"/>
                            </be>
                            <be refId="16285" clsId="FilterNode">
                              <l key="dimensionOids" refId="16286" ln="1" eid="DimensionOid">
                                <cust clsId="DimensionOid">564F435F4B5049-45-434D5F303939---</cust>
                              </l>
                              <l key="AdHocParamDimensionOids" refId="16287" ln="0" eid="DimensionOid"/>
                              <be key="data" refId="16288" clsId="FilterNodeData">
                                <ref key="filterNode" refId="16285"/>
                                <s key="dim">VOC_KPI</s>
                                <i key="segmentLevel">0</i>
                                <ref key="segment" refId="22"/>
                                <be key="dictionaryHeader" refId="16289" clsId="MultiDesc">
                                  <a key="desc" refId="16290" ln="4" eid="SYS_STR">
                                    <s>Emissioni evitate impianto a biogas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2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13</s>
                                <s key="originalID">288</s>
                                <b key="signChange">N</b>
                                <b key="nativeSignChange">N</b>
                                <l key="nav" refId="1629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288</cust>
                              <s key="cod"/>
                              <s key="desc"/>
                              <i key="index">11</i>
                              <l key="children" refId="16293" ln="0" eid="Framework.com.tagetik.trees.INode,framework"/>
                              <ref key="parent" refId="16180"/>
                            </be>
                            <be refId="16294" clsId="FilterNode">
                              <l key="dimensionOids" refId="16295" ln="1" eid="DimensionOid">
                                <cust clsId="DimensionOid">564F435F4B5049-45-434D5F323236---</cust>
                              </l>
                              <l key="AdHocParamDimensionOids" refId="16296" ln="0" eid="DimensionOid"/>
                              <be key="data" refId="16297" clsId="FilterNodeData">
                                <ref key="filterNode" refId="16294"/>
                                <s key="dim">VOC_KPI</s>
                                <i key="segmentLevel">0</i>
                                <ref key="segment" refId="22"/>
                                <be key="dictionaryHeader" refId="16298" clsId="MultiDesc">
                                  <a key="desc" refId="16299" ln="4" eid="SYS_STR">
                                    <s>Emissioni evitate Termovalorizzazione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30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14</s>
                                <s key="originalID">238</s>
                                <b key="signChange">N</b>
                                <b key="nativeSignChange">N</b>
                                <l key="nav" refId="1630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238</cust>
                              <s key="cod"/>
                              <s key="desc"/>
                              <i key="index">12</i>
                              <l key="children" refId="16302" ln="0" eid="Framework.com.tagetik.trees.INode,framework"/>
                              <ref key="parent" refId="16180"/>
                            </be>
                            <be refId="16303" clsId="FilterNode">
                              <l key="dimensionOids" refId="16304" ln="1" eid="DimensionOid">
                                <cust clsId="DimensionOid">564F435F4B5049-45-434E5F323438---</cust>
                              </l>
                              <l key="AdHocParamDimensionOids" refId="16305" ln="0" eid="DimensionOid"/>
                              <be key="data" refId="16306" clsId="FilterNodeData">
                                <ref key="filterNode" refId="16303"/>
                                <s key="dim">VOC_KPI</s>
                                <i key="segmentLevel">0</i>
                                <ref key="segment" refId="22"/>
                                <be key="dictionaryHeader" refId="16307" clsId="MultiDesc">
                                  <a key="desc" refId="16308" ln="4" eid="SYS_STR">
                                    <s>Emissioni evitate impianto a biomasse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3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15</s>
                                <s key="originalID">292</s>
                                <b key="signChange">N</b>
                                <b key="nativeSignChange">N</b>
                                <l key="nav" refId="1631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292</cust>
                              <s key="cod"/>
                              <s key="desc"/>
                              <i key="index">13</i>
                              <l key="children" refId="16311" ln="0" eid="Framework.com.tagetik.trees.INode,framework"/>
                              <ref key="parent" refId="16180"/>
                            </be>
                            <be refId="16312" clsId="FilterNode">
                              <l key="dimensionOids" refId="16313" ln="1" eid="DimensionOid">
                                <cust clsId="DimensionOid">564F435F4B5049-45-434E5F323033---</cust>
                              </l>
                              <l key="AdHocParamDimensionOids" refId="16314" ln="0" eid="DimensionOid"/>
                              <be key="data" refId="16315" clsId="FilterNodeData">
                                <ref key="filterNode" refId="16312"/>
                                <s key="dim">VOC_KPI</s>
                                <i key="segmentLevel">0</i>
                                <ref key="segment" refId="22"/>
                                <be key="dictionaryHeader" refId="16316" clsId="MultiDesc">
                                  <a key="desc" refId="16317" ln="4" eid="SYS_STR">
                                    <s>Emissioni evitate impianti eolici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3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16</s>
                                <s key="originalID">291</s>
                                <b key="signChange">N</b>
                                <b key="nativeSignChange">N</b>
                                <l key="nav" refId="1631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291</cust>
                              <s key="cod"/>
                              <s key="desc"/>
                              <i key="index">14</i>
                              <l key="children" refId="16320" ln="0" eid="Framework.com.tagetik.trees.INode,framework"/>
                              <ref key="parent" refId="16180"/>
                            </be>
                            <be refId="16321" clsId="FilterNode">
                              <l key="dimensionOids" refId="16322" ln="1" eid="DimensionOid">
                                <cust clsId="DimensionOid">564F435F4B5049-45-434D5F303935---</cust>
                              </l>
                              <l key="AdHocParamDimensionOids" refId="16323" ln="0" eid="DimensionOid"/>
                              <be key="data" refId="16324" clsId="FilterNodeData">
                                <ref key="filterNode" refId="16321"/>
                                <s key="dim">VOC_KPI</s>
                                <i key="segmentLevel">0</i>
                                <ref key="segment" refId="22"/>
                                <be key="dictionaryHeader" refId="16325" clsId="MultiDesc">
                                  <a key="desc" refId="16326" ln="4" eid="SYS_STR">
                                    <s>Emissioni evitate impianti idroelettrici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32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17</s>
                                <s key="originalID">290</s>
                                <b key="signChange">N</b>
                                <b key="nativeSignChange">N</b>
                                <l key="nav" refId="1632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290</cust>
                              <s key="cod"/>
                              <s key="desc"/>
                              <i key="index">15</i>
                              <l key="children" refId="16329" ln="0" eid="Framework.com.tagetik.trees.INode,framework"/>
                              <ref key="parent" refId="16180"/>
                            </be>
                            <be refId="16330" clsId="FilterNode">
                              <l key="dimensionOids" refId="16331" ln="1" eid="DimensionOid">
                                <cust clsId="DimensionOid">564F435F4B5049-45-434D5F323237---</cust>
                              </l>
                              <l key="AdHocParamDimensionOids" refId="16332" ln="0" eid="DimensionOid"/>
                              <be key="data" refId="16333" clsId="FilterNodeData">
                                <ref key="filterNode" refId="16330"/>
                                <s key="dim">VOC_KPI</s>
                                <i key="segmentLevel">0</i>
                                <ref key="segment" refId="22"/>
                                <be key="dictionaryHeader" refId="16334" clsId="MultiDesc">
                                  <a key="desc" refId="16335" ln="4" eid="SYS_STR">
                                    <s>Emissioni evitate - Raccolta Differenziata*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3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289</s>
                                <b key="signChange">N</b>
                                <b key="nativeSignChange">N</b>
                                <l key="nav" refId="163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289</cust>
                              <s key="cod"/>
                              <s key="desc"/>
                              <i key="index">16</i>
                              <l key="children" refId="16338" ln="0" eid="Framework.com.tagetik.trees.INode,framework"/>
                              <ref key="parent" refId="16180"/>
                            </be>
                          </l>
                        </be>
                        <be key="columns" refId="16339" clsId="FilterNode">
                          <l key="dimensionOids" refId="16340" ln="0" eid="DimensionOid"/>
                          <l key="AdHocParamDimensionOids" refId="16341" ln="0" eid="DimensionOid"/>
                          <be key="data" refId="16342" clsId="FilterNodeData">
                            <ref key="filterNode" refId="1633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34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344" ln="1" eid="Framework.com.tagetik.trees.INode,framework">
                            <be refId="16345" clsId="FilterNode">
                              <l key="dimensionOids" refId="16346" ln="1" eid="DimensionOid">
                                <cust clsId="DimensionOid">544950-45-5449505F4F---</cust>
                              </l>
                              <l key="AdHocParamDimensionOids" refId="16347" ln="0" eid="DimensionOid"/>
                              <be key="data" refId="16348" clsId="FilterNodeData">
                                <ref key="filterNode" refId="1634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34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35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35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352" ln="3" eid="Framework.com.tagetik.trees.INode,framework">
                                <be refId="16353" clsId="FilterNode">
                                  <l key="dimensionOids" refId="16354" ln="1" eid="DimensionOid">
                                    <cust clsId="DimensionOid">5343455F24-45-323032334143545F4254-244F524947494E414C--</cust>
                                  </l>
                                  <l key="AdHocParamDimensionOids" refId="16355" ln="0" eid="DimensionOid"/>
                                  <be key="data" refId="16356" clsId="FilterNodeData">
                                    <ref key="filterNode" refId="1635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35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35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35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360" ln="1" eid="Framework.com.tagetik.trees.INode,framework">
                                    <be refId="16361" clsId="FilterNode">
                                      <l key="dimensionOids" refId="16362" ln="1" eid="DimensionOid">
                                        <cust clsId="DimensionOid">4341545F24-4E-413241---</cust>
                                      </l>
                                      <l key="AdHocParamDimensionOids" refId="16363" ln="0" eid="DimensionOid"/>
                                      <be key="data" refId="16364" clsId="FilterNodeData">
                                        <ref key="filterNode" refId="1636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365" clsId="MultiDesc">
                                          <a key="desc" refId="1636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36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636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36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370" ln="0" eid="Framework.com.tagetik.trees.INode,framework"/>
                                      <ref key="parent" refId="16353"/>
                                    </be>
                                  </l>
                                  <ref key="parent" refId="16345"/>
                                </be>
                                <be refId="16371" clsId="FilterNode">
                                  <l key="dimensionOids" refId="16372" ln="1" eid="DimensionOid">
                                    <cust clsId="DimensionOid">5343455F24-45-323032344143545F4254-5343455F425F544552--</cust>
                                  </l>
                                  <l key="AdHocParamDimensionOids" refId="16373" ln="0" eid="DimensionOid"/>
                                  <be key="data" refId="16374" clsId="FilterNodeData">
                                    <ref key="filterNode" refId="1637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3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637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37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6378" ln="1" eid="Framework.com.tagetik.trees.INode,framework">
                                    <be refId="16379" clsId="FilterNode">
                                      <l key="dimensionOids" refId="16380" ln="1" eid="DimensionOid">
                                        <cust clsId="DimensionOid">4341545F24-4E-413241---</cust>
                                      </l>
                                      <l key="AdHocParamDimensionOids" refId="16381" ln="0" eid="DimensionOid"/>
                                      <be key="data" refId="16382" clsId="FilterNodeData">
                                        <ref key="filterNode" refId="1637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383" clsId="MultiDesc">
                                          <a key="desc" refId="1638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3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63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38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6388" ln="0" eid="Framework.com.tagetik.trees.INode,framework"/>
                                      <ref key="parent" refId="16371"/>
                                    </be>
                                  </l>
                                  <ref key="parent" refId="16345"/>
                                </be>
                                <be refId="16389" clsId="FilterNode">
                                  <l key="dimensionOids" refId="16390" ln="1" eid="DimensionOid">
                                    <cust clsId="DimensionOid">5343455F24-45-323032354143545F4254-244F524947494E414C--</cust>
                                  </l>
                                  <l key="AdHocParamDimensionOids" refId="16391" ln="0" eid="DimensionOid"/>
                                  <be key="data" refId="16392" clsId="FilterNodeData">
                                    <ref key="filterNode" refId="1638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39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639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39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6396" ln="1" eid="Framework.com.tagetik.trees.INode,framework">
                                    <be refId="16397" clsId="FilterNode">
                                      <l key="dimensionOids" refId="16398" ln="1" eid="DimensionOid">
                                        <cust clsId="DimensionOid">4341545F24-4E-413241---</cust>
                                      </l>
                                      <l key="AdHocParamDimensionOids" refId="16399" ln="0" eid="DimensionOid"/>
                                      <be key="data" refId="16400" clsId="FilterNodeData">
                                        <ref key="filterNode" refId="1639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40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64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6403" ln="0" eid="Framework.com.tagetik.trees.INode,framework"/>
                                      <ref key="parent" refId="16389"/>
                                    </be>
                                  </l>
                                  <ref key="parent" refId="16345"/>
                                </be>
                              </l>
                              <ref key="parent" refId="16339"/>
                            </be>
                          </l>
                        </be>
                        <be key="matrixFilters" refId="16404" clsId="FilterNode">
                          <l key="dimensionOids" refId="16405" ln="0" eid="DimensionOid"/>
                          <l key="AdHocParamDimensionOids" refId="16406" ln="0" eid="DimensionOid"/>
                          <be key="data" refId="16407" clsId="FilterNodeData">
                            <ref key="filterNode" refId="1640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0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409" ln="1" eid="Framework.com.tagetik.trees.INode,framework">
                            <be refId="16410" clsId="FilterNode">
                              <l key="dimensionOids" refId="16411" ln="1" eid="DimensionOid">
                                <cust clsId="DimensionOid">504552-45-3132---</cust>
                              </l>
                              <l key="AdHocParamDimensionOids" refId="16412" ln="0" eid="DimensionOid"/>
                              <be key="data" refId="16413" clsId="FilterNodeData">
                                <ref key="filterNode" refId="1641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4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41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416" ln="1" eid="Framework.com.tagetik.trees.INode,framework">
                                <be refId="16417" clsId="FilterNode">
                                  <l key="dimensionOids" refId="16418" ln="1" eid="DimensionOid">
                                    <cust clsId="DimensionOid">4445535434-45-4E44---</cust>
                                  </l>
                                  <l key="AdHocParamDimensionOids" refId="16419" ln="0" eid="DimensionOid"/>
                                  <be key="data" refId="16420" clsId="FilterNodeData">
                                    <ref key="filterNode" refId="1641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42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642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6423" ln="1" eid="Framework.com.tagetik.trees.INode,framework">
                                    <be refId="16424" clsId="FilterNode">
                                      <l key="dimensionOids" refId="16425" ln="1" eid="DimensionOid">
                                        <cust clsId="DimensionOid">56414C-45-455552---</cust>
                                      </l>
                                      <l key="AdHocParamDimensionOids" refId="16426" ln="0" eid="DimensionOid"/>
                                      <be key="data" refId="16427" clsId="FilterNodeData">
                                        <ref key="filterNode" refId="1642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6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6430" ln="1" eid="Framework.com.tagetik.trees.INode,framework">
                                        <be refId="16431" clsId="FilterNode">
                                          <l key="dimensionOids" refId="16432" ln="1" eid="DimensionOid">
                                            <cust clsId="DimensionOid">44455354315F4255-45-4E44---</cust>
                                          </l>
                                          <l key="AdHocParamDimensionOids" refId="16433" ln="0" eid="DimensionOid"/>
                                          <be key="data" refId="16434" clsId="FilterNodeData">
                                            <ref key="filterNode" refId="1643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43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643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6437" ln="1" eid="Framework.com.tagetik.trees.INode,framework">
                                            <be refId="16438" clsId="FilterNode">
                                              <l key="dimensionOids" refId="1643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6440" ln="0" eid="DimensionOid"/>
                                              <be key="data" refId="16441" clsId="FilterNodeData">
                                                <ref key="filterNode" refId="1643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644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644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6444" ln="1" eid="Framework.com.tagetik.trees.INode,framework">
                                                <be refId="16445" clsId="FilterNode">
                                                  <l key="dimensionOids" refId="1644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6447" ln="0" eid="DimensionOid"/>
                                                  <be key="data" refId="16448" clsId="FilterNodeData">
                                                    <ref key="filterNode" refId="1644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44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645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451" ln="1" eid="Framework.com.tagetik.trees.INode,framework">
                                                    <be refId="16452" clsId="FilterNode">
                                                      <l key="dimensionOids" refId="16453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6454" ln="0" eid="DimensionOid"/>
                                                      <be key="data" refId="16455" clsId="FilterNodeData">
                                                        <ref key="filterNode" refId="1645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45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645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458" ln="0" eid="Framework.com.tagetik.trees.INode,framework"/>
                                                      <ref key="parent" refId="16445"/>
                                                    </be>
                                                  </l>
                                                  <ref key="parent" refId="16438"/>
                                                </be>
                                              </l>
                                              <ref key="parent" refId="16431"/>
                                            </be>
                                          </l>
                                          <ref key="parent" refId="16424"/>
                                        </be>
                                      </l>
                                      <ref key="parent" refId="16417"/>
                                    </be>
                                  </l>
                                  <ref key="parent" refId="16410"/>
                                </be>
                              </l>
                              <ref key="parent" refId="16404"/>
                            </be>
                          </l>
                        </be>
                        <be key="rowHeaders" refId="16459" clsId="ReportingHeaders">
                          <m key="headers" refId="16460" keid="SYS_PR_I" veid="System.Collections.IList">
                            <key>
                              <i>-1</i>
                            </key>
                            <val>
                              <l refId="16461" ln="1">
                                <s>$Account(HIERARCHY("KPI")).desc</s>
                              </l>
                            </val>
                          </m>
                          <m key="headersDims" refId="1646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463" clsId="ReportingHeaders">
                          <m key="headers" refId="16464" keid="SYS_PR_I" veid="System.Collections.IList">
                            <key>
                              <i>-1</i>
                            </key>
                            <val>
                              <l refId="16465" ln="1">
                                <s>$Scenario.code</s>
                              </l>
                            </val>
                          </m>
                          <m key="headersDims" refId="1646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467" ln="0" eid="SYS_STR"/>
                        <b key="bindOriginalAmountOnSave">N</b>
                        <b key="showLink">N</b>
                        <i key="index">10</i>
                        <b key="excludeValuatingSheetsWithZeroValues">N</b>
                        <m key="addictionalStyleSheets" refId="16468" keid="SYS_STR" veid="StyleSheet">
                          <key>
                            <s>32</s>
                          </key>
                          <val>
                            <be refId="16469" clsId="StyleSheet">
                              <be key="version" refId="164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47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472" ln="2">
                                    <be refId="16473" clsId="StyleRule">
                                      <be key="ruleCondition" refId="1647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475" clsId="StyleRule">
                                      <be key="ruleCondition" refId="164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31</s>
                          </key>
                          <val>
                            <be refId="16477" clsId="StyleSheet">
                              <be key="version" refId="1647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47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480" ln="2">
                                    <be refId="16481" clsId="StyleRule">
                                      <be key="ruleCondition" refId="1648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483" clsId="StyleRule">
                                      <be key="ruleCondition" refId="1648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485" ln="0" eid="Reporting.com.tagetik.tables.IMatixCellLeafPositions,Reporting"/>
                        <m key="forcedEditModes" refId="16486" keid="Reporting.com.tagetik.tables.IMatixCellLeafPositions,Reporting" veid="SYS_STR"/>
                        <b key="UseTxlDeFormEditor">N</b>
                        <be key="TxDeFormsEditorDescriptor" refId="16487" clsId="TxDeFormsEditorDescriptor">
                          <l key="Tabs" refId="164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489" clsId="matrixWSInfo">
                          <b key="isT">N</b>
                          <s key="wsCode">$CPM</s>
                        </be>
                        <be key="customFilters" refId="16490" clsId="ExpCustomFiltersProspetto"/>
                      </be>
                    </val>
                    <key>
                      <s>
                        Matrix Biodiversit
                        <ch cod="e0"/>
                      </s>
                    </key>
                    <val>
                      <be refId="16491" clsId="MatrixPositionBlockVO">
                        <s key="positionID">
                          Matrix Biodiversit
                          <ch cod="e0"/>
                        </s>
                        <be key="rows" refId="16492" clsId="FilterNode">
                          <l key="dimensionOids" refId="16493" ln="0" eid="DimensionOid"/>
                          <l key="AdHocParamDimensionOids" refId="16494" ln="0" eid="DimensionOid"/>
                          <be key="data" refId="16495" clsId="FilterNodeData">
                            <ref key="filterNode" refId="164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4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497" ln="5" eid="Framework.com.tagetik.trees.INode,framework">
                            <be refId="16498" clsId="FilterNode">
                              <l key="dimensionOids" refId="16499" ln="1" eid="DimensionOid">
                                <cust clsId="DimensionOid">564F435F4B5049-45-434E5F323736---</cust>
                              </l>
                              <l key="AdHocParamDimensionOids" refId="16500" ln="0" eid="DimensionOid"/>
                              <be key="data" refId="16501" clsId="FilterNodeData">
                                <ref key="filterNode" refId="1649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5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268</s>
                                <b key="signChange">N</b>
                                <b key="nativeSignChange">N</b>
                                <l key="nav" refId="165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04" keid="SYS_STR" veid="EFReportingNodeType">
                                  <key>
                                    <s>564F435F4B5049-45-434E5F323736---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268</cust>
                              <s key="cod"/>
                              <s key="desc"/>
                              <i key="index">0</i>
                              <l key="children" refId="16505" ln="0" eid="Framework.com.tagetik.trees.INode,framework"/>
                              <ref key="parent" refId="16492"/>
                            </be>
                            <be refId="16506" clsId="FilterNode">
                              <l key="dimensionOids" refId="16507" ln="1" eid="DimensionOid">
                                <cust clsId="DimensionOid">564F435F4B5049-45-434E5F323636---</cust>
                              </l>
                              <l key="AdHocParamDimensionOids" refId="16508" ln="0" eid="DimensionOid"/>
                              <be key="data" refId="16509" clsId="FilterNodeData">
                                <ref key="filterNode" refId="165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5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65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12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1</i>
                              <l key="children" refId="16513" ln="0" eid="Framework.com.tagetik.trees.INode,framework"/>
                              <ref key="parent" refId="16492"/>
                            </be>
                            <be refId="16514" clsId="FilterNode">
                              <l key="dimensionOids" refId="16515" ln="1" eid="DimensionOid">
                                <cust clsId="DimensionOid">564F435F4B5049-45-434E5F323637---</cust>
                              </l>
                              <l key="AdHocParamDimensionOids" refId="16516" ln="0" eid="DimensionOid"/>
                              <be key="data" refId="16517" clsId="FilterNodeData">
                                <ref key="filterNode" refId="1651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5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265</s>
                                <b key="signChange">N</b>
                                <b key="nativeSignChange">N</b>
                                <l key="nav" refId="1651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20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265</cust>
                              <s key="cod"/>
                              <s key="desc"/>
                              <i key="index">2</i>
                              <l key="children" refId="16521" ln="0" eid="Framework.com.tagetik.trees.INode,framework"/>
                              <ref key="parent" refId="16492"/>
                            </be>
                            <be refId="16522" clsId="FilterNode">
                              <l key="dimensionOids" refId="16523" ln="1" eid="DimensionOid">
                                <cust clsId="DimensionOid">564F435F4B5049-45-434E5F323638---</cust>
                              </l>
                              <l key="AdHocParamDimensionOids" refId="16524" ln="0" eid="DimensionOid"/>
                              <be key="data" refId="16525" clsId="FilterNodeData">
                                <ref key="filterNode" refId="16522"/>
                                <s key="dim">VOC_KPI</s>
                                <i key="segmentLevel">0</i>
                                <ref key="segment" refId="22"/>
                                <be key="dictionaryHeader" refId="16526" clsId="MultiDesc">
                                  <a key="desc" refId="16527" ln="4" eid="SYS_STR">
                                    <s>di cui impianti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52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266</s>
                                <b key="signChange">N</b>
                                <b key="nativeSignChange">N</b>
                                <l key="nav" refId="1652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30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3</i>
                              <l key="children" refId="16531" ln="0" eid="Framework.com.tagetik.trees.INode,framework"/>
                              <ref key="parent" refId="16492"/>
                            </be>
                            <be refId="16532" clsId="FilterNode">
                              <l key="dimensionOids" refId="16533" ln="1" eid="DimensionOid">
                                <cust clsId="DimensionOid">564F435F4B5049-45-434E5F323639---</cust>
                              </l>
                              <l key="AdHocParamDimensionOids" refId="16534" ln="0" eid="DimensionOid"/>
                              <be key="data" refId="16535" clsId="FilterNodeData">
                                <ref key="filterNode" refId="16532"/>
                                <s key="dim">VOC_KPI</s>
                                <i key="segmentLevel">0</i>
                                <ref key="segment" refId="22"/>
                                <be key="dictionaryHeader" refId="16536" clsId="MultiDesc">
                                  <a key="desc" refId="16537" ln="4" eid="SYS_STR">
                                    <s>di cui reti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5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267</s>
                                <b key="signChange">N</b>
                                <b key="nativeSignChange">N</b>
                                <l key="nav" refId="1653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40" keid="SYS_STR" veid="EFReportingNodeType">
                                  <key>
                                    <s>564F435F4B5049-45-434E5F323639---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4</i>
                              <l key="children" refId="16541" ln="0" eid="Framework.com.tagetik.trees.INode,framework"/>
                              <ref key="parent" refId="16492"/>
                            </be>
                          </l>
                        </be>
                        <be key="columns" refId="16542" clsId="FilterNode">
                          <l key="dimensionOids" refId="16543" ln="0" eid="DimensionOid"/>
                          <l key="AdHocParamDimensionOids" refId="16544" ln="0" eid="DimensionOid"/>
                          <be key="data" refId="16545" clsId="FilterNodeData">
                            <ref key="filterNode" refId="1654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5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547" ln="1" eid="Framework.com.tagetik.trees.INode,framework">
                            <be refId="16548" clsId="FilterNode">
                              <l key="dimensionOids" refId="16549" ln="1" eid="DimensionOid">
                                <cust clsId="DimensionOid">544950-45-5449505F4F---</cust>
                              </l>
                              <l key="AdHocParamDimensionOids" refId="16550" ln="0" eid="DimensionOid"/>
                              <be key="data" refId="16551" clsId="FilterNodeData">
                                <ref key="filterNode" refId="16548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5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51</s>
                                <b key="signChange">N</b>
                                <b key="nativeSignChange">N</b>
                                <l key="nav" refId="1655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554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51</cust>
                              <s key="cod"/>
                              <s key="desc"/>
                              <i key="index">0</i>
                              <l key="children" refId="16555" ln="2" eid="Framework.com.tagetik.trees.INode,framework">
                                <be refId="16556" clsId="FilterNode">
                                  <l key="dimensionOids" refId="16557" ln="1" eid="DimensionOid">
                                    <cust clsId="DimensionOid">5343455F24-45-323032344143545F4254-5343455F425F544552--</cust>
                                  </l>
                                  <l key="AdHocParamDimensionOids" refId="16558" ln="0" eid="DimensionOid"/>
                                  <be key="data" refId="16559" clsId="FilterNodeData">
                                    <ref key="filterNode" refId="1655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56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55</s>
                                    <b key="signChange">N</b>
                                    <b key="nativeSignChange">N</b>
                                    <l key="nav" refId="1656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56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55</cust>
                                  <s key="cod"/>
                                  <s key="desc"/>
                                  <i key="index">0</i>
                                  <l key="children" refId="16563" ln="1" eid="Framework.com.tagetik.trees.INode,framework">
                                    <be refId="16564" clsId="FilterNode">
                                      <l key="dimensionOids" refId="16565" ln="1" eid="DimensionOid">
                                        <cust clsId="DimensionOid">4341545F24-45-24414D4F554E54-413241--</cust>
                                      </l>
                                      <l key="AdHocParamDimensionOids" refId="16566" ln="0" eid="DimensionOid"/>
                                      <be key="data" refId="16567" clsId="FilterNodeData">
                                        <ref key="filterNode" refId="1656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568" clsId="MultiDesc">
                                          <a key="desc" refId="16569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57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56</s>
                                        <b key="signChange">N</b>
                                        <b key="nativeSignChange">N</b>
                                        <l key="nav" refId="1657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572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56</cust>
                                      <s key="cod"/>
                                      <s key="desc"/>
                                      <i key="index">0</i>
                                      <l key="children" refId="16573" ln="0" eid="Framework.com.tagetik.trees.INode,framework"/>
                                      <ref key="parent" refId="16556"/>
                                    </be>
                                  </l>
                                  <ref key="parent" refId="16548"/>
                                </be>
                                <be refId="16574" clsId="FilterNode">
                                  <l key="dimensionOids" refId="16575" ln="1" eid="DimensionOid">
                                    <cust clsId="DimensionOid">5343455F24-45-323032354143545F4254-244F524947494E414C--</cust>
                                  </l>
                                  <l key="AdHocParamDimensionOids" refId="16576" ln="0" eid="DimensionOid"/>
                                  <be key="data" refId="16577" clsId="FilterNodeData">
                                    <ref key="filterNode" refId="1657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57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57</s>
                                    <b key="signChange">N</b>
                                    <b key="nativeSignChange">N</b>
                                    <l key="nav" refId="1657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58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57</cust>
                                  <s key="cod"/>
                                  <s key="desc"/>
                                  <i key="index">1</i>
                                  <l key="children" refId="16581" ln="1" eid="Framework.com.tagetik.trees.INode,framework">
                                    <be refId="16582" clsId="FilterNode">
                                      <l key="dimensionOids" refId="16583" ln="1" eid="DimensionOid">
                                        <cust clsId="DimensionOid">4341545F24-45-24414D4F554E54-413241--</cust>
                                      </l>
                                      <l key="AdHocParamDimensionOids" refId="16584" ln="0" eid="DimensionOid"/>
                                      <be key="data" refId="16585" clsId="FilterNodeData">
                                        <ref key="filterNode" refId="1658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586" clsId="MultiDesc">
                                          <a key="desc" refId="16587" ln="4" eid="SYS_STR">
                                            <s>Siti e superfici ACT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58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845"/>
                                        <s key="originalID">58</s>
                                        <b key="signChange">N</b>
                                        <b key="nativeSignChange">N</b>
                                        <l key="nav" refId="165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590" keid="SYS_STR" veid="EFReportingNodeType">
                                          <key>
                                            <s>4341545F24-45-24414D4F554E54-413241--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58</cust>
                                      <s key="cod"/>
                                      <s key="desc"/>
                                      <i key="index">0</i>
                                      <l key="children" refId="16591" ln="0" eid="Framework.com.tagetik.trees.INode,framework"/>
                                      <ref key="parent" refId="16574"/>
                                    </be>
                                  </l>
                                  <ref key="parent" refId="16548"/>
                                </be>
                              </l>
                              <ref key="parent" refId="16542"/>
                            </be>
                          </l>
                        </be>
                        <be key="matrixFilters" refId="16592" clsId="FilterNode">
                          <l key="dimensionOids" refId="16593" ln="0" eid="DimensionOid"/>
                          <l key="AdHocParamDimensionOids" refId="16594" ln="0" eid="DimensionOid"/>
                          <be key="data" refId="16595" clsId="FilterNodeData">
                            <ref key="filterNode" refId="1659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59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597" ln="1" eid="Framework.com.tagetik.trees.INode,framework">
                            <be refId="16598" clsId="FilterNode">
                              <l key="dimensionOids" refId="16599" ln="1" eid="DimensionOid">
                                <cust clsId="DimensionOid">4445535434-45-4E44---</cust>
                              </l>
                              <l key="AdHocParamDimensionOids" refId="16600" ln="0" eid="DimensionOid"/>
                              <be key="data" refId="16601" clsId="FilterNodeData">
                                <ref key="filterNode" refId="16598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6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</s>
                                <b key="signChange">N</b>
                                <b key="nativeSignChange">N</b>
                                <l key="nav" refId="1660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6</cust>
                              <s key="cod"/>
                              <s key="desc"/>
                              <i key="index">0</i>
                              <l key="children" refId="16604" ln="1" eid="Framework.com.tagetik.trees.INode,framework">
                                <be refId="16605" clsId="FilterNode">
                                  <l key="dimensionOids" refId="16606" ln="1" eid="DimensionOid">
                                    <cust clsId="DimensionOid">56414C-45-455552---</cust>
                                  </l>
                                  <l key="AdHocParamDimensionOids" refId="16607" ln="0" eid="DimensionOid"/>
                                  <be key="data" refId="16608" clsId="FilterNodeData">
                                    <ref key="filterNode" refId="16605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60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6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611" ln="1" eid="Framework.com.tagetik.trees.INode,framework">
                                    <be refId="16612" clsId="FilterNode">
                                      <l key="dimensionOids" refId="16613" ln="1" eid="DimensionOid">
                                        <cust clsId="DimensionOid">44455354315F4255-45-4E44---</cust>
                                      </l>
                                      <l key="AdHocParamDimensionOids" refId="16614" ln="0" eid="DimensionOid"/>
                                      <be key="data" refId="16615" clsId="FilterNodeData">
                                        <ref key="filterNode" refId="16612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61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35</s>
                                        <b key="signChange">N</b>
                                        <b key="nativeSignChange">N</b>
                                        <l key="nav" refId="1661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35</cust>
                                      <s key="cod"/>
                                      <s key="desc"/>
                                      <i key="index">0</i>
                                      <l key="children" refId="16618" ln="1" eid="Framework.com.tagetik.trees.INode,framework">
                                        <be refId="16619" clsId="FilterNode">
                                          <l key="dimensionOids" refId="16620" ln="1" eid="DimensionOid">
                                            <cust clsId="DimensionOid">44455354325F414749-45-4E44---</cust>
                                          </l>
                                          <l key="AdHocParamDimensionOids" refId="16621" ln="0" eid="DimensionOid"/>
                                          <be key="data" refId="16622" clsId="FilterNodeData">
                                            <ref key="filterNode" refId="16619"/>
                                            <s key="dim">DEST2_AGI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623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36</s>
                                            <b key="signChange">N</b>
                                            <b key="nativeSignChange">N</b>
                                            <l key="nav" refId="16624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36</cust>
                                          <s key="cod"/>
                                          <s key="desc"/>
                                          <i key="index">0</i>
                                          <l key="children" refId="16625" ln="1" eid="Framework.com.tagetik.trees.INode,framework">
                                            <be refId="16626" clsId="FilterNode">
                                              <l key="dimensionOids" refId="16627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628" ln="0" eid="DimensionOid"/>
                                              <be key="data" refId="16629" clsId="FilterNodeData">
                                                <ref key="filterNode" refId="16626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630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37</s>
                                                <b key="signChange">N</b>
                                                <b key="nativeSignChange">N</b>
                                                <l key="nav" refId="16631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37</cust>
                                              <s key="cod"/>
                                              <s key="desc"/>
                                              <i key="index">0</i>
                                              <l key="children" refId="16632" ln="1" eid="Framework.com.tagetik.trees.INode,framework">
                                                <be refId="16633" clsId="FilterNode">
                                                  <l key="dimensionOids" refId="16634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6635" ln="0" eid="DimensionOid"/>
                                                  <be key="data" refId="16636" clsId="FilterNodeData">
                                                    <ref key="filterNode" refId="16633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637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38</s>
                                                    <b key="signChange">N</b>
                                                    <b key="nativeSignChange">N</b>
                                                    <l key="nav" refId="16638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38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639" ln="1" eid="Framework.com.tagetik.trees.INode,framework">
                                                    <be refId="16640" clsId="FilterNode">
                                                      <l key="dimensionOids" refId="16641" ln="1" eid="DimensionOid">
                                                        <cust clsId="DimensionOid">504552-45-3132---</cust>
                                                      </l>
                                                      <l key="AdHocParamDimensionOids" refId="16642" ln="0" eid="DimensionOid"/>
                                                      <be key="data" refId="16643" clsId="FilterNodeData">
                                                        <ref key="filterNode" refId="16640"/>
                                                        <s key="dim">PER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6644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39</s>
                                                        <b key="signChange">N</b>
                                                        <b key="nativeSignChange">N</b>
                                                        <l key="nav" refId="16645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39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646" ln="0" eid="Framework.com.tagetik.trees.INode,framework"/>
                                                      <ref key="parent" refId="16633"/>
                                                    </be>
                                                  </l>
                                                  <ref key="parent" refId="16626"/>
                                                </be>
                                              </l>
                                              <ref key="parent" refId="16619"/>
                                            </be>
                                          </l>
                                          <ref key="parent" refId="16612"/>
                                        </be>
                                      </l>
                                      <ref key="parent" refId="16605"/>
                                    </be>
                                  </l>
                                  <ref key="parent" refId="16598"/>
                                </be>
                              </l>
                              <ref key="parent" refId="16592"/>
                            </be>
                          </l>
                        </be>
                        <be key="rowHeaders" refId="16647" clsId="ReportingHeaders">
                          <m key="headers" refId="16648" keid="SYS_PR_I" veid="System.Collections.IList">
                            <key>
                              <i>-1</i>
                            </key>
                            <val>
                              <l refId="16649" ln="1">
                                <s>$Account(HIERARCHY("KPI")).desc</s>
                              </l>
                            </val>
                          </m>
                          <m key="headersDims" refId="1665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651" clsId="ReportingHeaders">
                          <m key="headers" refId="16652" keid="SYS_PR_I" veid="System.Collections.IList">
                            <key>
                              <i>-1</i>
                            </key>
                            <val>
                              <l refId="16653" ln="1">
                                <s>$Scenario(HIERARCHY("$")).code</s>
                              </l>
                            </val>
                          </m>
                          <m key="headersDims" refId="16654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655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16656" keid="SYS_STR" veid="StyleSheet">
                          <key>
                            <s>2</s>
                          </key>
                          <val>
                            <be refId="16657" clsId="StyleSheet">
                              <be key="version" refId="166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6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660" ln="2">
                                    <be refId="16661" clsId="StyleRule">
                                      <be key="ruleCondition" refId="166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663" clsId="StyleRule">
                                      <be key="ruleCondition" refId="166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6665" clsId="StyleSheet">
                              <be key="version" refId="1666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66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668" ln="3">
                                    <be refId="16669" clsId="StyleRule">
                                      <be key="ruleCondition" refId="1667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671" clsId="StyleRule">
                                      <be key="ruleCondition" refId="1667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6673" clsId="StyleRule">
                                      <be key="ruleCondition" refId="1667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6675" clsId="StyleSheet">
                              <be key="version" refId="166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67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678" ln="2">
                                    <be refId="16679" clsId="StyleRule">
                                      <be key="ruleCondition" refId="166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681" clsId="StyleRule">
                                      <be key="ruleCondition" refId="166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683" ln="0" eid="Reporting.com.tagetik.tables.IMatixCellLeafPositions,Reporting"/>
                        <m key="forcedEditModes" refId="16684" keid="Reporting.com.tagetik.tables.IMatixCellLeafPositions,Reporting" veid="SYS_STR"/>
                        <b key="UseTxlDeFormEditor">N</b>
                        <be key="TxDeFormsEditorDescriptor" refId="16685" clsId="TxDeFormsEditorDescriptor">
                          <l key="Tabs" refId="1668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687" clsId="matrixWSInfo">
                          <b key="isT">N</b>
                          <s key="wsCode">$CPM</s>
                        </be>
                        <be key="customFilters" refId="16688" clsId="ExpCustomFiltersProspetto"/>
                      </be>
                    </val>
                    <key>
                      <s>Matrix fonti di produzione</s>
                    </key>
                    <val>
                      <be refId="16689" clsId="MatrixPositionBlockVO">
                        <s key="positionID">Matrix fonti di produzione</s>
                        <be key="rows" refId="16690" clsId="FilterNode">
                          <l key="dimensionOids" refId="16691" ln="0" eid="DimensionOid"/>
                          <l key="AdHocParamDimensionOids" refId="16692" ln="0" eid="DimensionOid"/>
                          <be key="data" refId="16693" clsId="FilterNodeData">
                            <ref key="filterNode" refId="1669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69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695" ln="5" eid="Framework.com.tagetik.trees.INode,framework">
                            <be refId="16696" clsId="FilterNode">
                              <l key="dimensionOids" refId="16697" ln="0" eid="DimensionOid"/>
                              <l key="AdHocParamDimensionOids" refId="16698" ln="0" eid="DimensionOid"/>
                              <be key="data" refId="16699" clsId="FilterNodeData">
                                <ref key="filterNode" refId="16696"/>
                                <s key="dim">VOC_KPI</s>
                                <i key="segmentLevel">0</i>
                                <ref key="segment" refId="22"/>
                                <be key="dictionaryHeader" refId="16700" clsId="MultiDesc">
                                  <a key="desc" refId="16701" ln="4" eid="SYS_STR">
                                    <s>Fonti di produzione del calore prodotto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7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345</s>
                                <b key="signChange">N</b>
                                <b key="nativeSignChange">N</b>
                                <l key="nav" refId="167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704" keid="SYS_STR" veid="EFReportingNodeType">
                                  <key>
                                    <s>330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345</cust>
                              <s key="cod"/>
                              <s key="desc"/>
                              <i key="index">0</i>
                              <l key="children" refId="16705" ln="0" eid="Framework.com.tagetik.trees.INode,framework"/>
                              <ref key="parent" refId="16690"/>
                            </be>
                            <be refId="16706" clsId="FilterNode">
                              <l key="dimensionOids" refId="16707" ln="1" eid="DimensionOid">
                                <cust clsId="DimensionOid">564F435F4B5049-45-434E5F323632---</cust>
                              </l>
                              <l key="AdHocParamDimensionOids" refId="16708" ln="0" eid="DimensionOid"/>
                              <be key="data" refId="16709" clsId="FilterNodeData">
                                <ref key="filterNode" refId="16706"/>
                                <s key="dim">VOC_KPI</s>
                                <i key="segmentLevel">0</i>
                                <ref key="segment" refId="22"/>
                                <be key="dictionaryHeader" refId="16710" clsId="MultiDesc">
                                  <a key="desc" refId="16711" ln="4" eid="SYS_STR">
                                    <s>Calore da cogenerazione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71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352</s>
                                <b key="signChange">N</b>
                                <b key="nativeSignChange">N</b>
                                <l key="nav" refId="1671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714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352</cust>
                              <s key="cod"/>
                              <s key="desc"/>
                              <i key="index">1</i>
                              <l key="children" refId="16715" ln="0" eid="Framework.com.tagetik.trees.INode,framework"/>
                              <ref key="parent" refId="16690"/>
                            </be>
                            <be refId="16716" clsId="FilterNode">
                              <l key="dimensionOids" refId="16717" ln="1" eid="DimensionOid">
                                <cust clsId="DimensionOid">564F435F4B5049-45-434E5F323633---</cust>
                              </l>
                              <l key="AdHocParamDimensionOids" refId="16718" ln="0" eid="DimensionOid"/>
                              <be key="data" refId="16719" clsId="FilterNodeData">
                                <ref key="filterNode" refId="16716"/>
                                <s key="dim">VOC_KPI</s>
                                <i key="segmentLevel">0</i>
                                <ref key="segment" refId="22"/>
                                <be key="dictionaryHeader" refId="16720" clsId="MultiDesc">
                                  <a key="desc" refId="16721" ln="4" eid="SYS_STR">
                                    <s>Calore da fonti rinnovabili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72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353</s>
                                <b key="signChange">N</b>
                                <b key="nativeSignChange">N</b>
                                <l key="nav" refId="1672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724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353</cust>
                              <s key="cod"/>
                              <s key="desc"/>
                              <i key="index">2</i>
                              <l key="children" refId="16725" ln="0" eid="Framework.com.tagetik.trees.INode,framework"/>
                              <ref key="parent" refId="16690"/>
                            </be>
                            <be refId="16726" clsId="FilterNode">
                              <l key="dimensionOids" refId="16727" ln="1" eid="DimensionOid">
                                <cust clsId="DimensionOid">564F435F4B5049-45-434E5F323634---</cust>
                              </l>
                              <l key="AdHocParamDimensionOids" refId="16728" ln="0" eid="DimensionOid"/>
                              <be key="data" refId="16729" clsId="FilterNodeData">
                                <ref key="filterNode" refId="16726"/>
                                <s key="dim">VOC_KPI</s>
                                <i key="segmentLevel">0</i>
                                <ref key="segment" refId="22"/>
                                <be key="dictionaryHeader" refId="16730" clsId="MultiDesc">
                                  <a key="desc" refId="16731" ln="4" eid="SYS_STR">
                                    <s>Calore di scarto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7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354</s>
                                <b key="signChange">N</b>
                                <b key="nativeSignChange">N</b>
                                <l key="nav" refId="1673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734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354</cust>
                              <s key="cod"/>
                              <s key="desc"/>
                              <i key="index">3</i>
                              <l key="children" refId="16735" ln="0" eid="Framework.com.tagetik.trees.INode,framework"/>
                              <ref key="parent" refId="16690"/>
                            </be>
                            <be refId="16736" clsId="FilterNode">
                              <l key="dimensionOids" refId="16737" ln="1" eid="DimensionOid">
                                <cust clsId="DimensionOid">564F435F4B5049-45-434E5F323635---</cust>
                              </l>
                              <l key="AdHocParamDimensionOids" refId="16738" ln="0" eid="DimensionOid"/>
                              <be key="data" refId="16739" clsId="FilterNodeData">
                                <ref key="filterNode" refId="16736"/>
                                <s key="dim">VOC_KPI</s>
                                <i key="segmentLevel">0</i>
                                <ref key="segment" refId="22"/>
                                <be key="dictionaryHeader" refId="16740" clsId="MultiDesc">
                                  <a key="desc" refId="16741" ln="4" eid="SYS_STR">
                                    <s>Calore da produzione semplice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67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355</s>
                                <b key="signChange">N</b>
                                <b key="nativeSignChange">N</b>
                                <l key="nav" refId="1674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744" keid="SYS_STR" veid="EFReportingNodeType">
                                  <key>
                                    <s>564F435F4B5049-45-434E5F323632---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564F435F4B5049-45-434E5F323635---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564F435F4B5049-45-434E5F323634---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564F435F4B5049-45-434E5F323633---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355</cust>
                              <s key="cod"/>
                              <s key="desc"/>
                              <i key="index">4</i>
                              <l key="children" refId="16745" ln="0" eid="Framework.com.tagetik.trees.INode,framework"/>
                              <ref key="parent" refId="16690"/>
                            </be>
                          </l>
                        </be>
                        <be key="columns" refId="16746" clsId="FilterNode">
                          <l key="dimensionOids" refId="16747" ln="0" eid="DimensionOid"/>
                          <l key="AdHocParamDimensionOids" refId="16748" ln="0" eid="DimensionOid"/>
                          <be key="data" refId="16749" clsId="FilterNodeData">
                            <ref key="filterNode" refId="1674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75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751" ln="1" eid="Framework.com.tagetik.trees.INode,framework">
                            <be refId="16752" clsId="FilterNode">
                              <l key="dimensionOids" refId="16753" ln="1" eid="DimensionOid">
                                <cust clsId="DimensionOid">544950-45-5449505F4F---</cust>
                              </l>
                              <l key="AdHocParamDimensionOids" refId="16754" ln="0" eid="DimensionOid"/>
                              <be key="data" refId="16755" clsId="FilterNodeData">
                                <ref key="filterNode" refId="1675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75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75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75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759" ln="2" eid="Framework.com.tagetik.trees.INode,framework">
                                <be refId="16760" clsId="FilterNode">
                                  <l key="dimensionOids" refId="16761" ln="1" eid="DimensionOid">
                                    <cust clsId="DimensionOid">5343455F24-45-323032344143545F4254-5343455F425F544552--</cust>
                                  </l>
                                  <l key="AdHocParamDimensionOids" refId="16762" ln="0" eid="DimensionOid"/>
                                  <be key="data" refId="16763" clsId="FilterNodeData">
                                    <ref key="filterNode" refId="1676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76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67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76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6767" ln="1" eid="Framework.com.tagetik.trees.INode,framework">
                                    <be refId="16768" clsId="FilterNode">
                                      <l key="dimensionOids" refId="16769" ln="1" eid="DimensionOid">
                                        <cust clsId="DimensionOid">4341545F24-4E-413241---</cust>
                                      </l>
                                      <l key="AdHocParamDimensionOids" refId="16770" ln="0" eid="DimensionOid"/>
                                      <be key="data" refId="16771" clsId="FilterNodeData">
                                        <ref key="filterNode" refId="1676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772" clsId="MultiDesc">
                                          <a key="desc" refId="1677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77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</s>
                                        <b key="signChange">N</b>
                                        <b key="nativeSignChange">N</b>
                                        <l key="nav" refId="1677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77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</cust>
                                      <s key="cod"/>
                                      <s key="desc"/>
                                      <i key="index">0</i>
                                      <l key="children" refId="16777" ln="0" eid="Framework.com.tagetik.trees.INode,framework"/>
                                      <ref key="parent" refId="16760"/>
                                    </be>
                                  </l>
                                  <ref key="parent" refId="16752"/>
                                </be>
                                <be refId="16778" clsId="FilterNode">
                                  <l key="dimensionOids" refId="16779" ln="1" eid="DimensionOid">
                                    <cust clsId="DimensionOid">5343455F24-45-323032354143545F4254-244F524947494E414C--</cust>
                                  </l>
                                  <l key="AdHocParamDimensionOids" refId="16780" ln="0" eid="DimensionOid"/>
                                  <be key="data" refId="16781" clsId="FilterNodeData">
                                    <ref key="filterNode" refId="167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7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67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7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1</i>
                                  <l key="children" refId="16785" ln="1" eid="Framework.com.tagetik.trees.INode,framework">
                                    <be refId="16786" clsId="FilterNode">
                                      <l key="dimensionOids" refId="16787" ln="1" eid="DimensionOid">
                                        <cust clsId="DimensionOid">4341545F24-4E-413241---</cust>
                                      </l>
                                      <l key="AdHocParamDimensionOids" refId="16788" ln="0" eid="DimensionOid"/>
                                      <be key="data" refId="16789" clsId="FilterNodeData">
                                        <ref key="filterNode" refId="167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790" clsId="MultiDesc">
                                          <a key="desc" refId="1679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7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</s>
                                        <b key="signChange">N</b>
                                        <b key="nativeSignChange">N</b>
                                        <l key="nav" refId="167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</cust>
                                      <s key="cod"/>
                                      <s key="desc"/>
                                      <i key="index">0</i>
                                      <l key="children" refId="16794" ln="0" eid="Framework.com.tagetik.trees.INode,framework"/>
                                      <ref key="parent" refId="16778"/>
                                    </be>
                                  </l>
                                  <ref key="parent" refId="16752"/>
                                </be>
                              </l>
                              <ref key="parent" refId="16746"/>
                            </be>
                          </l>
                        </be>
                        <be key="matrixFilters" refId="16795" clsId="FilterNode">
                          <l key="dimensionOids" refId="16796" ln="0" eid="DimensionOid"/>
                          <l key="AdHocParamDimensionOids" refId="16797" ln="0" eid="DimensionOid"/>
                          <be key="data" refId="16798" clsId="FilterNodeData">
                            <ref key="filterNode" refId="1679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79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6800" ln="1" eid="Framework.com.tagetik.trees.INode,framework">
                            <be refId="16801" clsId="FilterNode">
                              <l key="dimensionOids" refId="16802" ln="1" eid="DimensionOid">
                                <cust clsId="DimensionOid">504552-45-3132---</cust>
                              </l>
                              <l key="AdHocParamDimensionOids" refId="16803" ln="0" eid="DimensionOid"/>
                              <be key="data" refId="16804" clsId="FilterNodeData">
                                <ref key="filterNode" refId="1680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68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680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6807" ln="1" eid="Framework.com.tagetik.trees.INode,framework">
                                <be refId="16808" clsId="FilterNode">
                                  <l key="dimensionOids" refId="16809" ln="1" eid="DimensionOid">
                                    <cust clsId="DimensionOid">56414C-45-455552---</cust>
                                  </l>
                                  <l key="AdHocParamDimensionOids" refId="16810" ln="0" eid="DimensionOid"/>
                                  <be key="data" refId="16811" clsId="FilterNodeData">
                                    <ref key="filterNode" refId="16808"/>
                                    <s key="dim">VAL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681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7</s>
                                    <b key="signChange">N</b>
                                    <b key="nativeSignChange">N</b>
                                    <l key="nav" refId="1681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6814" ln="1" eid="Framework.com.tagetik.trees.INode,framework">
                                    <be refId="16815" clsId="FilterNode">
                                      <l key="dimensionOids" refId="16816" ln="1" eid="DimensionOid">
                                        <cust clsId="DimensionOid">44455354315F4255-45-4E44---</cust>
                                      </l>
                                      <l key="AdHocParamDimensionOids" refId="16817" ln="0" eid="DimensionOid"/>
                                      <be key="data" refId="16818" clsId="FilterNodeData">
                                        <ref key="filterNode" refId="16815"/>
                                        <s key="dim">DEST1_BU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68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</s>
                                        <b key="signChange">N</b>
                                        <b key="nativeSignChange">N</b>
                                        <l key="nav" refId="168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19</cust>
                                      <s key="cod"/>
                                      <s key="desc"/>
                                      <i key="index">0</i>
                                      <l key="children" refId="16821" ln="1" eid="Framework.com.tagetik.trees.INode,framework">
                                        <be refId="16822" clsId="FilterNode">
                                          <l key="dimensionOids" refId="16823" ln="1" eid="DimensionOid">
                                            <cust clsId="DimensionOid">4445535434-45-4E44---</cust>
                                          </l>
                                          <l key="AdHocParamDimensionOids" refId="16824" ln="0" eid="DimensionOid"/>
                                          <be key="data" refId="16825" clsId="FilterNodeData">
                                            <ref key="filterNode" refId="16822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682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25</s>
                                            <b key="signChange">N</b>
                                            <b key="nativeSignChange">N</b>
                                            <l key="nav" refId="1682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25</cust>
                                          <s key="cod"/>
                                          <s key="desc"/>
                                          <i key="index">0</i>
                                          <l key="children" refId="16828" ln="1" eid="Framework.com.tagetik.trees.INode,framework">
                                            <be refId="16829" clsId="FilterNode">
                                              <l key="dimensionOids" refId="16830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16831" ln="0" eid="DimensionOid"/>
                                              <be key="data" refId="16832" clsId="FilterNodeData">
                                                <ref key="filterNode" refId="16829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6833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29</s>
                                                <b key="signChange">N</b>
                                                <b key="nativeSignChange">N</b>
                                                <l key="nav" refId="16834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29</cust>
                                              <s key="cod"/>
                                              <s key="desc"/>
                                              <i key="index">0</i>
                                              <l key="children" refId="16835" ln="1" eid="Framework.com.tagetik.trees.INode,framework">
                                                <be refId="16836" clsId="FilterNode">
                                                  <l key="dimensionOids" refId="16837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6838" ln="0" eid="DimensionOid"/>
                                                  <be key="data" refId="16839" clsId="FilterNodeData">
                                                    <ref key="filterNode" refId="16836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6840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32</s>
                                                    <b key="signChange">N</b>
                                                    <b key="nativeSignChange">N</b>
                                                    <l key="nav" refId="16841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6842" ln="1" eid="Framework.com.tagetik.trees.INode,framework">
                                                    <be refId="16843" clsId="FilterNode">
                                                      <l key="dimensionOids" refId="16844" ln="1" eid="DimensionOid">
                                                        <cust clsId="DimensionOid">4445535432-45-4E44---</cust>
                                                      </l>
                                                      <l key="AdHocParamDimensionOids" refId="16845" ln="0" eid="DimensionOid"/>
                                                      <be key="data" refId="16846" clsId="FilterNodeData">
                                                        <ref key="filterNode" refId="16843"/>
                                                        <s key="dim">DEST2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6847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33</s>
                                                        <b key="signChange">N</b>
                                                        <b key="nativeSignChange">N</b>
                                                        <l key="nav" refId="16848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33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6849" ln="0" eid="Framework.com.tagetik.trees.INode,framework"/>
                                                      <ref key="parent" refId="16836"/>
                                                    </be>
                                                  </l>
                                                  <ref key="parent" refId="16829"/>
                                                </be>
                                              </l>
                                              <ref key="parent" refId="16822"/>
                                            </be>
                                          </l>
                                          <ref key="parent" refId="16815"/>
                                        </be>
                                      </l>
                                      <ref key="parent" refId="16808"/>
                                    </be>
                                  </l>
                                  <ref key="parent" refId="16801"/>
                                </be>
                              </l>
                              <ref key="parent" refId="16795"/>
                            </be>
                          </l>
                        </be>
                        <be key="rowHeaders" refId="16850" clsId="ReportingHeaders">
                          <m key="headers" refId="16851" keid="SYS_PR_I" veid="System.Collections.IList">
                            <key>
                              <i>-1</i>
                            </key>
                            <val>
                              <l refId="16852" ln="1">
                                <s>$Account(HIERARCHY("KPI")).desc</s>
                              </l>
                            </val>
                          </m>
                          <m key="headersDims" refId="16853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6854" clsId="ReportingHeaders">
                          <m key="headers" refId="16855" keid="SYS_PR_I" veid="System.Collections.IList">
                            <key>
                              <i>-1</i>
                            </key>
                            <val>
                              <l refId="16856" ln="1">
                                <s>$Scenario(HIERARCHY("$")).desc</s>
                              </l>
                            </val>
                          </m>
                          <m key="headersDims" refId="16857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6858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6859" keid="SYS_STR" veid="StyleSheet">
                          <key>
                            <s>3</s>
                          </key>
                          <val>
                            <be refId="16860" clsId="StyleSheet">
                              <be key="version" refId="1686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862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6863" ln="2">
                                    <be refId="16864" clsId="StyleRule">
                                      <be key="ruleCondition" refId="1686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866" clsId="StyleRule">
                                      <be key="ruleCondition" refId="1686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</s>
                          </key>
                          <val>
                            <be refId="16868" clsId="StyleSheet">
                              <be key="version" refId="1686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687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6871" ln="2">
                                    <be refId="16872" clsId="StyleRule">
                                      <be key="ruleCondition" refId="1687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6874" clsId="StyleRule">
                                      <be key="ruleCondition" refId="1687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6876" ln="0" eid="Reporting.com.tagetik.tables.IMatixCellLeafPositions,Reporting"/>
                        <m key="forcedEditModes" refId="16877" keid="Reporting.com.tagetik.tables.IMatixCellLeafPositions,Reporting" veid="SYS_STR"/>
                        <b key="UseTxlDeFormEditor">N</b>
                        <be key="TxDeFormsEditorDescriptor" refId="16878" clsId="TxDeFormsEditorDescriptor">
                          <l key="Tabs" refId="16879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6880" clsId="matrixWSInfo">
                          <b key="isT">N</b>
                          <s key="wsCode">$CPM</s>
                        </be>
                        <be key="customFilters" refId="16881" clsId="ExpCustomFiltersProspetto"/>
                      </be>
                    </val>
                    <key>
                      <s>Recupero materie prime</s>
                    </key>
                    <val>
                      <be refId="16882" clsId="MatrixPositionBlockVO">
                        <s key="positionID">Recupero materie prime</s>
                        <be key="rows" refId="16883" clsId="FilterNode">
                          <l key="dimensionOids" refId="16884" ln="0" eid="DimensionOid"/>
                          <l key="AdHocParamDimensionOids" refId="16885" ln="0" eid="DimensionOid"/>
                          <be key="data" refId="16886" clsId="FilterNodeData">
                            <ref key="filterNode" refId="1688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88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6888" ln="9" eid="Framework.com.tagetik.trees.INode,framework">
                            <be refId="16889" clsId="FilterNode">
                              <l key="dimensionOids" refId="16890" ln="0" eid="DimensionOid"/>
                              <l key="AdHocParamDimensionOids" refId="16891" ln="0" eid="DimensionOid"/>
                              <be key="data" refId="16892" clsId="FilterNodeData">
                                <ref key="filterNode" refId="16889"/>
                                <s key="dim">VOC_KPI</s>
                                <i key="segmentLevel">0</i>
                                <ref key="segment" refId="22"/>
                                <be key="dictionaryHeader" refId="16893" clsId="MultiDesc">
                                  <a key="desc" refId="16894" ln="4" eid="SYS_STR">
                                    <s>Recupero materie prime secondarie (t) - impianto trattamento vetro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8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315</s>
                                <b key="signChange">N</b>
                                <b key="nativeSignChange">N</b>
                                <l key="nav" refId="168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897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315</cust>
                              <s key="cod"/>
                              <s key="desc"/>
                              <i key="index">0</i>
                              <l key="children" refId="16898" ln="0" eid="Framework.com.tagetik.trees.INode,framework"/>
                              <ref key="parent" refId="16883"/>
                            </be>
                            <be refId="16899" clsId="FilterNode">
                              <l key="dimensionOids" refId="16900" ln="1" eid="DimensionOid">
                                <cust clsId="DimensionOid">564F435F4B5049-45-434E5F313734---</cust>
                              </l>
                              <l key="AdHocParamDimensionOids" refId="16901" ln="0" eid="DimensionOid"/>
                              <be key="data" refId="16902" clsId="FilterNodeData">
                                <ref key="filterNode" refId="1689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314</s>
                                <b key="signChange">N</b>
                                <b key="nativeSignChange">N</b>
                                <l key="nav" refId="169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314</cust>
                              <s key="cod"/>
                              <s key="desc"/>
                              <i key="index">1</i>
                              <l key="children" refId="16905" ln="0" eid="Framework.com.tagetik.trees.INode,framework"/>
                              <ref key="parent" refId="16883"/>
                            </be>
                            <be refId="16906" clsId="FilterNode">
                              <l key="dimensionOids" refId="16907" ln="1" eid="DimensionOid">
                                <cust clsId="DimensionOid">564F435F4B5049-45-434E5F303837---</cust>
                              </l>
                              <l key="AdHocParamDimensionOids" refId="16908" ln="0" eid="DimensionOid"/>
                              <be key="data" refId="16909" clsId="FilterNodeData">
                                <ref key="filterNode" refId="1690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313</s>
                                <b key="signChange">N</b>
                                <b key="nativeSignChange">N</b>
                                <l key="nav" refId="1691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313</cust>
                              <s key="cod"/>
                              <s key="desc"/>
                              <i key="index">2</i>
                              <l key="children" refId="16912" ln="0" eid="Framework.com.tagetik.trees.INode,framework"/>
                              <ref key="parent" refId="16883"/>
                            </be>
                            <be refId="16913" clsId="FilterNode">
                              <l key="dimensionOids" refId="16914" ln="1" eid="DimensionOid">
                                <cust clsId="DimensionOid">564F435F4B5049-45-434E5F313636---</cust>
                              </l>
                              <l key="AdHocParamDimensionOids" refId="16915" ln="0" eid="DimensionOid"/>
                              <be key="data" refId="16916" clsId="FilterNodeData">
                                <ref key="filterNode" refId="16913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1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312</s>
                                <b key="signChange">N</b>
                                <b key="nativeSignChange">N</b>
                                <l key="nav" refId="16918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312</cust>
                              <s key="cod"/>
                              <s key="desc"/>
                              <i key="index">3</i>
                              <l key="children" refId="16919" ln="0" eid="Framework.com.tagetik.trees.INode,framework"/>
                              <ref key="parent" refId="16883"/>
                            </be>
                            <be refId="16920" clsId="FilterNode">
                              <l key="dimensionOids" refId="16921" ln="0" eid="DimensionOid"/>
                              <l key="AdHocParamDimensionOids" refId="16922" ln="0" eid="DimensionOid"/>
                              <be key="data" refId="16923" clsId="FilterNodeData">
                                <ref key="filterNode" refId="16920"/>
                                <s key="dim">VOC_KPI</s>
                                <i key="segmentLevel">0</i>
                                <ref key="segment" refId="22"/>
                                <be key="dictionaryHeader" refId="16924" clsId="MultiDesc">
                                  <a key="desc" refId="16925" ln="4" eid="SYS_STR">
                                    <s>
                                      Impianto plastica Cavagli
                                      <ch cod="e0"/>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692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311</s>
                                <b key="signChange">N</b>
                                <b key="nativeSignChange">N</b>
                                <l key="nav" refId="1692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6928" keid="SYS_STR" veid="EFReportingNodeType">
                                  <key>
                                    <s>276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311</cust>
                              <s key="cod"/>
                              <s key="desc"/>
                              <i key="index">4</i>
                              <l key="children" refId="16929" ln="0" eid="Framework.com.tagetik.trees.INode,framework"/>
                              <ref key="parent" refId="16883"/>
                            </be>
                            <be refId="16930" clsId="FilterNode">
                              <l key="dimensionOids" refId="16931" ln="1" eid="DimensionOid">
                                <cust clsId="DimensionOid">564F435F4B5049-45-434E5F303233---</cust>
                              </l>
                              <l key="AdHocParamDimensionOids" refId="16932" ln="0" eid="DimensionOid"/>
                              <be key="data" refId="16933" clsId="FilterNodeData">
                                <ref key="filterNode" refId="16930"/>
                                <s key="dim">VOC_KPI</s>
                                <i key="segmentLevel">0</i>
                                <ref key="segment" refId="22"/>
                                <be key="dictionaryHeader" refId="16934" clsId="MultiDesc">
                                  <a key="desc" refId="16935" ln="4" eid="SYS_STR">
                                    <s>Rifiuti in ingresso non pericolosi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93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310</s>
                                <b key="signChange">N</b>
                                <b key="nativeSignChange">N</b>
                                <l key="nav" refId="1693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310</cust>
                              <s key="cod"/>
                              <s key="desc"/>
                              <i key="index">5</i>
                              <l key="children" refId="16938" ln="0" eid="Framework.com.tagetik.trees.INode,framework"/>
                              <ref key="parent" refId="16883"/>
                            </be>
                            <be refId="16939" clsId="FilterNode">
                              <l key="dimensionOids" refId="16940" ln="1" eid="DimensionOid">
                                <cust clsId="DimensionOid">564F435F4B5049-45-434E5F313735---</cust>
                              </l>
                              <l key="AdHocParamDimensionOids" refId="16941" ln="0" eid="DimensionOid"/>
                              <be key="data" refId="16942" clsId="FilterNodeData">
                                <ref key="filterNode" refId="16939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309</s>
                                <b key="signChange">N</b>
                                <b key="nativeSignChange">N</b>
                                <l key="nav" refId="1694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309</cust>
                              <s key="cod"/>
                              <s key="desc"/>
                              <i key="index">6</i>
                              <l key="children" refId="16945" ln="0" eid="Framework.com.tagetik.trees.INode,framework"/>
                              <ref key="parent" refId="16883"/>
                            </be>
                            <be refId="16946" clsId="FilterNode">
                              <l key="dimensionOids" refId="16947" ln="1" eid="DimensionOid">
                                <cust clsId="DimensionOid">564F435F4B5049-45-434E5F303836---</cust>
                              </l>
                              <l key="AdHocParamDimensionOids" refId="16948" ln="0" eid="DimensionOid"/>
                              <be key="data" refId="16949" clsId="FilterNodeData">
                                <ref key="filterNode" refId="16946"/>
                                <s key="dim">VOC_KPI</s>
                                <i key="segmentLevel">0</i>
                                <ref key="segment" refId="22"/>
                                <be key="dictionaryHeader" refId="16950" clsId="MultiDesc">
                                  <a key="desc" refId="16951" ln="4" eid="SYS_STR">
                                    <s>Rifiuti in uscita verso altri impianti di recupero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9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308</s>
                                <b key="signChange">N</b>
                                <b key="nativeSignChange">N</b>
                                <l key="nav" refId="1695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308</cust>
                              <s key="cod"/>
                              <s key="desc"/>
                              <i key="index">7</i>
                              <l key="children" refId="16954" ln="0" eid="Framework.com.tagetik.trees.INode,framework"/>
                              <ref key="parent" refId="16883"/>
                            </be>
                            <be refId="16955" clsId="FilterNode">
                              <l key="dimensionOids" refId="16956" ln="1" eid="DimensionOid">
                                <cust clsId="DimensionOid">564F435F4B5049-45-434E5F303236---</cust>
                              </l>
                              <l key="AdHocParamDimensionOids" refId="16957" ln="0" eid="DimensionOid"/>
                              <be key="data" refId="16958" clsId="FilterNodeData">
                                <ref key="filterNode" refId="16955"/>
                                <s key="dim">VOC_KPI</s>
                                <i key="segmentLevel">0</i>
                                <ref key="segment" refId="22"/>
                                <be key="dictionaryHeader" refId="16959" clsId="MultiDesc">
                                  <a key="desc" refId="16960" ln="4" eid="SYS_STR">
                                    <s>Rifiuti avviati a smaltimento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696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307</s>
                                <b key="signChange">N</b>
                                <b key="nativeSignChange">N</b>
                                <l key="nav" refId="1696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307</cust>
                              <s key="cod"/>
                              <s key="desc"/>
                              <i key="index">8</i>
                              <l key="children" refId="16963" ln="0" eid="Framework.com.tagetik.trees.INode,framework"/>
                              <ref key="parent" refId="16883"/>
                            </be>
                          </l>
                        </be>
                        <be key="columns" refId="16964" clsId="FilterNode">
                          <l key="dimensionOids" refId="16965" ln="0" eid="DimensionOid"/>
                          <l key="AdHocParamDimensionOids" refId="16966" ln="0" eid="DimensionOid"/>
                          <be key="data" refId="16967" clsId="FilterNodeData">
                            <ref key="filterNode" refId="1696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696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6969" ln="1" eid="Framework.com.tagetik.trees.INode,framework">
                            <be refId="16970" clsId="FilterNode">
                              <l key="dimensionOids" refId="16971" ln="1" eid="DimensionOid">
                                <cust clsId="DimensionOid">544950-45-5449505F4F---</cust>
                              </l>
                              <l key="AdHocParamDimensionOids" refId="16972" ln="0" eid="DimensionOid"/>
                              <be key="data" refId="16973" clsId="FilterNodeData">
                                <ref key="filterNode" refId="1697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69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697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697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6977" ln="3" eid="Framework.com.tagetik.trees.INode,framework">
                                <be refId="16978" clsId="FilterNode">
                                  <l key="dimensionOids" refId="16979" ln="1" eid="DimensionOid">
                                    <cust clsId="DimensionOid">5343455F24-45-323032334143545F4254-244F524947494E414C--</cust>
                                  </l>
                                  <l key="AdHocParamDimensionOids" refId="16980" ln="0" eid="DimensionOid"/>
                                  <be key="data" refId="16981" clsId="FilterNodeData">
                                    <ref key="filterNode" refId="1697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698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698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698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6985" ln="1" eid="Framework.com.tagetik.trees.INode,framework">
                                    <be refId="16986" clsId="FilterNode">
                                      <l key="dimensionOids" refId="16987" ln="1" eid="DimensionOid">
                                        <cust clsId="DimensionOid">4341545F24-4E-413241---</cust>
                                      </l>
                                      <l key="AdHocParamDimensionOids" refId="16988" ln="0" eid="DimensionOid"/>
                                      <be key="data" refId="16989" clsId="FilterNodeData">
                                        <ref key="filterNode" refId="1698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6990" clsId="MultiDesc">
                                          <a key="desc" refId="1699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699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69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699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6995" ln="0" eid="Framework.com.tagetik.trees.INode,framework"/>
                                      <ref key="parent" refId="16978"/>
                                    </be>
                                  </l>
                                  <ref key="parent" refId="16970"/>
                                </be>
                                <be refId="16996" clsId="FilterNode">
                                  <l key="dimensionOids" refId="16997" ln="1" eid="DimensionOid">
                                    <cust clsId="DimensionOid">5343455F24-45-323032344143545F4254-5343455F425F544552--</cust>
                                  </l>
                                  <l key="AdHocParamDimensionOids" refId="16998" ln="0" eid="DimensionOid"/>
                                  <be key="data" refId="16999" clsId="FilterNodeData">
                                    <ref key="filterNode" refId="1699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00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700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00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7003" ln="1" eid="Framework.com.tagetik.trees.INode,framework">
                                    <be refId="17004" clsId="FilterNode">
                                      <l key="dimensionOids" refId="17005" ln="1" eid="DimensionOid">
                                        <cust clsId="DimensionOid">4341545F24-4E-413241---</cust>
                                      </l>
                                      <l key="AdHocParamDimensionOids" refId="17006" ln="0" eid="DimensionOid"/>
                                      <be key="data" refId="17007" clsId="FilterNodeData">
                                        <ref key="filterNode" refId="1700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7008" clsId="MultiDesc">
                                          <a key="desc" refId="1700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01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701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701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7013" ln="0" eid="Framework.com.tagetik.trees.INode,framework"/>
                                      <ref key="parent" refId="16996"/>
                                    </be>
                                  </l>
                                  <ref key="parent" refId="16970"/>
                                </be>
                                <be refId="17014" clsId="FilterNode">
                                  <l key="dimensionOids" refId="17015" ln="1" eid="DimensionOid">
                                    <cust clsId="DimensionOid">5343455F24-45-323032354143545F4254-244F524947494E414C--</cust>
                                  </l>
                                  <l key="AdHocParamDimensionOids" refId="17016" ln="0" eid="DimensionOid"/>
                                  <be key="data" refId="17017" clsId="FilterNodeData">
                                    <ref key="filterNode" refId="1701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701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701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702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7021" ln="1" eid="Framework.com.tagetik.trees.INode,framework">
                                    <be refId="17022" clsId="FilterNode">
                                      <l key="dimensionOids" refId="17023" ln="1" eid="DimensionOid">
                                        <cust clsId="DimensionOid">4341545F24-4E-413241---</cust>
                                      </l>
                                      <l key="AdHocParamDimensionOids" refId="17024" ln="0" eid="DimensionOid"/>
                                      <be key="data" refId="17025" clsId="FilterNodeData">
                                        <ref key="filterNode" refId="1702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02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702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7028" ln="0" eid="Framework.com.tagetik.trees.INode,framework"/>
                                      <ref key="parent" refId="17014"/>
                                    </be>
                                  </l>
                                  <ref key="parent" refId="16970"/>
                                </be>
                              </l>
                              <ref key="parent" refId="16964"/>
                            </be>
                          </l>
                        </be>
                        <be key="matrixFilters" refId="17029" clsId="FilterNode">
                          <l key="dimensionOids" refId="17030" ln="0" eid="DimensionOid"/>
                          <l key="AdHocParamDimensionOids" refId="17031" ln="0" eid="DimensionOid"/>
                          <be key="data" refId="17032" clsId="FilterNodeData">
                            <ref key="filterNode" refId="1702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0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7034" ln="1" eid="Framework.com.tagetik.trees.INode,framework">
                            <be refId="17035" clsId="FilterNode">
                              <l key="dimensionOids" refId="17036" ln="1" eid="DimensionOid">
                                <cust clsId="DimensionOid">504552-45-3132---</cust>
                              </l>
                              <l key="AdHocParamDimensionOids" refId="17037" ln="0" eid="DimensionOid"/>
                              <be key="data" refId="17038" clsId="FilterNodeData">
                                <ref key="filterNode" refId="1703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70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70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7041" ln="1" eid="Framework.com.tagetik.trees.INode,framework">
                                <be refId="17042" clsId="FilterNode">
                                  <l key="dimensionOids" refId="17043" ln="1" eid="DimensionOid">
                                    <cust clsId="DimensionOid">4445535434-45-4E44---</cust>
                                  </l>
                                  <l key="AdHocParamDimensionOids" refId="17044" ln="0" eid="DimensionOid"/>
                                  <be key="data" refId="17045" clsId="FilterNodeData">
                                    <ref key="filterNode" refId="1704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704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704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7048" ln="1" eid="Framework.com.tagetik.trees.INode,framework">
                                    <be refId="17049" clsId="FilterNode">
                                      <l key="dimensionOids" refId="17050" ln="1" eid="DimensionOid">
                                        <cust clsId="DimensionOid">56414C-45-455552---</cust>
                                      </l>
                                      <l key="AdHocParamDimensionOids" refId="17051" ln="0" eid="DimensionOid"/>
                                      <be key="data" refId="17052" clsId="FilterNodeData">
                                        <ref key="filterNode" refId="17049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705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705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7055" ln="1" eid="Framework.com.tagetik.trees.INode,framework">
                                        <be refId="17056" clsId="FilterNode">
                                          <l key="dimensionOids" refId="17057" ln="1" eid="DimensionOid">
                                            <cust clsId="DimensionOid">44455354315F4255-45-4E44---</cust>
                                          </l>
                                          <l key="AdHocParamDimensionOids" refId="17058" ln="0" eid="DimensionOid"/>
                                          <be key="data" refId="17059" clsId="FilterNodeData">
                                            <ref key="filterNode" refId="17056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706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706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7062" ln="1" eid="Framework.com.tagetik.trees.INode,framework">
                                            <be refId="17063" clsId="FilterNode">
                                              <l key="dimensionOids" refId="17064" ln="1" eid="DimensionOid">
                                                <cust clsId="DimensionOid">44455354325F414749-45-4E44---</cust>
                                              </l>
                                              <l key="AdHocParamDimensionOids" refId="17065" ln="0" eid="DimensionOid"/>
                                              <be key="data" refId="17066" clsId="FilterNodeData">
                                                <ref key="filterNode" refId="17063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706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706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7069" ln="1" eid="Framework.com.tagetik.trees.INode,framework">
                                                <be refId="17070" clsId="FilterNode">
                                                  <l key="dimensionOids" refId="17071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7072" ln="0" eid="DimensionOid"/>
                                                  <be key="data" refId="17073" clsId="FilterNodeData">
                                                    <ref key="filterNode" refId="17070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707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707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7076" ln="1" eid="Framework.com.tagetik.trees.INode,framework">
                                                    <be refId="17077" clsId="FilterNode">
                                                      <l key="dimensionOids" refId="17078" ln="1" eid="DimensionOid">
                                                        <cust clsId="DimensionOid">4445535433-45-543034---</cust>
                                                      </l>
                                                      <l key="AdHocParamDimensionOids" refId="17079" ln="0" eid="DimensionOid"/>
                                                      <be key="data" refId="17080" clsId="FilterNodeData">
                                                        <ref key="filterNode" refId="17077"/>
                                                        <s key="dim">DEST3</s>
                                                        <i key="segmentLevel">0</i>
                                                        <ref key="segment" refId="22"/>
                                                        <b key="placeHolder">N</b>
                                                        <ref key="weight" refId="23"/>
                                                        <be key="textMatchingCondition" refId="1708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708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7083" ln="0" eid="Framework.com.tagetik.trees.INode,framework"/>
                                                      <ref key="parent" refId="17070"/>
                                                    </be>
                                                  </l>
                                                  <ref key="parent" refId="17063"/>
                                                </be>
                                              </l>
                                              <ref key="parent" refId="17056"/>
                                            </be>
                                          </l>
                                          <ref key="parent" refId="17049"/>
                                        </be>
                                      </l>
                                      <ref key="parent" refId="17042"/>
                                    </be>
                                  </l>
                                  <ref key="parent" refId="17035"/>
                                </be>
                              </l>
                              <ref key="parent" refId="17029"/>
                            </be>
                          </l>
                        </be>
                        <be key="rowHeaders" refId="17084" clsId="ReportingHeaders">
                          <m key="headers" refId="17085" keid="SYS_PR_I" veid="System.Collections.IList">
                            <key>
                              <i>-1</i>
                            </key>
                            <val>
                              <l refId="17086" ln="1">
                                <s>$Account(HIERARCHY("KPI")).desc</s>
                              </l>
                            </val>
                          </m>
                          <m key="headersDims" refId="1708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7088" clsId="ReportingHeaders">
                          <m key="headers" refId="17089" keid="SYS_PR_I" veid="System.Collections.IList">
                            <key>
                              <i>-1</i>
                            </key>
                            <val>
                              <l refId="17090" ln="1">
                                <s>$Scenario.code</s>
                              </l>
                            </val>
                          </m>
                          <m key="headersDims" refId="1709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7092" ln="0" eid="SYS_STR"/>
                        <b key="bindOriginalAmountOnSave">N</b>
                        <b key="showLink">N</b>
                        <i key="index">7</i>
                        <b key="excludeValuatingSheetsWithZeroValues">N</b>
                        <m key="addictionalStyleSheets" refId="17093" keid="SYS_STR" veid="StyleSheet">
                          <key>
                            <s>21</s>
                          </key>
                          <val>
                            <be refId="17094" clsId="StyleSheet">
                              <be key="version" refId="1709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709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097" ln="2">
                                    <be refId="17098" clsId="StyleRule">
                                      <be key="ruleCondition" refId="1709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100" clsId="StyleRule">
                                      <be key="ruleCondition" refId="1710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7102" clsId="StyleSheet">
                              <be key="version" refId="1710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7104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7105" ln="2">
                                    <be refId="17106" clsId="StyleRule">
                                      <be key="ruleCondition" refId="1710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7108" clsId="StyleRule">
                                      <be key="ruleCondition" refId="1710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7110" ln="0" eid="Reporting.com.tagetik.tables.IMatixCellLeafPositions,Reporting"/>
                        <m key="forcedEditModes" refId="17111" keid="Reporting.com.tagetik.tables.IMatixCellLeafPositions,Reporting" veid="SYS_STR"/>
                        <b key="UseTxlDeFormEditor">N</b>
                        <be key="TxDeFormsEditorDescriptor" refId="17112" clsId="TxDeFormsEditorDescriptor">
                          <l key="Tabs" refId="17113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7114" clsId="matrixWSInfo">
                          <b key="isT">N</b>
                          <s key="wsCode">$CPM</s>
                        </be>
                        <be key="customFilters" refId="17115" clsId="ExpCustomFiltersProspetto"/>
                      </be>
                    </val>
                    <key>
                      <s>Count Impianti</s>
                    </key>
                    <val>
                      <be refId="17116" clsId="MatrixPositionBlockVO">
                        <s key="positionID">Count Impianti</s>
                        <be key="rows" refId="17117" clsId="FilterNode">
                          <l key="dimensionOids" refId="17118" ln="0" eid="DimensionOid"/>
                          <l key="AdHocParamDimensionOids" refId="17119" ln="0" eid="DimensionOid"/>
                          <be key="data" refId="17120" clsId="FilterNodeData">
                            <ref key="filterNode" refId="1711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712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7122" ln="10" eid="Framework.com.tagetik.trees.INode,framework">
                            <be refId="17123" clsId="FilterNode">
                              <l key="dimensionOids" refId="17124" ln="1" eid="DimensionOid">
                                <cust clsId="DimensionOid">414E4C5F544950-45-5449505F303230---</cust>
                              </l>
                              <l key="AdHocParamDimensionOids" refId="17125" ln="0" eid="DimensionOid"/>
                              <be key="data" refId="17126" clsId="FilterNodeData">
                                <ref key="filterNode" refId="17123"/>
                                <s key="dim">ANL_TIP</s>
                                <i key="segmentLevel">0</i>
                                <ref key="segment" refId="22"/>
                                <be key="HideRC" refId="17127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128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2691</s>
                                <b key="signChange">N</b>
                                <b key="nativeSignChange">N</b>
                                <l key="nav" refId="1712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130" keid="SYS_STR" veid="EFReportingNodeType">
                                  <key>
                                    <s>414E4C5F544950-45-5449505F303230---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2691</cust>
                              <s key="cod"/>
                              <s key="desc"/>
                              <i key="index">0</i>
                              <l key="children" refId="17131" ln="3" eid="Framework.com.tagetik.trees.INode,framework">
                                <be refId="17132" clsId="FilterNode">
                                  <l key="dimensionOids" refId="17133" ln="1" eid="DimensionOid">
                                    <cust clsId="DimensionOid">414E4C5F494D50-45-494D505F323537---</cust>
                                  </l>
                                  <l key="AdHocParamDimensionOids" refId="17134" ln="0" eid="DimensionOid"/>
                                  <be key="data" refId="17135" clsId="FilterNodeData">
                                    <ref key="filterNode" refId="17132"/>
                                    <s key="dim">ANL_IMP</s>
                                    <i key="segmentLevel">0</i>
                                    <ref key="segment" refId="22"/>
                                    <be key="HideRC" refId="1713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3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138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3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4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2771</cust>
                                  <s key="cod"/>
                                  <s key="desc"/>
                                  <i key="index">0</i>
                                  <l key="children" refId="17141" ln="2" eid="Framework.com.tagetik.trees.INode,framework">
                                    <be refId="17142" clsId="FilterNode">
                                      <l key="dimensionOids" refId="17143" ln="0" eid="DimensionOid"/>
                                      <l key="AdHocParamDimensionOids" refId="17144" ln="0" eid="DimensionOid"/>
                                      <be key="data" refId="17145" clsId="FilterNodeData">
                                        <ref key="filterNode" refId="1714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4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47" clsId="MultiDesc">
                                          <a key="desc" refId="17148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1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1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51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2772</cust>
                                      <s key="cod"/>
                                      <s key="desc"/>
                                      <i key="index">0</i>
                                      <l key="children" refId="17152" ln="0" eid="Framework.com.tagetik.trees.INode,framework"/>
                                      <ref key="parent" refId="17132"/>
                                    </be>
                                    <be refId="17153" clsId="FilterNode">
                                      <l key="dimensionOids" refId="1715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55" ln="0" eid="DimensionOid"/>
                                      <be key="data" refId="17156" clsId="FilterNodeData">
                                        <ref key="filterNode" refId="1715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5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58" clsId="MultiDesc">
                                          <a key="desc" refId="17159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160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6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2773</cust>
                                      <s key="cod"/>
                                      <s key="desc"/>
                                      <i key="index">1</i>
                                      <l key="children" refId="17163" ln="0" eid="Framework.com.tagetik.trees.INode,framework"/>
                                      <ref key="parent" refId="17132"/>
                                    </be>
                                  </l>
                                  <ref key="parent" refId="17123"/>
                                </be>
                                <be refId="17164" clsId="FilterNode">
                                  <l key="dimensionOids" refId="17165" ln="1" eid="DimensionOid">
                                    <cust clsId="DimensionOid">414E4C5F494D50-45-494D505F333838---</cust>
                                  </l>
                                  <l key="AdHocParamDimensionOids" refId="17166" ln="0" eid="DimensionOid"/>
                                  <be key="data" refId="17167" clsId="FilterNodeData">
                                    <ref key="filterNode" refId="17164"/>
                                    <s key="dim">ANL_IMP</s>
                                    <i key="segmentLevel">0</i>
                                    <ref key="segment" refId="22"/>
                                    <be key="HideRC" refId="1716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6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7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17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2774</cust>
                                  <s key="cod"/>
                                  <s key="desc"/>
                                  <i key="index">1</i>
                                  <l key="children" refId="17172" ln="2" eid="Framework.com.tagetik.trees.INode,framework">
                                    <be refId="17173" clsId="FilterNode">
                                      <l key="dimensionOids" refId="17174" ln="0" eid="DimensionOid"/>
                                      <l key="AdHocParamDimensionOids" refId="17175" ln="0" eid="DimensionOid"/>
                                      <be key="data" refId="17176" clsId="FilterNodeData">
                                        <ref key="filterNode" refId="1717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7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78" clsId="MultiDesc">
                                          <a key="desc" refId="17179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149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1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181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2775</cust>
                                      <s key="cod"/>
                                      <s key="desc"/>
                                      <i key="index">0</i>
                                      <l key="children" refId="17182" ln="0" eid="Framework.com.tagetik.trees.INode,framework"/>
                                      <ref key="parent" refId="17164"/>
                                    </be>
                                    <be refId="17183" clsId="FilterNode">
                                      <l key="dimensionOids" refId="17184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185" ln="0" eid="DimensionOid"/>
                                      <be key="data" refId="17186" clsId="FilterNodeData">
                                        <ref key="filterNode" refId="1718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18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188" clsId="MultiDesc">
                                          <a key="desc" refId="17189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19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19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2776</cust>
                                      <s key="cod"/>
                                      <s key="desc"/>
                                      <i key="index">1</i>
                                      <l key="children" refId="17192" ln="0" eid="Framework.com.tagetik.trees.INode,framework"/>
                                      <ref key="parent" refId="17164"/>
                                    </be>
                                  </l>
                                  <ref key="parent" refId="17123"/>
                                </be>
                                <be refId="17193" clsId="FilterNode">
                                  <l key="dimensionOids" refId="17194" ln="1" eid="DimensionOid">
                                    <cust clsId="DimensionOid">414E4C5F494D50-45-494D505F333839---</cust>
                                  </l>
                                  <l key="AdHocParamDimensionOids" refId="17195" ln="0" eid="DimensionOid"/>
                                  <be key="data" refId="17196" clsId="FilterNodeData">
                                    <ref key="filterNode" refId="17193"/>
                                    <s key="dim">ANL_IMP</s>
                                    <i key="segmentLevel">0</i>
                                    <ref key="segment" refId="22"/>
                                    <be key="HideRC" refId="1719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19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2692</s>
                                    <b key="signChange">N</b>
                                    <b key="nativeSignChange">N</b>
                                    <l key="nav" refId="1719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0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2777</cust>
                                  <s key="cod"/>
                                  <s key="desc"/>
                                  <i key="index">2</i>
                                  <l key="children" refId="17201" ln="2" eid="Framework.com.tagetik.trees.INode,framework">
                                    <be refId="17202" clsId="FilterNode">
                                      <l key="dimensionOids" refId="17203" ln="0" eid="DimensionOid"/>
                                      <l key="AdHocParamDimensionOids" refId="17204" ln="0" eid="DimensionOid"/>
                                      <be key="data" refId="17205" clsId="FilterNodeData">
                                        <ref key="filterNode" refId="1720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0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07" clsId="MultiDesc">
                                          <a key="desc" refId="17208" ln="4" eid="SYS_STR">
                                            <s>Fotovoltaico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149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2693</s>
                                        <b key="signChange">N</b>
                                        <b key="nativeSignChange">N</b>
                                        <l key="nav" refId="172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10" keid="SYS_STR" veid="EFReportingNodeType">
                                          <key>
                                            <s>215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2778</cust>
                                      <s key="cod"/>
                                      <s key="desc"/>
                                      <i key="index">0</i>
                                      <l key="children" refId="17211" ln="0" eid="Framework.com.tagetik.trees.INode,framework"/>
                                      <ref key="parent" refId="17193"/>
                                    </be>
                                    <be refId="17212" clsId="FilterNode">
                                      <l key="dimensionOids" refId="17213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14" ln="0" eid="DimensionOid"/>
                                      <be key="data" refId="17215" clsId="FilterNodeData">
                                        <ref key="filterNode" refId="1721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1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17" clsId="MultiDesc">
                                          <a key="desc" refId="17218" ln="4" eid="SYS_STR">
                                            <s>Potenza elettrica installata (MWe) Fotovoltaico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2694</s>
                                        <b key="signChange">N</b>
                                        <b key="nativeSignChange">N</b>
                                        <l key="nav" refId="1721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2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2779</cust>
                                      <s key="cod"/>
                                      <s key="desc"/>
                                      <i key="index">1</i>
                                      <l key="children" refId="17221" ln="0" eid="Framework.com.tagetik.trees.INode,framework"/>
                                      <ref key="parent" refId="17193"/>
                                    </be>
                                  </l>
                                  <ref key="parent" refId="17123"/>
                                </be>
                              </l>
                              <ref key="parent" refId="17117"/>
                            </be>
                            <be refId="17222" clsId="FilterNode">
                              <l key="dimensionOids" refId="17223" ln="1" eid="DimensionOid">
                                <cust clsId="DimensionOid">414E4C5F544950-45-5449505F303132---</cust>
                              </l>
                              <l key="AdHocParamDimensionOids" refId="17224" ln="0" eid="DimensionOid"/>
                              <be key="data" refId="17225" clsId="FilterNodeData">
                                <ref key="filterNode" refId="17222"/>
                                <s key="dim">ANL_TIP</s>
                                <i key="segmentLevel">0</i>
                                <ref key="segment" refId="22"/>
                                <be key="HideRC" refId="17226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227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2706</s>
                                <b key="signChange">N</b>
                                <b key="nativeSignChange">N</b>
                                <l key="nav" refId="1722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229" keid="SYS_STR" veid="EFReportingNodeType">
                                  <key>
                                    <s>414E4C5F544950-45-5449505F303132---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2706</cust>
                              <s key="cod"/>
                              <s key="desc"/>
                              <i key="index">1</i>
                              <l key="children" refId="17230" ln="3" eid="Framework.com.tagetik.trees.INode,framework">
                                <be refId="17231" clsId="FilterNode">
                                  <l key="dimensionOids" refId="17232" ln="1" eid="DimensionOid">
                                    <cust clsId="DimensionOid">414E4C5F494D50-45-494D505F303834---</cust>
                                  </l>
                                  <l key="AdHocParamDimensionOids" refId="17233" ln="0" eid="DimensionOid"/>
                                  <be key="data" refId="17234" clsId="FilterNodeData">
                                    <ref key="filterNode" refId="17231"/>
                                    <s key="dim">ANL_IMP</s>
                                    <i key="segmentLevel">0</i>
                                    <ref key="segment" refId="22"/>
                                    <be key="HideRC" refId="1723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236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2707</s>
                                    <b key="signChange">N</b>
                                    <b key="nativeSignChange">N</b>
                                    <l key="nav" refId="1723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3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2787</cust>
                                  <s key="cod"/>
                                  <s key="desc"/>
                                  <i key="index">0</i>
                                  <l key="children" refId="17239" ln="3" eid="Framework.com.tagetik.trees.INode,framework">
                                    <be refId="17240" clsId="FilterNode">
                                      <l key="dimensionOids" refId="17241" ln="0" eid="DimensionOid"/>
                                      <l key="AdHocParamDimensionOids" refId="17242" ln="0" eid="DimensionOid"/>
                                      <be key="data" refId="17243" clsId="FilterNodeData">
                                        <ref key="filterNode" refId="1724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4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45" clsId="MultiDesc">
                                          <a key="desc" refId="17246" ln="4" eid="SYS_STR">
                                            <s>Centrali cogenerazione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2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8</s>
                                        <s key="originalID">2708</s>
                                        <b key="signChange">N</b>
                                        <b key="nativeSignChange">N</b>
                                        <l key="nav" refId="1724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49" keid="SYS_STR" veid="EFReportingNodeType">
                                          <key>
                                            <s>180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2788</cust>
                                      <s key="cod"/>
                                      <s key="desc"/>
                                      <i key="index">0</i>
                                      <l key="children" refId="17250" ln="0" eid="Framework.com.tagetik.trees.INode,framework"/>
                                      <ref key="parent" refId="17231"/>
                                    </be>
                                    <be refId="17251" clsId="FilterNode">
                                      <l key="dimensionOids" refId="1725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53" ln="0" eid="DimensionOid"/>
                                      <be key="data" refId="17254" clsId="FilterNodeData">
                                        <ref key="filterNode" refId="1725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5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56" clsId="MultiDesc">
                                          <a key="desc" refId="17257" ln="4" eid="SYS_STR">
                                            <s>Potenza elettrica installata (MWe)Cogenerazione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9</s>
                                        <s key="originalID">2709</s>
                                        <b key="signChange">N</b>
                                        <b key="nativeSignChange">N</b>
                                        <l key="nav" refId="1725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5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2789</cust>
                                      <s key="cod"/>
                                      <s key="desc"/>
                                      <i key="index">1</i>
                                      <l key="children" refId="17260" ln="0" eid="Framework.com.tagetik.trees.INode,framework"/>
                                      <ref key="parent" refId="17231"/>
                                    </be>
                                    <be refId="17261" clsId="FilterNode">
                                      <l key="dimensionOids" refId="17262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263" ln="0" eid="DimensionOid"/>
                                      <be key="data" refId="17264" clsId="FilterNodeData">
                                        <ref key="filterNode" refId="1726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6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66" clsId="MultiDesc">
                                          <a key="desc" refId="1726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268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10</s>
                                        <s key="originalID">2710</s>
                                        <b key="signChange">N</b>
                                        <b key="nativeSignChange">N</b>
                                        <l key="nav" refId="172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7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2790</cust>
                                      <s key="cod"/>
                                      <s key="desc"/>
                                      <i key="index">2</i>
                                      <l key="children" refId="17271" ln="0" eid="Framework.com.tagetik.trees.INode,framework"/>
                                      <ref key="parent" refId="17231"/>
                                    </be>
                                  </l>
                                  <ref key="parent" refId="17222"/>
                                </be>
                                <be refId="17272" clsId="FilterNode">
                                  <l key="dimensionOids" refId="17273" ln="1" eid="DimensionOid">
                                    <cust clsId="DimensionOid">414E4C5F494D50-45-494D505F303835---</cust>
                                  </l>
                                  <l key="AdHocParamDimensionOids" refId="17274" ln="0" eid="DimensionOid"/>
                                  <be key="data" refId="17275" clsId="FilterNodeData">
                                    <ref key="filterNode" refId="17272"/>
                                    <s key="dim">ANL_IMP</s>
                                    <i key="segmentLevel">0</i>
                                    <ref key="segment" refId="22"/>
                                    <be key="HideRC" refId="1727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27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2707</s>
                                    <b key="signChange">N</b>
                                    <b key="nativeSignChange">N</b>
                                    <l key="nav" refId="172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27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2791</cust>
                                  <s key="cod"/>
                                  <s key="desc"/>
                                  <i key="index">1</i>
                                  <l key="children" refId="17280" ln="3" eid="Framework.com.tagetik.trees.INode,framework">
                                    <be refId="17281" clsId="FilterNode">
                                      <l key="dimensionOids" refId="17282" ln="0" eid="DimensionOid"/>
                                      <l key="AdHocParamDimensionOids" refId="17283" ln="0" eid="DimensionOid"/>
                                      <be key="data" refId="17284" clsId="FilterNodeData">
                                        <ref key="filterNode" refId="1728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8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86" clsId="MultiDesc">
                                          <a key="desc" refId="17287" ln="4" eid="SYS_STR">
                                            <s>Centrali cogenerazione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247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8</s>
                                        <s key="originalID">2708</s>
                                        <b key="signChange">N</b>
                                        <b key="nativeSignChange">N</b>
                                        <l key="nav" refId="172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289" keid="SYS_STR" veid="EFReportingNodeType">
                                          <key>
                                            <s>180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2792</cust>
                                      <s key="cod"/>
                                      <s key="desc"/>
                                      <i key="index">0</i>
                                      <l key="children" refId="17290" ln="0" eid="Framework.com.tagetik.trees.INode,framework"/>
                                      <ref key="parent" refId="17272"/>
                                    </be>
                                    <be refId="17291" clsId="FilterNode">
                                      <l key="dimensionOids" refId="17292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293" ln="0" eid="DimensionOid"/>
                                      <be key="data" refId="17294" clsId="FilterNodeData">
                                        <ref key="filterNode" refId="1729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29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296" clsId="MultiDesc">
                                          <a key="desc" refId="17297" ln="4" eid="SYS_STR">
                                            <s>Potenza elettrica installata (MWe)Cogenerazione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9</s>
                                        <s key="originalID">2709</s>
                                        <b key="signChange">N</b>
                                        <b key="nativeSignChange">N</b>
                                        <l key="nav" refId="1729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29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2793</cust>
                                      <s key="cod"/>
                                      <s key="desc"/>
                                      <i key="index">1</i>
                                      <l key="children" refId="17300" ln="0" eid="Framework.com.tagetik.trees.INode,framework"/>
                                      <ref key="parent" refId="17272"/>
                                    </be>
                                    <be refId="17301" clsId="FilterNode">
                                      <l key="dimensionOids" refId="17302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303" ln="0" eid="DimensionOid"/>
                                      <be key="data" refId="17304" clsId="FilterNodeData">
                                        <ref key="filterNode" refId="1730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0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06" clsId="MultiDesc">
                                          <a key="desc" refId="17307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10</s>
                                        <s key="originalID">2710</s>
                                        <b key="signChange">N</b>
                                        <b key="nativeSignChange">N</b>
                                        <l key="nav" refId="173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0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2794</cust>
                                      <s key="cod"/>
                                      <s key="desc"/>
                                      <i key="index">2</i>
                                      <l key="children" refId="17310" ln="0" eid="Framework.com.tagetik.trees.INode,framework"/>
                                      <ref key="parent" refId="17272"/>
                                    </be>
                                  </l>
                                  <ref key="parent" refId="17222"/>
                                </be>
                                <be refId="17311" clsId="FilterNode">
                                  <l key="dimensionOids" refId="17312" ln="1" eid="DimensionOid">
                                    <cust clsId="DimensionOid">414E4C5F494D50-45-494D505F333434---</cust>
                                  </l>
                                  <l key="AdHocParamDimensionOids" refId="17313" ln="0" eid="DimensionOid"/>
                                  <be key="data" refId="17314" clsId="FilterNodeData">
                                    <ref key="filterNode" refId="17311"/>
                                    <s key="dim">ANL_IMP</s>
                                    <i key="segmentLevel">0</i>
                                    <ref key="segment" refId="22"/>
                                    <be key="HideRC" refId="1731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16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2707</s>
                                    <b key="signChange">N</b>
                                    <b key="nativeSignChange">N</b>
                                    <l key="nav" refId="173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1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2795</cust>
                                  <s key="cod"/>
                                  <s key="desc"/>
                                  <i key="index">2</i>
                                  <l key="children" refId="17319" ln="3" eid="Framework.com.tagetik.trees.INode,framework">
                                    <be refId="17320" clsId="FilterNode">
                                      <l key="dimensionOids" refId="17321" ln="0" eid="DimensionOid"/>
                                      <l key="AdHocParamDimensionOids" refId="17322" ln="0" eid="DimensionOid"/>
                                      <be key="data" refId="17323" clsId="FilterNodeData">
                                        <ref key="filterNode" refId="1732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2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25" clsId="MultiDesc">
                                          <a key="desc" refId="17326" ln="4" eid="SYS_STR">
                                            <s>Centrali cogenerazione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247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8</s>
                                        <s key="originalID">2708</s>
                                        <b key="signChange">N</b>
                                        <b key="nativeSignChange">N</b>
                                        <l key="nav" refId="1732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328" keid="SYS_STR" veid="EFReportingNodeType">
                                          <key>
                                            <s>180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2796</cust>
                                      <s key="cod"/>
                                      <s key="desc"/>
                                      <i key="index">0</i>
                                      <l key="children" refId="17329" ln="0" eid="Framework.com.tagetik.trees.INode,framework"/>
                                      <ref key="parent" refId="17311"/>
                                    </be>
                                    <be refId="17330" clsId="FilterNode">
                                      <l key="dimensionOids" refId="17331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332" ln="0" eid="DimensionOid"/>
                                      <be key="data" refId="17333" clsId="FilterNodeData">
                                        <ref key="filterNode" refId="1733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3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35" clsId="MultiDesc">
                                          <a key="desc" refId="17336" ln="4" eid="SYS_STR">
                                            <s>Potenza elettrica installata (MWe)Cogenerazione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9</s>
                                        <s key="originalID">2709</s>
                                        <b key="signChange">N</b>
                                        <b key="nativeSignChange">N</b>
                                        <l key="nav" refId="1733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38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2797</cust>
                                      <s key="cod"/>
                                      <s key="desc"/>
                                      <i key="index">1</i>
                                      <l key="children" refId="17339" ln="0" eid="Framework.com.tagetik.trees.INode,framework"/>
                                      <ref key="parent" refId="17311"/>
                                    </be>
                                    <be refId="17340" clsId="FilterNode">
                                      <l key="dimensionOids" refId="17341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342" ln="0" eid="DimensionOid"/>
                                      <be key="data" refId="17343" clsId="FilterNodeData">
                                        <ref key="filterNode" refId="1734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4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45" clsId="MultiDesc">
                                          <a key="desc" refId="17346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10</s>
                                        <s key="originalID">2710</s>
                                        <b key="signChange">N</b>
                                        <b key="nativeSignChange">N</b>
                                        <l key="nav" refId="1734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48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2798</cust>
                                      <s key="cod"/>
                                      <s key="desc"/>
                                      <i key="index">2</i>
                                      <l key="children" refId="17349" ln="0" eid="Framework.com.tagetik.trees.INode,framework"/>
                                      <ref key="parent" refId="17311"/>
                                    </be>
                                  </l>
                                  <ref key="parent" refId="17222"/>
                                </be>
                              </l>
                              <ref key="parent" refId="17117"/>
                            </be>
                            <be refId="17350" clsId="FilterNode">
                              <l key="dimensionOids" refId="17351" ln="1" eid="DimensionOid">
                                <cust clsId="DimensionOid">414E4C5F544950-45-5449505F303133---</cust>
                              </l>
                              <l key="AdHocParamDimensionOids" refId="17352" ln="0" eid="DimensionOid"/>
                              <be key="data" refId="17353" clsId="FilterNodeData">
                                <ref key="filterNode" refId="17350"/>
                                <s key="dim">ANL_TIP</s>
                                <i key="segmentLevel">0</i>
                                <ref key="segment" refId="22"/>
                                <be key="HideRC" refId="1735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35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2711</s>
                                <b key="signChange">N</b>
                                <b key="nativeSignChange">N</b>
                                <l key="nav" refId="173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357" keid="SYS_STR" veid="EFReportingNodeType">
                                  <key>
                                    <s>414E4C5F544950-45-5449505F303133---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2711</cust>
                              <s key="cod"/>
                              <s key="desc"/>
                              <i key="index">2</i>
                              <l key="children" refId="17358" ln="10" eid="Framework.com.tagetik.trees.INode,framework">
                                <be refId="17359" clsId="FilterNode">
                                  <l key="dimensionOids" refId="17360" ln="1" eid="DimensionOid">
                                    <cust clsId="DimensionOid">414E4C5F494D50-45-494D505F303834---</cust>
                                  </l>
                                  <l key="AdHocParamDimensionOids" refId="17361" ln="0" eid="DimensionOid"/>
                                  <be key="data" refId="17362" clsId="FilterNodeData">
                                    <ref key="filterNode" refId="17359"/>
                                    <s key="dim">ANL_IMP</s>
                                    <i key="segmentLevel">0</i>
                                    <ref key="segment" refId="22"/>
                                    <be key="HideRC" refId="1736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6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3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6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2810</cust>
                                  <s key="cod"/>
                                  <s key="desc"/>
                                  <i key="index">0</i>
                                  <l key="children" refId="17367" ln="2" eid="Framework.com.tagetik.trees.INode,framework">
                                    <be refId="17368" clsId="FilterNode">
                                      <l key="dimensionOids" refId="17369" ln="0" eid="DimensionOid"/>
                                      <l key="AdHocParamDimensionOids" refId="17370" ln="0" eid="DimensionOid"/>
                                      <be key="data" refId="17371" clsId="FilterNodeData">
                                        <ref key="filterNode" refId="1736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7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73" clsId="MultiDesc">
                                          <a key="desc" refId="17374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3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3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377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2811</cust>
                                      <s key="cod"/>
                                      <s key="desc"/>
                                      <i key="index">0</i>
                                      <l key="children" refId="17378" ln="0" eid="Framework.com.tagetik.trees.INode,framework"/>
                                      <ref key="parent" refId="17359"/>
                                    </be>
                                    <be refId="17379" clsId="FilterNode">
                                      <l key="dimensionOids" refId="17380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381" ln="0" eid="DimensionOid"/>
                                      <be key="data" refId="17382" clsId="FilterNodeData">
                                        <ref key="filterNode" refId="1737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38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384" clsId="MultiDesc">
                                          <a key="desc" refId="17385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3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38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2812</cust>
                                      <s key="cod"/>
                                      <s key="desc"/>
                                      <i key="index">1</i>
                                      <l key="children" refId="17388" ln="0" eid="Framework.com.tagetik.trees.INode,framework"/>
                                      <ref key="parent" refId="17359"/>
                                    </be>
                                  </l>
                                  <ref key="parent" refId="17350"/>
                                </be>
                                <be refId="17389" clsId="FilterNode">
                                  <l key="dimensionOids" refId="17390" ln="1" eid="DimensionOid">
                                    <cust clsId="DimensionOid">414E4C5F494D50-45-494D505F303835---</cust>
                                  </l>
                                  <l key="AdHocParamDimensionOids" refId="17391" ln="0" eid="DimensionOid"/>
                                  <be key="data" refId="17392" clsId="FilterNodeData">
                                    <ref key="filterNode" refId="17389"/>
                                    <s key="dim">ANL_IMP</s>
                                    <i key="segmentLevel">0</i>
                                    <ref key="segment" refId="22"/>
                                    <be key="HideRC" refId="1739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39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39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39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2813</cust>
                                  <s key="cod"/>
                                  <s key="desc"/>
                                  <i key="index">1</i>
                                  <l key="children" refId="17397" ln="2" eid="Framework.com.tagetik.trees.INode,framework">
                                    <be refId="17398" clsId="FilterNode">
                                      <l key="dimensionOids" refId="17399" ln="0" eid="DimensionOid"/>
                                      <l key="AdHocParamDimensionOids" refId="17400" ln="0" eid="DimensionOid"/>
                                      <be key="data" refId="17401" clsId="FilterNodeData">
                                        <ref key="filterNode" refId="1739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0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03" clsId="MultiDesc">
                                          <a key="desc" refId="17404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4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06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2814</cust>
                                      <s key="cod"/>
                                      <s key="desc"/>
                                      <i key="index">0</i>
                                      <l key="children" refId="17407" ln="0" eid="Framework.com.tagetik.trees.INode,framework"/>
                                      <ref key="parent" refId="17389"/>
                                    </be>
                                    <be refId="17408" clsId="FilterNode">
                                      <l key="dimensionOids" refId="17409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410" ln="0" eid="DimensionOid"/>
                                      <be key="data" refId="17411" clsId="FilterNodeData">
                                        <ref key="filterNode" refId="1740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1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13" clsId="MultiDesc">
                                          <a key="desc" refId="17414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41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1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2815</cust>
                                      <s key="cod"/>
                                      <s key="desc"/>
                                      <i key="index">1</i>
                                      <l key="children" refId="17417" ln="0" eid="Framework.com.tagetik.trees.INode,framework"/>
                                      <ref key="parent" refId="17389"/>
                                    </be>
                                  </l>
                                  <ref key="parent" refId="17350"/>
                                </be>
                                <be refId="17418" clsId="FilterNode">
                                  <l key="dimensionOids" refId="17419" ln="1" eid="DimensionOid">
                                    <cust clsId="DimensionOid">414E4C5F494D50-45-494D505F303937---</cust>
                                  </l>
                                  <l key="AdHocParamDimensionOids" refId="17420" ln="0" eid="DimensionOid"/>
                                  <be key="data" refId="17421" clsId="FilterNodeData">
                                    <ref key="filterNode" refId="17418"/>
                                    <s key="dim">ANL_IMP</s>
                                    <i key="segmentLevel">0</i>
                                    <ref key="segment" refId="22"/>
                                    <be key="HideRC" refId="1742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23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42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2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2816</cust>
                                  <s key="cod"/>
                                  <s key="desc"/>
                                  <i key="index">2</i>
                                  <l key="children" refId="17426" ln="2" eid="Framework.com.tagetik.trees.INode,framework">
                                    <be refId="17427" clsId="FilterNode">
                                      <l key="dimensionOids" refId="17428" ln="0" eid="DimensionOid"/>
                                      <l key="AdHocParamDimensionOids" refId="17429" ln="0" eid="DimensionOid"/>
                                      <be key="data" refId="17430" clsId="FilterNodeData">
                                        <ref key="filterNode" refId="1742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3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32" clsId="MultiDesc">
                                          <a key="desc" refId="17433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4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35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2817</cust>
                                      <s key="cod"/>
                                      <s key="desc"/>
                                      <i key="index">0</i>
                                      <l key="children" refId="17436" ln="0" eid="Framework.com.tagetik.trees.INode,framework"/>
                                      <ref key="parent" refId="17418"/>
                                    </be>
                                    <be refId="17437" clsId="FilterNode">
                                      <l key="dimensionOids" refId="17438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439" ln="0" eid="DimensionOid"/>
                                      <be key="data" refId="17440" clsId="FilterNodeData">
                                        <ref key="filterNode" refId="1743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4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42" clsId="MultiDesc">
                                          <a key="desc" refId="17443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4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4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2818</cust>
                                      <s key="cod"/>
                                      <s key="desc"/>
                                      <i key="index">1</i>
                                      <l key="children" refId="17446" ln="0" eid="Framework.com.tagetik.trees.INode,framework"/>
                                      <ref key="parent" refId="17418"/>
                                    </be>
                                  </l>
                                  <ref key="parent" refId="17350"/>
                                </be>
                                <be refId="17447" clsId="FilterNode">
                                  <l key="dimensionOids" refId="17448" ln="1" eid="DimensionOid">
                                    <cust clsId="DimensionOid">414E4C5F494D50-45-494D505F303939---</cust>
                                  </l>
                                  <l key="AdHocParamDimensionOids" refId="17449" ln="0" eid="DimensionOid"/>
                                  <be key="data" refId="17450" clsId="FilterNodeData">
                                    <ref key="filterNode" refId="17447"/>
                                    <s key="dim">ANL_IMP</s>
                                    <i key="segmentLevel">0</i>
                                    <ref key="segment" refId="22"/>
                                    <be key="HideRC" refId="17451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52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4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5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2819</cust>
                                  <s key="cod"/>
                                  <s key="desc"/>
                                  <i key="index">3</i>
                                  <l key="children" refId="17455" ln="2" eid="Framework.com.tagetik.trees.INode,framework">
                                    <be refId="17456" clsId="FilterNode">
                                      <l key="dimensionOids" refId="17457" ln="0" eid="DimensionOid"/>
                                      <l key="AdHocParamDimensionOids" refId="17458" ln="0" eid="DimensionOid"/>
                                      <be key="data" refId="17459" clsId="FilterNodeData">
                                        <ref key="filterNode" refId="1745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6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61" clsId="MultiDesc">
                                          <a key="desc" refId="17462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46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64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2820</cust>
                                      <s key="cod"/>
                                      <s key="desc"/>
                                      <i key="index">0</i>
                                      <l key="children" refId="17465" ln="0" eid="Framework.com.tagetik.trees.INode,framework"/>
                                      <ref key="parent" refId="17447"/>
                                    </be>
                                    <be refId="17466" clsId="FilterNode">
                                      <l key="dimensionOids" refId="17467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468" ln="0" eid="DimensionOid"/>
                                      <be key="data" refId="17469" clsId="FilterNodeData">
                                        <ref key="filterNode" refId="1746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7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71" clsId="MultiDesc">
                                          <a key="desc" refId="17472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4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474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2821</cust>
                                      <s key="cod"/>
                                      <s key="desc"/>
                                      <i key="index">1</i>
                                      <l key="children" refId="17475" ln="0" eid="Framework.com.tagetik.trees.INode,framework"/>
                                      <ref key="parent" refId="17447"/>
                                    </be>
                                  </l>
                                  <ref key="parent" refId="17350"/>
                                </be>
                                <be refId="17476" clsId="FilterNode">
                                  <l key="dimensionOids" refId="17477" ln="1" eid="DimensionOid">
                                    <cust clsId="DimensionOid">414E4C5F494D50-45-494D505F313030---</cust>
                                  </l>
                                  <l key="AdHocParamDimensionOids" refId="17478" ln="0" eid="DimensionOid"/>
                                  <be key="data" refId="17479" clsId="FilterNodeData">
                                    <ref key="filterNode" refId="17476"/>
                                    <s key="dim">ANL_IMP</s>
                                    <i key="segmentLevel">0</i>
                                    <ref key="segment" refId="22"/>
                                    <be key="HideRC" refId="1748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481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48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48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2822</cust>
                                  <s key="cod"/>
                                  <s key="desc"/>
                                  <i key="index">4</i>
                                  <l key="children" refId="17484" ln="2" eid="Framework.com.tagetik.trees.INode,framework">
                                    <be refId="17485" clsId="FilterNode">
                                      <l key="dimensionOids" refId="17486" ln="0" eid="DimensionOid"/>
                                      <l key="AdHocParamDimensionOids" refId="17487" ln="0" eid="DimensionOid"/>
                                      <be key="data" refId="17488" clsId="FilterNodeData">
                                        <ref key="filterNode" refId="1748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8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490" clsId="MultiDesc">
                                          <a key="desc" refId="17491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49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493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2823</cust>
                                      <s key="cod"/>
                                      <s key="desc"/>
                                      <i key="index">0</i>
                                      <l key="children" refId="17494" ln="0" eid="Framework.com.tagetik.trees.INode,framework"/>
                                      <ref key="parent" refId="17476"/>
                                    </be>
                                    <be refId="17495" clsId="FilterNode">
                                      <l key="dimensionOids" refId="17496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497" ln="0" eid="DimensionOid"/>
                                      <be key="data" refId="17498" clsId="FilterNodeData">
                                        <ref key="filterNode" refId="1749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49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00" clsId="MultiDesc">
                                          <a key="desc" refId="17501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50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03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2824</cust>
                                      <s key="cod"/>
                                      <s key="desc"/>
                                      <i key="index">1</i>
                                      <l key="children" refId="17504" ln="0" eid="Framework.com.tagetik.trees.INode,framework"/>
                                      <ref key="parent" refId="17476"/>
                                    </be>
                                  </l>
                                  <ref key="parent" refId="17350"/>
                                </be>
                                <be refId="17505" clsId="FilterNode">
                                  <l key="dimensionOids" refId="17506" ln="1" eid="DimensionOid">
                                    <cust clsId="DimensionOid">414E4C5F494D50-45-494D505F313031---</cust>
                                  </l>
                                  <l key="AdHocParamDimensionOids" refId="17507" ln="0" eid="DimensionOid"/>
                                  <be key="data" refId="17508" clsId="FilterNodeData">
                                    <ref key="filterNode" refId="17505"/>
                                    <s key="dim">ANL_IMP</s>
                                    <i key="segmentLevel">0</i>
                                    <ref key="segment" refId="22"/>
                                    <be key="HideRC" refId="1750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1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5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1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2825</cust>
                                  <s key="cod"/>
                                  <s key="desc"/>
                                  <i key="index">5</i>
                                  <l key="children" refId="17513" ln="2" eid="Framework.com.tagetik.trees.INode,framework">
                                    <be refId="17514" clsId="FilterNode">
                                      <l key="dimensionOids" refId="17515" ln="0" eid="DimensionOid"/>
                                      <l key="AdHocParamDimensionOids" refId="17516" ln="0" eid="DimensionOid"/>
                                      <be key="data" refId="17517" clsId="FilterNodeData">
                                        <ref key="filterNode" refId="1751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1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19" clsId="MultiDesc">
                                          <a key="desc" refId="17520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52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22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2826</cust>
                                      <s key="cod"/>
                                      <s key="desc"/>
                                      <i key="index">0</i>
                                      <l key="children" refId="17523" ln="0" eid="Framework.com.tagetik.trees.INode,framework"/>
                                      <ref key="parent" refId="17505"/>
                                    </be>
                                    <be refId="17524" clsId="FilterNode">
                                      <l key="dimensionOids" refId="17525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526" ln="0" eid="DimensionOid"/>
                                      <be key="data" refId="17527" clsId="FilterNodeData">
                                        <ref key="filterNode" refId="1752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2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29" clsId="MultiDesc">
                                          <a key="desc" refId="17530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5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32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2827</cust>
                                      <s key="cod"/>
                                      <s key="desc"/>
                                      <i key="index">1</i>
                                      <l key="children" refId="17533" ln="0" eid="Framework.com.tagetik.trees.INode,framework"/>
                                      <ref key="parent" refId="17505"/>
                                    </be>
                                  </l>
                                  <ref key="parent" refId="17350"/>
                                </be>
                                <be refId="17534" clsId="FilterNode">
                                  <l key="dimensionOids" refId="17535" ln="1" eid="DimensionOid">
                                    <cust clsId="DimensionOid">414E4C5F494D50-45-494D505F343535---</cust>
                                  </l>
                                  <l key="AdHocParamDimensionOids" refId="17536" ln="0" eid="DimensionOid"/>
                                  <be key="data" refId="17537" clsId="FilterNodeData">
                                    <ref key="filterNode" refId="17534"/>
                                    <s key="dim">ANL_IMP</s>
                                    <i key="segmentLevel">0</i>
                                    <ref key="segment" refId="22"/>
                                    <be key="HideRC" refId="1753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3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54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4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2828</cust>
                                  <s key="cod"/>
                                  <s key="desc"/>
                                  <i key="index">6</i>
                                  <l key="children" refId="17542" ln="2" eid="Framework.com.tagetik.trees.INode,framework">
                                    <be refId="17543" clsId="FilterNode">
                                      <l key="dimensionOids" refId="17544" ln="0" eid="DimensionOid"/>
                                      <l key="AdHocParamDimensionOids" refId="17545" ln="0" eid="DimensionOid"/>
                                      <be key="data" refId="17546" clsId="FilterNodeData">
                                        <ref key="filterNode" refId="1754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4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48" clsId="MultiDesc">
                                          <a key="desc" refId="17549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5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51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2829</cust>
                                      <s key="cod"/>
                                      <s key="desc"/>
                                      <i key="index">0</i>
                                      <l key="children" refId="17552" ln="0" eid="Framework.com.tagetik.trees.INode,framework"/>
                                      <ref key="parent" refId="17534"/>
                                    </be>
                                    <be refId="17553" clsId="FilterNode">
                                      <l key="dimensionOids" refId="17554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555" ln="0" eid="DimensionOid"/>
                                      <be key="data" refId="17556" clsId="FilterNodeData">
                                        <ref key="filterNode" refId="1755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5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58" clsId="MultiDesc">
                                          <a key="desc" refId="17559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56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61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2830</cust>
                                      <s key="cod"/>
                                      <s key="desc"/>
                                      <i key="index">1</i>
                                      <l key="children" refId="17562" ln="0" eid="Framework.com.tagetik.trees.INode,framework"/>
                                      <ref key="parent" refId="17534"/>
                                    </be>
                                  </l>
                                  <ref key="parent" refId="17350"/>
                                </be>
                                <be refId="17563" clsId="FilterNode">
                                  <l key="dimensionOids" refId="17564" ln="1" eid="DimensionOid">
                                    <cust clsId="DimensionOid">414E4C5F494D50-45-494D505F343536---</cust>
                                  </l>
                                  <l key="AdHocParamDimensionOids" refId="17565" ln="0" eid="DimensionOid"/>
                                  <be key="data" refId="17566" clsId="FilterNodeData">
                                    <ref key="filterNode" refId="17563"/>
                                    <s key="dim">ANL_IMP</s>
                                    <i key="segmentLevel">0</i>
                                    <ref key="segment" refId="22"/>
                                    <be key="HideRC" refId="17567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68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5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70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2831</cust>
                                  <s key="cod"/>
                                  <s key="desc"/>
                                  <i key="index">7</i>
                                  <l key="children" refId="17571" ln="2" eid="Framework.com.tagetik.trees.INode,framework">
                                    <be refId="17572" clsId="FilterNode">
                                      <l key="dimensionOids" refId="17573" ln="0" eid="DimensionOid"/>
                                      <l key="AdHocParamDimensionOids" refId="17574" ln="0" eid="DimensionOid"/>
                                      <be key="data" refId="17575" clsId="FilterNodeData">
                                        <ref key="filterNode" refId="1757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7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77" clsId="MultiDesc">
                                          <a key="desc" refId="17578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57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580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2832</cust>
                                      <s key="cod"/>
                                      <s key="desc"/>
                                      <i key="index">0</i>
                                      <l key="children" refId="17581" ln="0" eid="Framework.com.tagetik.trees.INode,framework"/>
                                      <ref key="parent" refId="17563"/>
                                    </be>
                                    <be refId="17582" clsId="FilterNode">
                                      <l key="dimensionOids" refId="17583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584" ln="0" eid="DimensionOid"/>
                                      <be key="data" refId="17585" clsId="FilterNodeData">
                                        <ref key="filterNode" refId="17582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58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587" clsId="MultiDesc">
                                          <a key="desc" refId="17588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58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590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2833</cust>
                                      <s key="cod"/>
                                      <s key="desc"/>
                                      <i key="index">1</i>
                                      <l key="children" refId="17591" ln="0" eid="Framework.com.tagetik.trees.INode,framework"/>
                                      <ref key="parent" refId="17563"/>
                                    </be>
                                  </l>
                                  <ref key="parent" refId="17350"/>
                                </be>
                                <be refId="17592" clsId="FilterNode">
                                  <l key="dimensionOids" refId="17593" ln="1" eid="DimensionOid">
                                    <cust clsId="DimensionOid">414E4C5F494D50-45-494D505F343537---</cust>
                                  </l>
                                  <l key="AdHocParamDimensionOids" refId="17594" ln="0" eid="DimensionOid"/>
                                  <be key="data" refId="17595" clsId="FilterNodeData">
                                    <ref key="filterNode" refId="17592"/>
                                    <s key="dim">ANL_IMP</s>
                                    <i key="segmentLevel">0</i>
                                    <ref key="segment" refId="22"/>
                                    <be key="HideRC" refId="17596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597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5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599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2834</cust>
                                  <s key="cod"/>
                                  <s key="desc"/>
                                  <i key="index">8</i>
                                  <l key="children" refId="17600" ln="2" eid="Framework.com.tagetik.trees.INode,framework">
                                    <be refId="17601" clsId="FilterNode">
                                      <l key="dimensionOids" refId="17602" ln="0" eid="DimensionOid"/>
                                      <l key="AdHocParamDimensionOids" refId="17603" ln="0" eid="DimensionOid"/>
                                      <be key="data" refId="17604" clsId="FilterNodeData">
                                        <ref key="filterNode" refId="1760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0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06" clsId="MultiDesc">
                                          <a key="desc" refId="17607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6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09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2835</cust>
                                      <s key="cod"/>
                                      <s key="desc"/>
                                      <i key="index">0</i>
                                      <l key="children" refId="17610" ln="0" eid="Framework.com.tagetik.trees.INode,framework"/>
                                      <ref key="parent" refId="17592"/>
                                    </be>
                                    <be refId="17611" clsId="FilterNode">
                                      <l key="dimensionOids" refId="17612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613" ln="0" eid="DimensionOid"/>
                                      <be key="data" refId="17614" clsId="FilterNodeData">
                                        <ref key="filterNode" refId="17611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15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16" clsId="MultiDesc">
                                          <a key="desc" refId="17617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61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19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2836</cust>
                                      <s key="cod"/>
                                      <s key="desc"/>
                                      <i key="index">1</i>
                                      <l key="children" refId="17620" ln="0" eid="Framework.com.tagetik.trees.INode,framework"/>
                                      <ref key="parent" refId="17592"/>
                                    </be>
                                  </l>
                                  <ref key="parent" refId="17350"/>
                                </be>
                                <be refId="17621" clsId="FilterNode">
                                  <l key="dimensionOids" refId="17622" ln="1" eid="DimensionOid">
                                    <cust clsId="DimensionOid">414E4C5F494D50-45-494D505F343538---</cust>
                                  </l>
                                  <l key="AdHocParamDimensionOids" refId="17623" ln="0" eid="DimensionOid"/>
                                  <be key="data" refId="17624" clsId="FilterNodeData">
                                    <ref key="filterNode" refId="17621"/>
                                    <s key="dim">ANL_IMP</s>
                                    <i key="segmentLevel">0</i>
                                    <ref key="segment" refId="22"/>
                                    <be key="HideRC" refId="17625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26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2712</s>
                                    <b key="signChange">N</b>
                                    <b key="nativeSignChange">N</b>
                                    <l key="nav" refId="1762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28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2837</cust>
                                  <s key="cod"/>
                                  <s key="desc"/>
                                  <i key="index">9</i>
                                  <l key="children" refId="17629" ln="2" eid="Framework.com.tagetik.trees.INode,framework">
                                    <be refId="17630" clsId="FilterNode">
                                      <l key="dimensionOids" refId="17631" ln="0" eid="DimensionOid"/>
                                      <l key="AdHocParamDimensionOids" refId="17632" ln="0" eid="DimensionOid"/>
                                      <be key="data" refId="17633" clsId="FilterNodeData">
                                        <ref key="filterNode" refId="1763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3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35" clsId="MultiDesc">
                                          <a key="desc" refId="17636" ln="4" eid="SYS_STR">
                                            <s>Centrali termiche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3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11</s>
                                        <s key="originalID">2713</s>
                                        <b key="signChange">N</b>
                                        <b key="nativeSignChange">N</b>
                                        <l key="nav" refId="1763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38" keid="SYS_STR" veid="EFReportingNodeType">
                                          <key>
                                            <s>193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2838</cust>
                                      <s key="cod"/>
                                      <s key="desc"/>
                                      <i key="index">0</i>
                                      <l key="children" refId="17639" ln="0" eid="Framework.com.tagetik.trees.INode,framework"/>
                                      <ref key="parent" refId="17621"/>
                                    </be>
                                    <be refId="17640" clsId="FilterNode">
                                      <l key="dimensionOids" refId="17641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642" ln="0" eid="DimensionOid"/>
                                      <be key="data" refId="17643" clsId="FilterNodeData">
                                        <ref key="filterNode" refId="17640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44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45" clsId="MultiDesc">
                                          <a key="desc" refId="17646" ln="4" eid="SYS_STR">
                                            <s>Potenza termica installata (MWt) - Centrali termiche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12</s>
                                        <s key="originalID">2714</s>
                                        <b key="signChange">N</b>
                                        <b key="nativeSignChange">N</b>
                                        <l key="nav" refId="1764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48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2839</cust>
                                      <s key="cod"/>
                                      <s key="desc"/>
                                      <i key="index">1</i>
                                      <l key="children" refId="17649" ln="0" eid="Framework.com.tagetik.trees.INode,framework"/>
                                      <ref key="parent" refId="17621"/>
                                    </be>
                                  </l>
                                  <ref key="parent" refId="17350"/>
                                </be>
                              </l>
                              <ref key="parent" refId="17117"/>
                            </be>
                            <be refId="17650" clsId="FilterNode">
                              <l key="dimensionOids" refId="17651" ln="1" eid="DimensionOid">
                                <cust clsId="DimensionOid">414E4C5F544950-45-5449505F303039---</cust>
                              </l>
                              <l key="AdHocParamDimensionOids" refId="17652" ln="0" eid="DimensionOid"/>
                              <be key="data" refId="17653" clsId="FilterNodeData">
                                <ref key="filterNode" refId="17650"/>
                                <s key="dim">ANL_TIP</s>
                                <i key="segmentLevel">0</i>
                                <ref key="segment" refId="22"/>
                                <be key="HideRC" refId="17654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655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2723</s>
                                <b key="signChange">N</b>
                                <b key="nativeSignChange">N</b>
                                <l key="nav" refId="176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657" keid="SYS_STR" veid="EFReportingNodeType">
                                  <key>
                                    <s>414E4C5F544950-45-5449505F303039---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2723</cust>
                              <s key="cod"/>
                              <s key="desc"/>
                              <i key="index">3</i>
                              <l key="children" refId="17658" ln="2" eid="Framework.com.tagetik.trees.INode,framework">
                                <be refId="17659" clsId="FilterNode">
                                  <l key="dimensionOids" refId="17660" ln="1" eid="DimensionOid">
                                    <cust clsId="DimensionOid">414E4C5F494D50-45-494D505F303734---</cust>
                                  </l>
                                  <l key="AdHocParamDimensionOids" refId="17661" ln="0" eid="DimensionOid"/>
                                  <be key="data" refId="17662" clsId="FilterNodeData">
                                    <ref key="filterNode" refId="17659"/>
                                    <s key="dim">ANL_IMP</s>
                                    <i key="segmentLevel">0</i>
                                    <ref key="segment" refId="22"/>
                                    <be key="HideRC" refId="17663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664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2724</s>
                                    <b key="signChange">N</b>
                                    <b key="nativeSignChange">N</b>
                                    <l key="nav" refId="176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666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2845</cust>
                                  <s key="cod"/>
                                  <s key="desc"/>
                                  <i key="index">0</i>
                                  <l key="children" refId="17667" ln="4" eid="Framework.com.tagetik.trees.INode,framework">
                                    <be refId="17668" clsId="FilterNode">
                                      <l key="dimensionOids" refId="17669" ln="0" eid="DimensionOid"/>
                                      <l key="AdHocParamDimensionOids" refId="17670" ln="0" eid="DimensionOid"/>
                                      <be key="data" refId="17671" clsId="FilterNodeData">
                                        <ref key="filterNode" refId="17668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72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73" clsId="MultiDesc">
                                          <a key="desc" refId="17674" ln="4" eid="SYS_STR">
                                            <s>Termoutilizzatore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6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17</s>
                                        <s key="originalID">2725</s>
                                        <b key="signChange">N</b>
                                        <b key="nativeSignChange">N</b>
                                        <l key="nav" refId="176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677" keid="SYS_STR" veid="EFReportingNodeType">
                                          <key>
                                            <s>118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2846</cust>
                                      <s key="cod"/>
                                      <s key="desc"/>
                                      <i key="index">0</i>
                                      <l key="children" refId="17678" ln="0" eid="Framework.com.tagetik.trees.INode,framework"/>
                                      <ref key="parent" refId="17659"/>
                                    </be>
                                    <be refId="17679" clsId="FilterNode">
                                      <l key="dimensionOids" refId="17680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681" ln="0" eid="DimensionOid"/>
                                      <be key="data" refId="17682" clsId="FilterNodeData">
                                        <ref key="filterNode" refId="1767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8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84" clsId="MultiDesc">
                                          <a key="desc" refId="17685" ln="4" eid="SYS_STR">
                                            <s>Potenza elettrica installata (MWe) Termoutilizzatore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18</s>
                                        <s key="originalID">2726</s>
                                        <b key="signChange">N</b>
                                        <b key="nativeSignChange">N</b>
                                        <l key="nav" refId="176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8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2847</cust>
                                      <s key="cod"/>
                                      <s key="desc"/>
                                      <i key="index">1</i>
                                      <l key="children" refId="17688" ln="0" eid="Framework.com.tagetik.trees.INode,framework"/>
                                      <ref key="parent" refId="17659"/>
                                    </be>
                                    <be refId="17689" clsId="FilterNode">
                                      <l key="dimensionOids" refId="17690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691" ln="0" eid="DimensionOid"/>
                                      <be key="data" refId="17692" clsId="FilterNodeData">
                                        <ref key="filterNode" refId="1768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69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694" clsId="MultiDesc">
                                          <a key="desc" refId="17695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19</s>
                                        <s key="originalID">2727</s>
                                        <b key="signChange">N</b>
                                        <b key="nativeSignChange">N</b>
                                        <l key="nav" refId="1769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697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2848</cust>
                                      <s key="cod"/>
                                      <s key="desc"/>
                                      <i key="index">2</i>
                                      <l key="children" refId="17698" ln="0" eid="Framework.com.tagetik.trees.INode,framework"/>
                                      <ref key="parent" refId="17659"/>
                                    </be>
                                    <be refId="17699" clsId="FilterNode">
                                      <l key="dimensionOids" refId="17700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701" ln="0" eid="DimensionOid"/>
                                      <be key="data" refId="17702" clsId="FilterNodeData">
                                        <ref key="filterNode" refId="17699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0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be key="textMatchingCondition" refId="1770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20</s>
                                        <s key="originalID">2728</s>
                                        <b key="signChange">N</b>
                                        <b key="nativeSignChange">N</b>
                                        <l key="nav" refId="1770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06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2849</cust>
                                      <s key="cod"/>
                                      <s key="desc"/>
                                      <i key="index">3</i>
                                      <l key="children" refId="17707" ln="0" eid="Framework.com.tagetik.trees.INode,framework"/>
                                      <ref key="parent" refId="17659"/>
                                    </be>
                                  </l>
                                  <ref key="parent" refId="17650"/>
                                </be>
                                <be refId="17708" clsId="FilterNode">
                                  <l key="dimensionOids" refId="17709" ln="1" eid="DimensionOid">
                                    <cust clsId="DimensionOid">414E4C5F494D50-45-494D505F303735---</cust>
                                  </l>
                                  <l key="AdHocParamDimensionOids" refId="17710" ln="0" eid="DimensionOid"/>
                                  <be key="data" refId="17711" clsId="FilterNodeData">
                                    <ref key="filterNode" refId="17708"/>
                                    <s key="dim">ANL_IMP</s>
                                    <i key="segmentLevel">0</i>
                                    <ref key="segment" refId="22"/>
                                    <be key="HideRC" refId="17712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13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ref key="textMatchingCondition" refId="17138"/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2724</s>
                                    <b key="signChange">N</b>
                                    <b key="nativeSignChange">N</b>
                                    <l key="nav" refId="1771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715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2850</cust>
                                  <s key="cod"/>
                                  <s key="desc"/>
                                  <i key="index">1</i>
                                  <l key="children" refId="17716" ln="4" eid="Framework.com.tagetik.trees.INode,framework">
                                    <be refId="17717" clsId="FilterNode">
                                      <l key="dimensionOids" refId="17718" ln="0" eid="DimensionOid"/>
                                      <l key="AdHocParamDimensionOids" refId="17719" ln="0" eid="DimensionOid"/>
                                      <be key="data" refId="17720" clsId="FilterNodeData">
                                        <ref key="filterNode" refId="1771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2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22" clsId="MultiDesc">
                                          <a key="desc" refId="17723" ln="4" eid="SYS_STR">
                                            <s>Termoutilizzatore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ref key="textMatchingCondition" refId="17675"/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17</s>
                                        <s key="originalID">2725</s>
                                        <b key="signChange">N</b>
                                        <b key="nativeSignChange">N</b>
                                        <l key="nav" refId="1772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725" keid="SYS_STR" veid="EFReportingNodeType">
                                          <key>
                                            <s>118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2851</cust>
                                      <s key="cod"/>
                                      <s key="desc"/>
                                      <i key="index">0</i>
                                      <l key="children" refId="17726" ln="0" eid="Framework.com.tagetik.trees.INode,framework"/>
                                      <ref key="parent" refId="17708"/>
                                    </be>
                                    <be refId="17727" clsId="FilterNode">
                                      <l key="dimensionOids" refId="17728" ln="1" eid="DimensionOid">
                                        <cust clsId="DimensionOid">4D455F3030315F303030303031-45-494D504F52544F5F5045-32--</cust>
                                      </l>
                                      <l key="AdHocParamDimensionOids" refId="17729" ln="0" eid="DimensionOid"/>
                                      <be key="data" refId="17730" clsId="FilterNodeData">
                                        <ref key="filterNode" refId="1772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3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32" clsId="MultiDesc">
                                          <a key="desc" refId="17733" ln="4" eid="SYS_STR">
                                            <s>Potenza elettrica installata (MWe) Termoutilizzatore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160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18</s>
                                        <s key="originalID">2726</s>
                                        <b key="signChange">N</b>
                                        <b key="nativeSignChange">N</b>
                                        <l key="nav" refId="177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3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2852</cust>
                                      <s key="cod"/>
                                      <s key="desc"/>
                                      <i key="index">1</i>
                                      <l key="children" refId="17736" ln="0" eid="Framework.com.tagetik.trees.INode,framework"/>
                                      <ref key="parent" refId="17708"/>
                                    </be>
                                    <be refId="17737" clsId="FilterNode">
                                      <l key="dimensionOids" refId="17738" ln="1" eid="DimensionOid">
                                        <cust clsId="DimensionOid">4D455F3030315F303030303031-45-494D504F52544F5F5054-32--</cust>
                                      </l>
                                      <l key="AdHocParamDimensionOids" refId="17739" ln="0" eid="DimensionOid"/>
                                      <be key="data" refId="17740" clsId="FilterNodeData">
                                        <ref key="filterNode" refId="1773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4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42" clsId="MultiDesc">
                                          <a key="desc" refId="17743" ln="4" eid="SYS_STR">
                                            <s>Potenza termica installata (MWt)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ref key="textMatchingCondition" refId="17268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19</s>
                                        <s key="originalID">2727</s>
                                        <b key="signChange">N</b>
                                        <b key="nativeSignChange">N</b>
                                        <l key="nav" refId="177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</s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4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2853</cust>
                                      <s key="cod"/>
                                      <s key="desc"/>
                                      <i key="index">2</i>
                                      <l key="children" refId="17746" ln="0" eid="Framework.com.tagetik.trees.INode,framework"/>
                                      <ref key="parent" refId="17708"/>
                                    </be>
                                    <be refId="17747" clsId="FilterNode">
                                      <l key="dimensionOids" refId="17748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749" ln="0" eid="DimensionOid"/>
                                      <be key="data" refId="17750" clsId="FilterNodeData">
                                        <ref key="filterNode" refId="1774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5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 key="placeHolder">N</b>
                                        <ref key="weight" refId="23"/>
                                        <ref key="textMatchingCondition" refId="17704"/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20</s>
                                        <s key="originalID">2728</s>
                                        <b key="signChange">N</b>
                                        <b key="nativeSignChange">N</b>
                                        <l key="nav" refId="1775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75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2854</cust>
                                      <s key="cod"/>
                                      <s key="desc"/>
                                      <i key="index">3</i>
                                      <l key="children" refId="17754" ln="0" eid="Framework.com.tagetik.trees.INode,framework"/>
                                      <ref key="parent" refId="17708"/>
                                    </be>
                                  </l>
                                  <ref key="parent" refId="17650"/>
                                </be>
                              </l>
                              <ref key="parent" refId="17117"/>
                            </be>
                            <be refId="17755" clsId="FilterNode">
                              <l key="dimensionOids" refId="17756" ln="4" eid="DimensionOid">
                                <cust clsId="DimensionOid">414E4C5F544950-45-5449505F303131---</cust>
                                <cust clsId="DimensionOid">414E4C5F544950-45-5449505F303038---</cust>
                                <cust clsId="DimensionOid">414E4C5F544950-45-5449505F303036---</cust>
                                <cust clsId="DimensionOid">414E4C5F544950-45-5449505F303234---</cust>
                              </l>
                              <l key="AdHocParamDimensionOids" refId="17757" ln="0" eid="DimensionOid"/>
                              <be key="data" refId="17758" clsId="FilterNodeData">
                                <ref key="filterNode" refId="17755"/>
                                <s key="dim">ANL_TIP</s>
                                <i key="segmentLevel">0</i>
                                <ref key="segment" refId="22"/>
                                <be key="HideRC" refId="1775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76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2739</s>
                                <b key="signChange">N</b>
                                <b key="nativeSignChange">N</b>
                                <l key="nav" refId="1776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762" keid="SYS_STR" veid="EFReportingNodeType">
                                  <key>
                                    <s>414E4C5F544950-45-5449505F303130---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414E4C5F544950-45-5449505F303234---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414E4C5F544950-45-5449505F303036---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414E4C5F544950-45-5449505F303038---</s>
                                  </key>
                                  <val>
                                    <ref refId="38"/>
                                  </val>
                                  <key>
                                    <s>414E4C5F544950-45-5449505F303131---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2739</cust>
                              <s key="cod"/>
                              <s key="desc"/>
                              <i key="index">4</i>
                              <l key="children" refId="17763" ln="1" eid="Framework.com.tagetik.trees.INode,framework">
                                <be refId="17764" clsId="FilterNode">
                                  <l key="dimensionOids" refId="17765" ln="1" eid="DimensionOid">
                                    <cust clsId="DimensionOid">414E4C5F494D50-45-494D505F303438---</cust>
                                  </l>
                                  <l key="AdHocParamDimensionOids" refId="17766" ln="0" eid="DimensionOid"/>
                                  <be key="data" refId="17767" clsId="FilterNodeData">
                                    <ref key="filterNode" refId="17764"/>
                                    <s key="dim">ANL_IMP</s>
                                    <i key="segmentLevel">0</i>
                                    <ref key="segment" refId="22"/>
                                    <be key="HideRC" refId="1776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76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77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2740</s>
                                    <b key="signChange">N</b>
                                    <b key="nativeSignChange">N</b>
                                    <l key="nav" refId="1777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77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2859</cust>
                                  <s key="cod"/>
                                  <s key="desc"/>
                                  <i key="index">0</i>
                                  <l key="children" refId="17773" ln="2" eid="Framework.com.tagetik.trees.INode,framework">
                                    <be refId="17774" clsId="FilterNode">
                                      <l key="dimensionOids" refId="17775" ln="0" eid="DimensionOid"/>
                                      <l key="AdHocParamDimensionOids" refId="17776" ln="0" eid="DimensionOid"/>
                                      <be key="data" refId="17777" clsId="FilterNodeData">
                                        <ref key="filterNode" refId="1777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7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79" clsId="MultiDesc">
                                          <a key="desc" refId="17780" ln="4" eid="SYS_STR">
                                            <s>Impianti di trattamento e recupero materia (numero) Trattamento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7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27</s>
                                        <s key="originalID">2741</s>
                                        <b key="signChange">N</b>
                                        <b key="nativeSignChange">N</b>
                                        <l key="nav" refId="177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783" keid="SYS_STR" veid="EFReportingNodeType">
                                          <key>
                                            <s>133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2860</cust>
                                      <s key="cod"/>
                                      <s key="desc"/>
                                      <i key="index">0</i>
                                      <l key="children" refId="17784" ln="0" eid="Framework.com.tagetik.trees.INode,framework"/>
                                      <ref key="parent" refId="17764"/>
                                    </be>
                                    <be refId="17785" clsId="FilterNode">
                                      <l key="dimensionOids" refId="17786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787" ln="0" eid="DimensionOid"/>
                                      <be key="data" refId="17788" clsId="FilterNodeData">
                                        <ref key="filterNode" refId="1778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78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790" clsId="MultiDesc">
                                          <a key="desc" refId="17791" ln="4" eid="SYS_STR">
                                            <s>
                                              Capacit
                                              <ch cod="e0"/>
                                               di trattamento (t/annue) - Impianti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79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28</s>
                                        <s key="originalID">2742</s>
                                        <b key="signChange">N</b>
                                        <b key="nativeSignChange">N</b>
                                        <l key="nav" refId="1779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2861</cust>
                                      <s key="cod"/>
                                      <s key="desc"/>
                                      <i key="index">1</i>
                                      <l key="children" refId="17794" ln="0" eid="Framework.com.tagetik.trees.INode,framework"/>
                                      <ref key="parent" refId="17764"/>
                                    </be>
                                  </l>
                                  <ref key="parent" refId="17755"/>
                                </be>
                              </l>
                              <ref key="parent" refId="17117"/>
                            </be>
                            <be refId="17795" clsId="FilterNode">
                              <l key="dimensionOids" refId="17796" ln="1" eid="DimensionOid">
                                <cust clsId="DimensionOid">414E4C5F544950-45-5449505F303235---</cust>
                              </l>
                              <l key="AdHocParamDimensionOids" refId="17797" ln="0" eid="DimensionOid"/>
                              <be key="data" refId="17798" clsId="FilterNodeData">
                                <ref key="filterNode" refId="17795"/>
                                <s key="dim">ANL_TIP</s>
                                <i key="segmentLevel">0</i>
                                <ref key="segment" refId="22"/>
                                <be key="HideRC" refId="1779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80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2743</s>
                                <b key="signChange">N</b>
                                <b key="nativeSignChange">N</b>
                                <l key="nav" refId="1780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802" keid="SYS_STR" veid="EFReportingNodeType">
                                  <key>
                                    <s>414E4C5F544950-45-5449505F303235---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2743</cust>
                              <s key="cod"/>
                              <s key="desc"/>
                              <i key="index">5</i>
                              <l key="children" refId="17803" ln="1" eid="Framework.com.tagetik.trees.INode,framework">
                                <be refId="17804" clsId="FilterNode">
                                  <l key="dimensionOids" refId="17805" ln="1" eid="DimensionOid">
                                    <cust clsId="DimensionOid">414E4C5F494D50-4E-7C7C---</cust>
                                  </l>
                                  <l key="AdHocParamDimensionOids" refId="17806" ln="0" eid="DimensionOid"/>
                                  <be key="data" refId="17807" clsId="FilterNodeData">
                                    <ref key="filterNode" refId="17804"/>
                                    <s key="dim">ANL_IMP</s>
                                    <i key="segmentLevel">0</i>
                                    <ref key="segment" refId="22"/>
                                    <be key="HideRC" refId="1780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809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2744</s>
                                    <b key="signChange">N</b>
                                    <b key="nativeSignChange">N</b>
                                    <l key="nav" refId="1781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811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2744</cust>
                                  <s key="cod"/>
                                  <s key="desc"/>
                                  <i key="index">0</i>
                                  <l key="children" refId="17812" ln="2" eid="Framework.com.tagetik.trees.INode,framework">
                                    <be refId="17813" clsId="FilterNode">
                                      <l key="dimensionOids" refId="17814" ln="0" eid="DimensionOid"/>
                                      <l key="AdHocParamDimensionOids" refId="17815" ln="0" eid="DimensionOid"/>
                                      <be key="data" refId="17816" clsId="FilterNodeData">
                                        <ref key="filterNode" refId="17813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1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18" clsId="MultiDesc">
                                          <a key="desc" refId="17819" ln="4" eid="SYS_STR">
                                            <s>Accumuli termici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82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29</s>
                                        <s key="originalID">2745</s>
                                        <b key="signChange">N</b>
                                        <b key="nativeSignChange">N</b>
                                        <l key="nav" refId="1782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822" keid="SYS_STR" veid="EFReportingNodeType">
                                          <key>
                                            <s>669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2745</cust>
                                      <s key="cod"/>
                                      <s key="desc"/>
                                      <i key="index">0</i>
                                      <l key="children" refId="17823" ln="0" eid="Framework.com.tagetik.trees.INode,framework"/>
                                      <ref key="parent" refId="17804"/>
                                    </be>
                                    <be refId="17824" clsId="FilterNode">
                                      <l key="dimensionOids" refId="17825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826" ln="0" eid="DimensionOid"/>
                                      <be key="data" refId="17827" clsId="FilterNodeData">
                                        <ref key="filterNode" refId="1782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2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29" clsId="MultiDesc">
                                          <a key="desc" refId="17830" ln="4" eid="SYS_STR">
                                            <s>
                                              Capacit
                                              <ch cod="e0"/>
                                               di trattamento (t/annue) Accumoli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31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30</s>
                                        <s key="originalID">2746</s>
                                        <b key="signChange">N</b>
                                        <b key="nativeSignChange">N</b>
                                        <l key="nav" refId="1783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33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2746</cust>
                                      <s key="cod"/>
                                      <s key="desc"/>
                                      <i key="index">1</i>
                                      <l key="children" refId="17834" ln="0" eid="Framework.com.tagetik.trees.INode,framework"/>
                                      <ref key="parent" refId="17804"/>
                                    </be>
                                  </l>
                                  <ref key="parent" refId="17795"/>
                                </be>
                              </l>
                              <ref key="parent" refId="17117"/>
                            </be>
                            <be refId="17835" clsId="FilterNode">
                              <l key="dimensionOids" refId="17836" ln="1" eid="DimensionOid">
                                <cust clsId="DimensionOid">414E4C5F544950-45-5449505F303037---</cust>
                              </l>
                              <l key="AdHocParamDimensionOids" refId="17837" ln="0" eid="DimensionOid"/>
                              <be key="data" refId="17838" clsId="FilterNodeData">
                                <ref key="filterNode" refId="17835"/>
                                <s key="dim">ANL_TIP</s>
                                <i key="segmentLevel">0</i>
                                <ref key="segment" refId="22"/>
                                <be key="HideRC" refId="17839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840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2747</s>
                                <b key="signChange">N</b>
                                <b key="nativeSignChange">N</b>
                                <l key="nav" refId="1784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842" keid="SYS_STR" veid="EFReportingNodeType">
                                  <key>
                                    <s>414E4C5F544950-45-5449505F303037---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2747</cust>
                              <s key="cod"/>
                              <s key="desc"/>
                              <i key="index">6</i>
                              <l key="children" refId="17843" ln="1" eid="Framework.com.tagetik.trees.INode,framework">
                                <be refId="17844" clsId="FilterNode">
                                  <l key="dimensionOids" refId="17845" ln="1" eid="DimensionOid">
                                    <cust clsId="DimensionOid">414E4C5F494D50-45-494D505F303337---</cust>
                                  </l>
                                  <l key="AdHocParamDimensionOids" refId="17846" ln="0" eid="DimensionOid"/>
                                  <be key="data" refId="17847" clsId="FilterNodeData">
                                    <ref key="filterNode" refId="17844"/>
                                    <s key="dim">ANL_IMP</s>
                                    <i key="segmentLevel">0</i>
                                    <ref key="segment" refId="22"/>
                                    <be key="HideRC" refId="17848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849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N</b>
                                    </be>
                                    <be key="textMatchingCondition" refId="17850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2748</s>
                                    <b key="signChange">N</b>
                                    <b key="nativeSignChange">N</b>
                                    <l key="nav" refId="178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852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2864</cust>
                                  <s key="cod"/>
                                  <s key="desc"/>
                                  <i key="index">0</i>
                                  <l key="children" refId="17853" ln="2" eid="Framework.com.tagetik.trees.INode,framework">
                                    <be refId="17854" clsId="FilterNode">
                                      <l key="dimensionOids" refId="17855" ln="0" eid="DimensionOid"/>
                                      <l key="AdHocParamDimensionOids" refId="17856" ln="0" eid="DimensionOid"/>
                                      <be key="data" refId="17857" clsId="FilterNodeData">
                                        <ref key="filterNode" refId="17854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58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59" clsId="MultiDesc">
                                          <a key="desc" refId="17860" ln="4" eid="SYS_STR">
                                            <s>Stoccaggio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86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31</s>
                                        <s key="originalID">2749</s>
                                        <b key="signChange">N</b>
                                        <b key="nativeSignChange">N</b>
                                        <l key="nav" refId="1786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863" keid="SYS_STR" veid="EFReportingNodeType">
                                          <key>
                                            <s>656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2865</cust>
                                      <s key="cod"/>
                                      <s key="desc"/>
                                      <i key="index">0</i>
                                      <l key="children" refId="17864" ln="0" eid="Framework.com.tagetik.trees.INode,framework"/>
                                      <ref key="parent" refId="17844"/>
                                    </be>
                                    <be refId="17865" clsId="FilterNode">
                                      <l key="dimensionOids" refId="17866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867" ln="0" eid="DimensionOid"/>
                                      <be key="data" refId="17868" clsId="FilterNodeData">
                                        <ref key="filterNode" refId="1786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6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870" clsId="MultiDesc">
                                          <a key="desc" refId="17871" ln="4" eid="SYS_STR">
                                            <s>
                                              Capacit
                                              <ch cod="e0"/>
                                               di trattamento (t/annue) Stoccaggio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872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32</s>
                                        <s key="originalID">2750</s>
                                        <b key="signChange">N</b>
                                        <b key="nativeSignChange">N</b>
                                        <l key="nav" refId="178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874" keid="SYS_STR" veid="EFReportingNodeType"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2866</cust>
                                      <s key="cod"/>
                                      <s key="desc"/>
                                      <i key="index">1</i>
                                      <l key="children" refId="17875" ln="0" eid="Framework.com.tagetik.trees.INode,framework"/>
                                      <ref key="parent" refId="17844"/>
                                    </be>
                                  </l>
                                  <ref key="parent" refId="17835"/>
                                </be>
                              </l>
                              <ref key="parent" refId="17117"/>
                            </be>
                            <be refId="17876" clsId="FilterNode">
                              <l key="dimensionOids" refId="17877" ln="2" eid="DimensionOid">
                                <cust clsId="DimensionOid">414E4C5F544950-45-5449505F303233---</cust>
                                <cust clsId="DimensionOid">414E4C5F544950-45-5449505F303035---</cust>
                              </l>
                              <l key="AdHocParamDimensionOids" refId="17878" ln="0" eid="DimensionOid"/>
                              <be key="data" refId="17879" clsId="FilterNodeData">
                                <ref key="filterNode" refId="17876"/>
                                <s key="dim">ANL_TIP</s>
                                <i key="segmentLevel">0</i>
                                <ref key="segment" refId="22"/>
                                <be key="HideRC" refId="17880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881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2751</s>
                                <b key="signChange">N</b>
                                <b key="nativeSignChange">N</b>
                                <l key="nav" refId="1788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7883" keid="SYS_STR" veid="EFReportingNodeType">
                                  <key>
                                    <s>414E4C5F544950-45-5449505F303035---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2751</cust>
                              <s key="cod"/>
                              <s key="desc"/>
                              <i key="index">7</i>
                              <l key="children" refId="17884" ln="1" eid="Framework.com.tagetik.trees.INode,framework">
                                <be refId="17885" clsId="FilterNode">
                                  <l key="dimensionOids" refId="17886" ln="1" eid="DimensionOid">
                                    <cust clsId="DimensionOid">414E4C5F494D50-45-494D505F303633---</cust>
                                  </l>
                                  <l key="AdHocParamDimensionOids" refId="17887" ln="0" eid="DimensionOid"/>
                                  <be key="data" refId="17888" clsId="FilterNodeData">
                                    <ref key="filterNode" refId="17885"/>
                                    <s key="dim">ANL_IMP</s>
                                    <i key="segmentLevel">0</i>
                                    <ref key="segment" refId="22"/>
                                    <be key="HideRC" refId="17889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890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N</b>
                                    </be>
                                    <be key="textMatchingCondition" refId="1789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2752</s>
                                    <b key="signChange">N</b>
                                    <b key="nativeSignChange">N</b>
                                    <l key="nav" refId="1789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893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2869</cust>
                                  <s key="cod"/>
                                  <s key="desc"/>
                                  <i key="index">0</i>
                                  <l key="children" refId="17894" ln="2" eid="Framework.com.tagetik.trees.INode,framework">
                                    <be refId="17895" clsId="FilterNode">
                                      <l key="dimensionOids" refId="17896" ln="0" eid="DimensionOid"/>
                                      <l key="AdHocParamDimensionOids" refId="17897" ln="0" eid="DimensionOid"/>
                                      <be key="data" refId="17898" clsId="FilterNodeData">
                                        <ref key="filterNode" refId="1789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89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00" clsId="MultiDesc">
                                          <a key="desc" refId="17901" ln="4" eid="SYS_STR">
                                            <s>Impianto ITS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0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33</s>
                                        <s key="originalID">2753</s>
                                        <b key="signChange">N</b>
                                        <b key="nativeSignChange">N</b>
                                        <l key="nav" refId="179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04" keid="SYS_STR" veid="EFReportingNodeType">
                                          <key>
                                            <s>188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2870</cust>
                                      <s key="cod"/>
                                      <s key="desc"/>
                                      <i key="index">0</i>
                                      <l key="children" refId="17905" ln="0" eid="Framework.com.tagetik.trees.INode,framework"/>
                                      <ref key="parent" refId="17885"/>
                                    </be>
                                    <be refId="17906" clsId="FilterNode">
                                      <l key="dimensionOids" refId="1790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08" ln="0" eid="DimensionOid"/>
                                      <be key="data" refId="17909" clsId="FilterNodeData">
                                        <ref key="filterNode" refId="1790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1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11" clsId="MultiDesc">
                                          <a key="desc" refId="17912" ln="4" eid="SYS_STR">
                                            <s>
                                              Capacit
                                              <ch cod="e0"/>
                                               di trattamento (t/annue) ITS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91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34</s>
                                        <s key="originalID">2754</s>
                                        <b key="signChange">N</b>
                                        <b key="nativeSignChange">N</b>
                                        <l key="nav" refId="179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915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2871</cust>
                                      <s key="cod"/>
                                      <s key="desc"/>
                                      <i key="index">1</i>
                                      <l key="children" refId="17916" ln="0" eid="Framework.com.tagetik.trees.INode,framework"/>
                                      <ref key="parent" refId="17885"/>
                                    </be>
                                  </l>
                                  <ref key="parent" refId="17876"/>
                                </be>
                              </l>
                              <ref key="parent" refId="17117"/>
                            </be>
                            <be refId="17917" clsId="FilterNode">
                              <l key="dimensionOids" refId="17918" ln="1" eid="DimensionOid">
                                <cust clsId="DimensionOid">414E4C5F544950-45-5449505F303033---</cust>
                              </l>
                              <l key="AdHocParamDimensionOids" refId="17919" ln="0" eid="DimensionOid"/>
                              <be key="data" refId="17920" clsId="FilterNodeData">
                                <ref key="filterNode" refId="17917"/>
                                <s key="dim">ANL_TIP</s>
                                <i key="segmentLevel">0</i>
                                <ref key="segment" refId="22"/>
                                <be key="HideRC" refId="1792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922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2602</s>
                                <b key="signChange">N</b>
                                <b key="nativeSignChange">N</b>
                                <l key="nav" refId="1792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7924" keid="SYS_STR" veid="EFReportingNodeType">
                                  <key>
                                    <s>414E4C5F544950-45-5449505F303033---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2602</cust>
                              <s key="cod"/>
                              <s key="desc"/>
                              <i key="index">8</i>
                              <l key="children" refId="17925" ln="1" eid="Framework.com.tagetik.trees.INode,framework">
                                <be refId="17926" clsId="FilterNode">
                                  <l key="dimensionOids" refId="17927" ln="1" eid="DimensionOid">
                                    <cust clsId="DimensionOid">414E4C5F494D50-45-494D505F303131---</cust>
                                  </l>
                                  <l key="AdHocParamDimensionOids" refId="17928" ln="0" eid="DimensionOid"/>
                                  <be key="data" refId="17929" clsId="FilterNodeData">
                                    <ref key="filterNode" refId="17926"/>
                                    <s key="dim">ANL_IMP</s>
                                    <i key="segmentLevel">0</i>
                                    <ref key="segment" refId="22"/>
                                    <be key="HideRC" refId="1793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dinamico" refId="17931" clsId="ReportingDinamicita">
                                      <ref key="dynamicType" refId="4319"/>
                                      <b key="withSubtotal">N</b>
                                      <b key="isPartecipatedCompany">N</b>
                                      <b key="withSubtotalUntilStartingNode">N</b>
                                      <b key="detailSubtotal">S</b>
                                      <ref key="pruning" refId="58"/>
                                      <i key="addictionalRowsToOpen">100</i>
                                      <b key="allowOpenNewElements">S</b>
                                    </be>
                                    <be key="textMatchingCondition" refId="1793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2603</s>
                                    <b key="signChange">N</b>
                                    <b key="nativeSignChange">N</b>
                                    <l key="nav" refId="179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7934" keid="SYS_STR" veid="EFReportingNodeType">
                                      <key>
                                        <s>414E4C5F494D50-4E-7C7C---</s>
                                      </key>
                                      <val>
                                        <ref refId="4322"/>
                                      </val>
                                    </m>
                                    <b key="multiSelection">N</b>
                                  </be>
                                  <cust key="id" clsId="FilterOid">2875</cust>
                                  <s key="cod"/>
                                  <s key="desc"/>
                                  <i key="index">0</i>
                                  <l key="children" refId="17935" ln="2" eid="Framework.com.tagetik.trees.INode,framework">
                                    <be refId="17936" clsId="FilterNode">
                                      <l key="dimensionOids" refId="17937" ln="0" eid="DimensionOid"/>
                                      <l key="AdHocParamDimensionOids" refId="17938" ln="0" eid="DimensionOid"/>
                                      <be key="data" refId="17939" clsId="FilterNodeData">
                                        <ref key="filterNode" refId="1793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4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41" clsId="MultiDesc">
                                          <a key="desc" refId="17942" ln="4" eid="SYS_STR">
                                            <s>Discariche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37</s>
                                        <s key="originalID">2604</s>
                                        <b key="signChange">N</b>
                                        <b key="nativeSignChange">N</b>
                                        <l key="nav" refId="179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45" keid="SYS_STR" veid="EFReportingNodeType">
                                          <key>
                                            <s>31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2876</cust>
                                      <s key="cod"/>
                                      <s key="desc"/>
                                      <i key="index">0</i>
                                      <l key="children" refId="17946" ln="0" eid="Framework.com.tagetik.trees.INode,framework"/>
                                      <ref key="parent" refId="17926"/>
                                    </be>
                                    <be refId="17947" clsId="FilterNode">
                                      <l key="dimensionOids" refId="17948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49" ln="0" eid="DimensionOid"/>
                                      <be key="data" refId="17950" clsId="FilterNodeData">
                                        <ref key="filterNode" refId="17947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51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52" clsId="MultiDesc">
                                          <a key="desc" refId="17953" ln="4" eid="SYS_STR">
                                            <s>
                                              Capacit
                                              <ch cod="e0"/>
                                               (m3) Discarica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954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38</s>
                                        <s key="originalID">2605</s>
                                        <b key="signChange">N</b>
                                        <b key="nativeSignChange">N</b>
                                        <l key="nav" refId="1795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m key="nodeTypes" refId="17956" keid="SYS_STR" veid="EFReportingNodeType">
                                          <key>
                                            <s>4D455F3030315F303030303031-45-494D504F52544F5F5054-32--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4D455F3030315F303030303031-45-494D504F52544F5F434150-32--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4D455F3030315F303030303031-45-494D504F52544F5F5045-32--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2877</cust>
                                      <s key="cod"/>
                                      <s key="desc"/>
                                      <i key="index">1</i>
                                      <l key="children" refId="17957" ln="0" eid="Framework.com.tagetik.trees.INode,framework"/>
                                      <ref key="parent" refId="17926"/>
                                    </be>
                                  </l>
                                  <ref key="parent" refId="17917"/>
                                </be>
                              </l>
                              <ref key="parent" refId="17117"/>
                            </be>
                            <be refId="17958" clsId="FilterNode">
                              <l key="dimensionOids" refId="17959" ln="1" eid="DimensionOid">
                                <cust clsId="DimensionOid">414E4C5F544950-45-5449505F303136---</cust>
                              </l>
                              <l key="AdHocParamDimensionOids" refId="17960" ln="0" eid="DimensionOid"/>
                              <be key="data" refId="17961" clsId="FilterNodeData">
                                <ref key="filterNode" refId="17958"/>
                                <s key="dim">ANL_TIP</s>
                                <i key="segmentLevel">0</i>
                                <ref key="segment" refId="22"/>
                                <be key="HideRC" refId="17962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7963" clsId="TextMatchingCondition">
                                  <ref key="op" refId="25"/>
                                  <s key="val"/>
                                </be>
                                <ref key="change" refId="6519"/>
                                <ref key="dataType" refId="27"/>
                                <b key="prevailingDataType">N</b>
                                <ref key="editability" refId="28"/>
                                <s key="originalID">2763</s>
                                <b key="signChange">N</b>
                                <b key="nativeSignChange">N</b>
                                <l key="nav" refId="1796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2763</cust>
                              <s key="cod"/>
                              <s key="desc"/>
                              <i key="index">9</i>
                              <l key="children" refId="17965" ln="1" eid="Framework.com.tagetik.trees.INode,framework">
                                <be refId="17966" clsId="FilterNode">
                                  <l key="dimensionOids" refId="17967" ln="3" eid="DimensionOid">
                                    <cust clsId="DimensionOid">414E4C5F494D50-45-494D505F313234---</cust>
                                    <cust clsId="DimensionOid">414E4C5F494D50-45-494D505F313233---</cust>
                                    <cust clsId="DimensionOid">414E4C5F494D50-45-494D505F313232---</cust>
                                  </l>
                                  <l key="AdHocParamDimensionOids" refId="17968" ln="0" eid="DimensionOid"/>
                                  <be key="data" refId="17969" clsId="FilterNodeData">
                                    <ref key="filterNode" refId="17966"/>
                                    <s key="dim">ANL_IMP</s>
                                    <i key="segmentLevel">0</i>
                                    <ref key="segment" refId="22"/>
                                    <be key="HideRC" refId="17970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 key="placeHolder">N</b>
                                    <ref key="weight" refId="23"/>
                                    <be key="textMatchingCondition" refId="17971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2764</s>
                                    <b key="signChange">N</b>
                                    <b key="nativeSignChange">N</b>
                                    <l key="nav" refId="1797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7973" keid="SYS_STR" veid="EFReportingNodeType">
                                      <key>
                                        <s>414E4C5F494D50-45-494D505F313233---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414E4C5F494D50-45-494D505F313232---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2764</cust>
                                  <s key="cod"/>
                                  <s key="desc"/>
                                  <i key="index">0</i>
                                  <l key="children" refId="17974" ln="2" eid="Framework.com.tagetik.trees.INode,framework">
                                    <be refId="17975" clsId="FilterNode">
                                      <l key="dimensionOids" refId="17976" ln="0" eid="DimensionOid"/>
                                      <l key="AdHocParamDimensionOids" refId="17977" ln="0" eid="DimensionOid"/>
                                      <be key="data" refId="17978" clsId="FilterNodeData">
                                        <ref key="filterNode" refId="17975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79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80" clsId="MultiDesc">
                                          <a key="desc" refId="17981" ln="4" eid="SYS_STR">
                                            <s>Depuratori (numero)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1798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39</s>
                                        <s key="originalID">2765</s>
                                        <b key="signChange">N</b>
                                        <b key="nativeSignChange">N</b>
                                        <l key="nav" refId="1798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17984" keid="SYS_STR" veid="EFReportingNodeType">
                                          <key>
                                            <s>237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2765</cust>
                                      <s key="cod"/>
                                      <s key="desc"/>
                                      <i key="index">0</i>
                                      <l key="children" refId="17985" ln="0" eid="Framework.com.tagetik.trees.INode,framework"/>
                                      <ref key="parent" refId="17966"/>
                                    </be>
                                    <be refId="17986" clsId="FilterNode">
                                      <l key="dimensionOids" refId="17987" ln="1" eid="DimensionOid">
                                        <cust clsId="DimensionOid">4D455F3030315F303030303031-45-494D504F52544F5F434150-32--</cust>
                                      </l>
                                      <l key="AdHocParamDimensionOids" refId="17988" ln="0" eid="DimensionOid"/>
                                      <be key="data" refId="17989" clsId="FilterNodeData">
                                        <ref key="filterNode" refId="17986"/>
                                        <s key="dim">ME_001_000001</s>
                                        <i key="segmentLevel">0</i>
                                        <ref key="segment" refId="22"/>
                                        <be key="HideRC" refId="1799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17991" clsId="MultiDesc">
                                          <a key="desc" refId="17992" ln="4" eid="SYS_STR">
                                            <s>
                                              Capacit
                                              <ch cod="e0"/>
                                               di trattamento (m3) Depuratori
                                            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7993" clsId="TextMatchingCondition">
                                          <ref key="op" refId="25"/>
                                          <s key="val"/>
                                        </be>
                                        <ref key="change" refId="6519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40</s>
                                        <s key="originalID">2766</s>
                                        <b key="signChange">N</b>
                                        <b key="nativeSignChange">N</b>
                                        <l key="nav" refId="1799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2766</cust>
                                      <s key="cod"/>
                                      <s key="desc"/>
                                      <i key="index">1</i>
                                      <l key="children" refId="17995" ln="0" eid="Framework.com.tagetik.trees.INode,framework"/>
                                      <ref key="parent" refId="17966"/>
                                    </be>
                                  </l>
                                  <ref key="parent" refId="17958"/>
                                </be>
                              </l>
                              <ref key="parent" refId="17117"/>
                            </be>
                          </l>
                        </be>
                        <be key="columns" refId="17996" clsId="FilterNode">
                          <l key="dimensionOids" refId="17997" ln="0" eid="DimensionOid"/>
                          <l key="AdHocParamDimensionOids" refId="17998" ln="0" eid="DimensionOid"/>
                          <be key="data" refId="17999" clsId="FilterNodeData">
                            <ref key="filterNode" refId="1799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0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001" ln="3" eid="Framework.com.tagetik.trees.INode,framework">
                            <be refId="18002" clsId="FilterNode">
                              <l key="dimensionOids" refId="18003" ln="1" eid="DimensionOid">
                                <cust clsId="DimensionOid">5343455F24-45-323032334143545F4254-244F524947494E414C--</cust>
                              </l>
                              <l key="AdHocParamDimensionOids" refId="18004" ln="0" eid="DimensionOid"/>
                              <be key="data" refId="18005" clsId="FilterNodeData">
                                <ref key="filterNode" refId="18002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0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9</s>
                                <b key="signChange">N</b>
                                <b key="nativeSignChange">N</b>
                                <l key="nav" refId="1800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08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9</cust>
                              <s key="cod"/>
                              <s key="desc"/>
                              <i key="index">0</i>
                              <l key="children" refId="18009" ln="1" eid="Framework.com.tagetik.trees.INode,framework">
                                <be refId="18010" clsId="FilterNode">
                                  <l key="dimensionOids" refId="18011" ln="1" eid="DimensionOid">
                                    <cust clsId="DimensionOid">4341545F24-4E-413241---</cust>
                                  </l>
                                  <l key="AdHocParamDimensionOids" refId="18012" ln="0" eid="DimensionOid"/>
                                  <be key="data" refId="18013" clsId="FilterNodeData">
                                    <ref key="filterNode" refId="18010"/>
                                    <s key="dim">CAT_$</s>
                                    <i key="segmentLevel">0</i>
                                    <ref key="segment" refId="22"/>
                                    <be key="dictionaryHeader" refId="18014" clsId="MultiDesc">
                                      <a key="desc" refId="18015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16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1</s>
                                    <s key="originalID">5</s>
                                    <b key="signChange">N</b>
                                    <b key="nativeSignChange">N</b>
                                    <l key="nav" refId="1801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8018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019" ln="0" eid="Framework.com.tagetik.trees.INode,framework"/>
                                  <ref key="parent" refId="18002"/>
                                </be>
                              </l>
                              <ref key="parent" refId="17996"/>
                            </be>
                            <be refId="18020" clsId="FilterNode">
                              <l key="dimensionOids" refId="18021" ln="1" eid="DimensionOid">
                                <cust clsId="DimensionOid">5343455F24-45-323032344143545F4254-5343455F425F544552--</cust>
                              </l>
                              <l key="AdHocParamDimensionOids" refId="18022" ln="0" eid="DimensionOid"/>
                              <be key="data" refId="18023" clsId="FilterNodeData">
                                <ref key="filterNode" refId="18020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10</s>
                                <b key="signChange">N</b>
                                <b key="nativeSignChange">N</b>
                                <l key="nav" refId="1802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26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10</cust>
                              <s key="cod"/>
                              <s key="desc"/>
                              <i key="index">1</i>
                              <l key="children" refId="18027" ln="1" eid="Framework.com.tagetik.trees.INode,framework">
                                <be refId="18028" clsId="FilterNode">
                                  <l key="dimensionOids" refId="18029" ln="1" eid="DimensionOid">
                                    <cust clsId="DimensionOid">4341545F24-4E-413241---</cust>
                                  </l>
                                  <l key="AdHocParamDimensionOids" refId="18030" ln="0" eid="DimensionOid"/>
                                  <be key="data" refId="18031" clsId="FilterNodeData">
                                    <ref key="filterNode" refId="18028"/>
                                    <s key="dim">CAT_$</s>
                                    <i key="segmentLevel">0</i>
                                    <ref key="segment" refId="22"/>
                                    <be key="dictionaryHeader" refId="18032" clsId="MultiDesc">
                                      <a key="desc" refId="18033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34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2</s>
                                    <s key="originalID">6</s>
                                    <b key="signChange">N</b>
                                    <b key="nativeSignChange">N</b>
                                    <l key="nav" refId="1803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m key="nodeTypes" refId="18036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037" ln="0" eid="Framework.com.tagetik.trees.INode,framework"/>
                                  <ref key="parent" refId="18020"/>
                                </be>
                              </l>
                              <ref key="parent" refId="17996"/>
                            </be>
                            <be refId="18038" clsId="FilterNode">
                              <l key="dimensionOids" refId="18039" ln="1" eid="DimensionOid">
                                <cust clsId="DimensionOid">5343455F24-45-323032354143545F4254-244F524947494E414C--</cust>
                              </l>
                              <l key="AdHocParamDimensionOids" refId="18040" ln="0" eid="DimensionOid"/>
                              <be key="data" refId="18041" clsId="FilterNodeData">
                                <ref key="filterNode" refId="18038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4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</s>
                                <b key="signChange">N</b>
                                <b key="nativeSignChange">N</b>
                                <l key="nav" refId="1804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m key="nodeTypes" refId="18044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</cust>
                              <s key="cod"/>
                              <s key="desc"/>
                              <i key="index">2</i>
                              <l key="children" refId="18045" ln="1" eid="Framework.com.tagetik.trees.INode,framework">
                                <be refId="18046" clsId="FilterNode">
                                  <l key="dimensionOids" refId="18047" ln="1" eid="DimensionOid">
                                    <cust clsId="DimensionOid">4341545F24-4E-413241---</cust>
                                  </l>
                                  <l key="AdHocParamDimensionOids" refId="18048" ln="0" eid="DimensionOid"/>
                                  <be key="data" refId="18049" clsId="FilterNodeData">
                                    <ref key="filterNode" refId="18046"/>
                                    <s key="dim">CAT_$</s>
                                    <i key="segmentLevel">0</i>
                                    <ref key="segment" refId="22"/>
                                    <be key="dictionaryHeader" refId="18050" clsId="MultiDesc">
                                      <a key="desc" refId="18051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05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initialPositionID">3</s>
                                    <s key="originalID">7</s>
                                    <b key="signChange">N</b>
                                    <b key="nativeSignChange">N</b>
                                    <l key="nav" refId="1805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7</cust>
                                  <s key="cod"/>
                                  <s key="desc"/>
                                  <i key="index">0</i>
                                  <l key="children" refId="18054" ln="0" eid="Framework.com.tagetik.trees.INode,framework"/>
                                  <ref key="parent" refId="18038"/>
                                </be>
                              </l>
                              <ref key="parent" refId="17996"/>
                            </be>
                          </l>
                        </be>
                        <be key="matrixFilters" refId="18055" clsId="FilterNode">
                          <l key="dimensionOids" refId="18056" ln="0" eid="DimensionOid"/>
                          <l key="AdHocParamDimensionOids" refId="18057" ln="0" eid="DimensionOid"/>
                          <be key="data" refId="18058" clsId="FilterNodeData">
                            <ref key="filterNode" refId="1805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05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060" ln="1" eid="Framework.com.tagetik.trees.INode,framework">
                            <be refId="18061" clsId="FilterNode">
                              <l key="dimensionOids" refId="18062" ln="1" eid="DimensionOid">
                                <cust clsId="DimensionOid">504552-45-3132---</cust>
                              </l>
                              <l key="AdHocParamDimensionOids" refId="18063" ln="0" eid="DimensionOid"/>
                              <be key="data" refId="18064" clsId="FilterNodeData">
                                <ref key="filterNode" refId="18061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06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06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6520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067" ln="1" eid="Framework.com.tagetik.trees.INode,framework">
                                <be refId="18068" clsId="FilterNode">
                                  <l key="dimensionOids" refId="18069" ln="1" eid="DimensionOid">
                                    <cust clsId="DimensionOid">564F435F4B5049-45-494D505F303031---</cust>
                                  </l>
                                  <l key="AdHocParamDimensionOids" refId="18070" ln="0" eid="DimensionOid"/>
                                  <be key="data" refId="18071" clsId="FilterNodeData">
                                    <ref key="filterNode" refId="1806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072" clsId="TextMatchingCondition">
                                      <ref key="op" refId="25"/>
                                      <s key="val"/>
                                    </be>
                                    <ref key="change" refId="6519"/>
                                    <ref key="dataType" refId="27"/>
                                    <b key="prevailingDataType">N</b>
                                    <ref key="editability" refId="28"/>
                                    <s key="originalID">3</s>
                                    <b key="signChange">N</b>
                                    <b key="nativeSignChange">N</b>
                                    <l key="nav" refId="1807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6520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3</cust>
                                  <s key="cod"/>
                                  <s key="desc"/>
                                  <i key="index">0</i>
                                  <l key="children" refId="18074" ln="1" eid="Framework.com.tagetik.trees.INode,framework">
                                    <be refId="18075" clsId="FilterNode">
                                      <l key="dimensionOids" refId="18076" ln="1" eid="DimensionOid">
                                        <cust clsId="DimensionOid">4445535433-45-543033---</cust>
                                      </l>
                                      <l key="AdHocParamDimensionOids" refId="18077" ln="0" eid="DimensionOid"/>
                                      <be key="data" refId="18078" clsId="FilterNodeData">
                                        <ref key="filterNode" refId="18075"/>
                                        <s key="dim">DEST3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180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</s>
                                        <b key="signChange">N</b>
                                        <b key="nativeSignChange">N</b>
                                        <l key="nav" refId="180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6520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12</cust>
                                      <s key="cod"/>
                                      <s key="desc"/>
                                      <i key="index">0</i>
                                      <l key="children" refId="18081" ln="1" eid="Framework.com.tagetik.trees.INode,framework">
                                        <be refId="18082" clsId="FilterNode">
                                          <l key="dimensionOids" refId="18083" ln="1" eid="DimensionOid">
                                            <cust clsId="DimensionOid">415A495F413241-4E-47525550504F5F413241---</cust>
                                          </l>
                                          <l key="AdHocParamDimensionOids" refId="18084" ln="0" eid="DimensionOid"/>
                                          <be key="data" refId="18085" clsId="FilterNodeData">
                                            <ref key="filterNode" refId="18082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8086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13</s>
                                            <b key="signChange">N</b>
                                            <b key="nativeSignChange">N</b>
                                            <l key="nav" refId="18087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6520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13</cust>
                                          <s key="cod"/>
                                          <s key="desc"/>
                                          <i key="index">0</i>
                                          <l key="children" refId="18088" ln="0" eid="Framework.com.tagetik.trees.INode,framework"/>
                                          <ref key="parent" refId="18075"/>
                                        </be>
                                      </l>
                                      <ref key="parent" refId="18068"/>
                                    </be>
                                  </l>
                                  <ref key="parent" refId="18061"/>
                                </be>
                              </l>
                              <ref key="parent" refId="18055"/>
                            </be>
                          </l>
                        </be>
                        <be key="rowHeaders" refId="18089" clsId="ReportingHeaders">
                          <m key="headers" refId="18090" keid="SYS_PR_I" veid="System.Collections.IList">
                            <key>
                              <i>-1</i>
                            </key>
                            <val>
                              <l refId="18091" ln="1">
                                <s>$ME_001_000001.desc</s>
                              </l>
                            </val>
                          </m>
                          <m key="headersDims" refId="18092" keid="SYS_PR_I" veid="SYS_STR">
                            <key>
                              <i>-1</i>
                            </key>
                            <val>
                              <s>ME_001_000001</s>
                            </val>
                          </m>
                        </be>
                        <be key="columnHeaders" refId="18093" clsId="ReportingHeaders">
                          <m key="headers" refId="18094" keid="SYS_PR_I" veid="System.Collections.IList"/>
                          <m key="headersDims" refId="18095" keid="SYS_PR_I" veid="SYS_STR"/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096" ln="0" eid="SYS_STR"/>
                        <b key="bindOriginalAmountOnSave">N</b>
                        <b key="showLink">N</b>
                        <i key="index">13</i>
                        <b key="excludeValuatingSheetsWithZeroValues">N</b>
                        <m key="addictionalStyleSheets" refId="18097" keid="SYS_STR" veid="StyleSheet">
                          <key>
                            <s>2</s>
                          </key>
                          <val>
                            <be refId="18098" clsId="StyleSheet">
                              <be key="version" refId="1809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00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8101" ln="1">
                                    <be refId="18102" clsId="StyleRule">
                                      <be key="ruleCondition" refId="18103" clsId="StyleRuleCondition">
                                        <b key="trailing">N</b>
                                        <b key="leading">N</b>
                                      </be>
                                      <s key="codStile">Num. 1 decimal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8104" clsId="StyleSheet">
                              <be key="version" refId="1810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106" keid="SYS_STR" veid="System.Collections.IList">
                                <key>
                                  <s>46524D4F424A-45-----524F5753-234E2F41-234E2F41-234E2F41</s>
                                </key>
                                <val>
                                  <l refId="18107" ln="2">
                                    <be refId="18108" clsId="StyleRule">
                                      <be key="ruleCondition" refId="18109" clsId="StyleRuleCondition">
                                        <b key="trailing">N</b>
                                        <b key="leading">N</b>
                                      </be>
                                      <s key="codStile">Grassetto</s>
                                    </be>
                                    <be refId="18110" clsId="StyleRule">
                                      <be key="ruleCondition" refId="18111" clsId="StyleRuleCondition">
                                        <b key="trailing">N</b>
                                        <b key="leading">N</b>
                                      </be>
                                      <s key="codStile">Sfondo celeste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112" ln="0" eid="Reporting.com.tagetik.tables.IMatixCellLeafPositions,Reporting"/>
                        <m key="forcedEditModes" refId="18113" keid="Reporting.com.tagetik.tables.IMatixCellLeafPositions,Reporting" veid="SYS_STR"/>
                        <b key="UseTxlDeFormEditor">N</b>
                        <be key="TxDeFormsEditorDescriptor" refId="18114" clsId="TxDeFormsEditorDescriptor">
                          <l key="Tabs" refId="18115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116" clsId="matrixWSInfo">
                          <b key="isT">N</b>
                          <s key="wsCode">001</s>
                          <s key="tableCode">000001</s>
                        </be>
                        <be key="customFilters" refId="18117" clsId="ExpCustomFiltersProspetto"/>
                      </be>
                    </val>
                    <key>
                      <s>Rifiuti Trattati</s>
                    </key>
                    <val>
                      <be refId="18118" clsId="MatrixPositionBlockVO">
                        <s key="positionID">Rifiuti Trattati</s>
                        <be key="rows" refId="18119" clsId="FilterNode">
                          <l key="dimensionOids" refId="18120" ln="0" eid="DimensionOid"/>
                          <l key="AdHocParamDimensionOids" refId="18121" ln="0" eid="DimensionOid"/>
                          <be key="data" refId="18122" clsId="FilterNodeData">
                            <ref key="filterNode" refId="1811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1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124" ln="6" eid="Framework.com.tagetik.trees.INode,framework">
                            <be refId="18125" clsId="FilterNode">
                              <l key="dimensionOids" refId="18126" ln="0" eid="DimensionOid"/>
                              <l key="AdHocParamDimensionOids" refId="18127" ln="0" eid="DimensionOid"/>
                              <be key="data" refId="18128" clsId="FilterNodeData">
                                <ref key="filterNode" refId="18125"/>
                                <s key="dim">VOC_KPI</s>
                                <i key="segmentLevel">0</i>
                                <ref key="segment" refId="22"/>
                                <be key="dictionaryHeader" refId="18129" clsId="MultiDesc">
                                  <a key="desc" refId="18130" ln="4" eid="SYS_STR">
                                    <s>Rifiuti trattati (tonnellate)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813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</s>
                                <s key="originalID">305</s>
                                <b key="signChange">N</b>
                                <b key="nativeSignChange">N</b>
                                <l key="nav" refId="1813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8133" keid="SYS_STR" veid="EFReportingNodeType">
                                  <key>
                                    <s>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305</cust>
                              <s key="cod"/>
                              <s key="desc"/>
                              <i key="index">0</i>
                              <l key="children" refId="18134" ln="0" eid="Framework.com.tagetik.trees.INode,framework"/>
                              <ref key="parent" refId="18119"/>
                            </be>
                            <be refId="18135" clsId="FilterNode">
                              <l key="dimensionOids" refId="18136" ln="1" eid="DimensionOid">
                                <cust clsId="DimensionOid">564F435F4B5049-45-434D5F303438---</cust>
                              </l>
                              <l key="AdHocParamDimensionOids" refId="18137" ln="0" eid="DimensionOid"/>
                              <be key="data" refId="18138" clsId="FilterNodeData">
                                <ref key="filterNode" refId="18135"/>
                                <s key="dim">VOC_KPI</s>
                                <i key="segmentLevel">0</i>
                                <ref key="segment" refId="22"/>
                                <be key="dictionaryHeader" refId="18139" clsId="MultiDesc">
                                  <a key="desc" refId="18140" ln="4" eid="SYS_STR">
                                    <s>Termovalorizzatori 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14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2</s>
                                <s key="originalID">209</s>
                                <b key="signChange">N</b>
                                <b key="nativeSignChange">N</b>
                                <l key="nav" refId="1814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143" keid="SYS_STR" veid="EFReportingNodeType">
                                  <key>
                                    <s>564F435F4B5049-45-434D5F303438---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209</cust>
                              <s key="cod"/>
                              <s key="desc"/>
                              <i key="index">1</i>
                              <l key="children" refId="18144" ln="0" eid="Framework.com.tagetik.trees.INode,framework"/>
                              <ref key="parent" refId="18119"/>
                            </be>
                            <be refId="18145" clsId="FilterNode">
                              <l key="dimensionOids" refId="18146" ln="1" eid="DimensionOid">
                                <cust clsId="DimensionOid">564F435F4B5049-45-434D5F313834---</cust>
                              </l>
                              <l key="AdHocParamDimensionOids" refId="18147" ln="0" eid="DimensionOid"/>
                              <be key="data" refId="18148" clsId="FilterNodeData">
                                <ref key="filterNode" refId="18145"/>
                                <s key="dim">VOC_KPI</s>
                                <i key="segmentLevel">0</i>
                                <ref key="segment" refId="22"/>
                                <be key="dictionaryHeader" refId="18149" clsId="MultiDesc">
                                  <a key="desc" refId="18150" ln="4" eid="SYS_STR">
                                    <s>Bioessiccazione/CDR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dinamico" refId="18151" clsId="ReportingDinamicita">
                                  <ref key="dynamicType" refId="4319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181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6</s>
                                <s key="originalID">272</s>
                                <b key="signChange">N</b>
                                <b key="nativeSignChange">N</b>
                                <l key="nav" refId="1815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316</cust>
                              <s key="cod"/>
                              <s key="desc"/>
                              <i key="index">2</i>
                              <l key="children" refId="18154" ln="0" eid="Framework.com.tagetik.trees.INode,framework"/>
                              <ref key="parent" refId="18119"/>
                            </be>
                            <be refId="18155" clsId="FilterNode">
                              <l key="dimensionOids" refId="18156" ln="1" eid="DimensionOid">
                                <cust clsId="DimensionOid">564F435F4B5049-45-434D5F303439---</cust>
                              </l>
                              <l key="AdHocParamDimensionOids" refId="18157" ln="0" eid="DimensionOid"/>
                              <be key="data" refId="18158" clsId="FilterNodeData">
                                <ref key="filterNode" refId="18155"/>
                                <s key="dim">VOC_KPI</s>
                                <i key="segmentLevel">0</i>
                                <ref key="segment" refId="22"/>
                                <be key="dictionaryHeader" refId="18159" clsId="MultiDesc">
                                  <a key="desc" refId="18160" ln="4" eid="SYS_STR">
                                    <s>Discariche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dinamico" refId="18161" clsId="ReportingDinamicita">
                                  <ref key="dynamicType" refId="4319"/>
                                  <b key="withSubtotal">N</b>
                                  <b key="isPartecipatedCompany">N</b>
                                  <b key="withSubtotalUntilStartingNode">N</b>
                                  <b key="detailSubtotal">S</b>
                                  <ref key="pruning" refId="58"/>
                                  <i key="addictionalRowsToOpen">100</i>
                                  <b key="allowOpenNewElements">N</b>
                                </be>
                                <be key="textMatchingCondition" refId="181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10</s>
                                <s key="originalID">268</s>
                                <b key="signChange">N</b>
                                <b key="nativeSignChange">N</b>
                                <l key="nav" refId="1816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320</cust>
                              <s key="cod"/>
                              <s key="desc"/>
                              <i key="index">3</i>
                              <l key="children" refId="18164" ln="0" eid="Framework.com.tagetik.trees.INode,framework"/>
                              <ref key="parent" refId="18119"/>
                            </be>
                            <be refId="18165" clsId="FilterNode">
                              <l key="dimensionOids" refId="18166" ln="1" eid="DimensionOid">
                                <cust clsId="DimensionOid">564F435F4B5049-45-434D5F323134---</cust>
                              </l>
                              <l key="AdHocParamDimensionOids" refId="18167" ln="0" eid="DimensionOid"/>
                              <be key="data" refId="18168" clsId="FilterNodeData">
                                <ref key="filterNode" refId="1816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6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11</s>
                                <s key="originalID">267</s>
                                <b key="signChange">N</b>
                                <b key="nativeSignChange">N</b>
                                <l key="nav" refId="1817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267</cust>
                              <s key="cod"/>
                              <s key="desc"/>
                              <i key="index">4</i>
                              <l key="children" refId="18171" ln="0" eid="Framework.com.tagetik.trees.INode,framework"/>
                              <ref key="parent" refId="18119"/>
                            </be>
                            <be refId="18172" clsId="FilterNode">
                              <l key="dimensionOids" refId="18173" ln="1" eid="DimensionOid">
                                <cust clsId="DimensionOid">564F435F4B5049-45-434D5F323135---</cust>
                              </l>
                              <l key="AdHocParamDimensionOids" refId="18174" ln="0" eid="DimensionOid"/>
                              <be key="data" refId="18175" clsId="FilterNodeData">
                                <ref key="filterNode" refId="1817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initialPositionID">18</s>
                                <s key="originalID">266</s>
                                <b key="signChange">N</b>
                                <b key="nativeSignChange">N</b>
                                <l key="nav" refId="181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266</cust>
                              <s key="cod"/>
                              <s key="desc"/>
                              <i key="index">5</i>
                              <l key="children" refId="18178" ln="0" eid="Framework.com.tagetik.trees.INode,framework"/>
                              <ref key="parent" refId="18119"/>
                            </be>
                          </l>
                        </be>
                        <be key="columns" refId="18179" clsId="FilterNode">
                          <l key="dimensionOids" refId="18180" ln="0" eid="DimensionOid"/>
                          <l key="AdHocParamDimensionOids" refId="18181" ln="0" eid="DimensionOid"/>
                          <be key="data" refId="18182" clsId="FilterNodeData">
                            <ref key="filterNode" refId="1817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1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184" ln="1" eid="Framework.com.tagetik.trees.INode,framework">
                            <be refId="18185" clsId="FilterNode">
                              <l key="dimensionOids" refId="18186" ln="1" eid="DimensionOid">
                                <cust clsId="DimensionOid">544950-45-5449505F4F---</cust>
                              </l>
                              <l key="AdHocParamDimensionOids" refId="18187" ln="0" eid="DimensionOid"/>
                              <be key="data" refId="18188" clsId="FilterNodeData">
                                <ref key="filterNode" refId="1818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1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1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19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192" ln="3" eid="Framework.com.tagetik.trees.INode,framework">
                                <be refId="18193" clsId="FilterNode">
                                  <l key="dimensionOids" refId="18194" ln="1" eid="DimensionOid">
                                    <cust clsId="DimensionOid">5343455F24-45-323032334143545F4254-244F524947494E414C--</cust>
                                  </l>
                                  <l key="AdHocParamDimensionOids" refId="18195" ln="0" eid="DimensionOid"/>
                                  <be key="data" refId="18196" clsId="FilterNodeData">
                                    <ref key="filterNode" refId="1819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19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19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19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200" ln="1" eid="Framework.com.tagetik.trees.INode,framework">
                                    <be refId="18201" clsId="FilterNode">
                                      <l key="dimensionOids" refId="18202" ln="1" eid="DimensionOid">
                                        <cust clsId="DimensionOid">4341545F24-4E-413241---</cust>
                                      </l>
                                      <l key="AdHocParamDimensionOids" refId="18203" ln="0" eid="DimensionOid"/>
                                      <be key="data" refId="18204" clsId="FilterNodeData">
                                        <ref key="filterNode" refId="1820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205" clsId="MultiDesc">
                                          <a key="desc" refId="1820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2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1</s>
                                        <s key="originalID">10</s>
                                        <b key="signChange">N</b>
                                        <b key="nativeSignChange">N</b>
                                        <l key="nav" refId="182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20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210" ln="0" eid="Framework.com.tagetik.trees.INode,framework"/>
                                      <ref key="parent" refId="18193"/>
                                    </be>
                                  </l>
                                  <ref key="parent" refId="18185"/>
                                </be>
                                <be refId="18211" clsId="FilterNode">
                                  <l key="dimensionOids" refId="18212" ln="1" eid="DimensionOid">
                                    <cust clsId="DimensionOid">5343455F24-45-323032344143545F4254-5343455F425F544552--</cust>
                                  </l>
                                  <l key="AdHocParamDimensionOids" refId="18213" ln="0" eid="DimensionOid"/>
                                  <be key="data" refId="18214" clsId="FilterNodeData">
                                    <ref key="filterNode" refId="1821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2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21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21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218" ln="1" eid="Framework.com.tagetik.trees.INode,framework">
                                    <be refId="18219" clsId="FilterNode">
                                      <l key="dimensionOids" refId="18220" ln="1" eid="DimensionOid">
                                        <cust clsId="DimensionOid">4341545F24-4E-413241---</cust>
                                      </l>
                                      <l key="AdHocParamDimensionOids" refId="18221" ln="0" eid="DimensionOid"/>
                                      <be key="data" refId="18222" clsId="FilterNodeData">
                                        <ref key="filterNode" refId="1821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223" clsId="MultiDesc">
                                          <a key="desc" refId="1822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22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2</s>
                                        <s key="originalID">61</s>
                                        <b key="signChange">N</b>
                                        <b key="nativeSignChange">N</b>
                                        <l key="nav" refId="1822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22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228" ln="0" eid="Framework.com.tagetik.trees.INode,framework"/>
                                      <ref key="parent" refId="18211"/>
                                    </be>
                                  </l>
                                  <ref key="parent" refId="18185"/>
                                </be>
                                <be refId="18229" clsId="FilterNode">
                                  <l key="dimensionOids" refId="18230" ln="1" eid="DimensionOid">
                                    <cust clsId="DimensionOid">5343455F24-45-323032354143545F4254-244F524947494E414C--</cust>
                                  </l>
                                  <l key="AdHocParamDimensionOids" refId="18231" ln="0" eid="DimensionOid"/>
                                  <be key="data" refId="18232" clsId="FilterNodeData">
                                    <ref key="filterNode" refId="1822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23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23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23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236" ln="1" eid="Framework.com.tagetik.trees.INode,framework">
                                    <be refId="18237" clsId="FilterNode">
                                      <l key="dimensionOids" refId="18238" ln="1" eid="DimensionOid">
                                        <cust clsId="DimensionOid">4341545F24-4E-413241---</cust>
                                      </l>
                                      <l key="AdHocParamDimensionOids" refId="18239" ln="0" eid="DimensionOid"/>
                                      <be key="data" refId="18240" clsId="FilterNodeData">
                                        <ref key="filterNode" refId="1823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24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initialPositionID">3</s>
                                        <s key="originalID">57</s>
                                        <b key="signChange">N</b>
                                        <b key="nativeSignChange">N</b>
                                        <l key="nav" refId="1824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243" ln="0" eid="Framework.com.tagetik.trees.INode,framework"/>
                                      <ref key="parent" refId="18229"/>
                                    </be>
                                  </l>
                                  <ref key="parent" refId="18185"/>
                                </be>
                              </l>
                              <ref key="parent" refId="18179"/>
                            </be>
                          </l>
                        </be>
                        <be key="matrixFilters" refId="18244" clsId="FilterNode">
                          <l key="dimensionOids" refId="18245" ln="0" eid="DimensionOid"/>
                          <l key="AdHocParamDimensionOids" refId="18246" ln="0" eid="DimensionOid"/>
                          <be key="data" refId="18247" clsId="FilterNodeData">
                            <ref key="filterNode" refId="1824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24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249" ln="1" eid="Framework.com.tagetik.trees.INode,framework">
                            <be refId="18250" clsId="FilterNode">
                              <l key="dimensionOids" refId="18251" ln="1" eid="DimensionOid">
                                <cust clsId="DimensionOid">504552-45-3132---</cust>
                              </l>
                              <l key="AdHocParamDimensionOids" refId="18252" ln="0" eid="DimensionOid"/>
                              <be key="data" refId="18253" clsId="FilterNodeData">
                                <ref key="filterNode" refId="1825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25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25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256" ln="1" eid="Framework.com.tagetik.trees.INode,framework">
                                <be refId="18257" clsId="FilterNode">
                                  <l key="dimensionOids" refId="18258" ln="1" eid="DimensionOid">
                                    <cust clsId="DimensionOid">4445535434-45-4E44---</cust>
                                  </l>
                                  <l key="AdHocParamDimensionOids" refId="18259" ln="0" eid="DimensionOid"/>
                                  <be key="data" refId="18260" clsId="FilterNodeData">
                                    <ref key="filterNode" refId="1825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26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26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263" ln="1" eid="Framework.com.tagetik.trees.INode,framework">
                                    <be refId="18264" clsId="FilterNode">
                                      <l key="dimensionOids" refId="18265" ln="1" eid="DimensionOid">
                                        <cust clsId="DimensionOid">56414C-45-455552---</cust>
                                      </l>
                                      <l key="AdHocParamDimensionOids" refId="18266" ln="0" eid="DimensionOid"/>
                                      <be key="data" refId="18267" clsId="FilterNodeData">
                                        <ref key="filterNode" refId="1826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26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2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270" ln="1" eid="Framework.com.tagetik.trees.INode,framework">
                                        <be refId="18271" clsId="FilterNode">
                                          <l key="dimensionOids" refId="18272" ln="1" eid="DimensionOid">
                                            <cust clsId="DimensionOid">44455354315F4255-45-4E44---</cust>
                                          </l>
                                          <l key="AdHocParamDimensionOids" refId="18273" ln="0" eid="DimensionOid"/>
                                          <be key="data" refId="18274" clsId="FilterNodeData">
                                            <ref key="filterNode" refId="1827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27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27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277" ln="1" eid="Framework.com.tagetik.trees.INode,framework">
                                            <be refId="18278" clsId="FilterNode">
                                              <l key="dimensionOids" refId="1827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280" ln="0" eid="DimensionOid"/>
                                              <be key="data" refId="18281" clsId="FilterNodeData">
                                                <ref key="filterNode" refId="1827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28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28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284" ln="1" eid="Framework.com.tagetik.trees.INode,framework">
                                                <be refId="18285" clsId="FilterNode">
                                                  <l key="dimensionOids" refId="1828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287" ln="0" eid="DimensionOid"/>
                                                  <be key="data" refId="18288" clsId="FilterNodeData">
                                                    <ref key="filterNode" refId="1828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28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29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291" ln="1" eid="Framework.com.tagetik.trees.INode,framework">
                                                    <be refId="18292" clsId="FilterNode">
                                                      <l key="dimensionOids" refId="18293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8294" ln="0" eid="DimensionOid"/>
                                                      <be key="data" refId="18295" clsId="FilterNodeData">
                                                        <ref key="filterNode" refId="1829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29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29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298" ln="0" eid="Framework.com.tagetik.trees.INode,framework"/>
                                                      <ref key="parent" refId="18285"/>
                                                    </be>
                                                  </l>
                                                  <ref key="parent" refId="18278"/>
                                                </be>
                                              </l>
                                              <ref key="parent" refId="18271"/>
                                            </be>
                                          </l>
                                          <ref key="parent" refId="18264"/>
                                        </be>
                                      </l>
                                      <ref key="parent" refId="18257"/>
                                    </be>
                                  </l>
                                  <ref key="parent" refId="18250"/>
                                </be>
                              </l>
                              <ref key="parent" refId="18244"/>
                            </be>
                          </l>
                        </be>
                        <be key="rowHeaders" refId="18299" clsId="ReportingHeaders">
                          <m key="headers" refId="18300" keid="SYS_PR_I" veid="System.Collections.IList">
                            <key>
                              <i>-1</i>
                            </key>
                            <val>
                              <l refId="18301" ln="1">
                                <s>$Account(HIERARCHY("KPI")).desc</s>
                              </l>
                            </val>
                          </m>
                          <m key="headersDims" refId="1830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303" clsId="ReportingHeaders">
                          <m key="headers" refId="18304" keid="SYS_PR_I" veid="System.Collections.IList">
                            <key>
                              <i>-1</i>
                            </key>
                            <val>
                              <l refId="18305" ln="1">
                                <s>$Scenario.code</s>
                              </l>
                            </val>
                          </m>
                          <m key="headersDims" refId="1830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307" ln="0" eid="SYS_STR"/>
                        <b key="bindOriginalAmountOnSave">N</b>
                        <b key="showLink">N</b>
                        <i key="index">6</i>
                        <b key="excludeValuatingSheetsWithZeroValues">N</b>
                        <m key="addictionalStyleSheets" refId="18308" keid="SYS_STR" veid="StyleSheet">
                          <key>
                            <s>2</s>
                          </key>
                          <val>
                            <be refId="18309" clsId="StyleSheet">
                              <be key="version" refId="1831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31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312" ln="3">
                                    <be refId="18313" clsId="StyleRule">
                                      <be key="ruleCondition" refId="1831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15" clsId="StyleRule">
                                      <be key="ruleCondition" refId="1831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317" clsId="StyleRule">
                                      <be key="ruleCondition" refId="1831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3</s>
                          </key>
                          <val>
                            <be refId="18319" clsId="StyleSheet">
                              <be key="version" refId="1832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32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322" ln="2">
                                    <be refId="18323" clsId="StyleRule">
                                      <be key="ruleCondition" refId="1832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25" clsId="StyleRule">
                                      <be key="ruleCondition" refId="1832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</s>
                          </key>
                          <val>
                            <be refId="18327" clsId="StyleSheet">
                              <be key="version" refId="1832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32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330" ln="2">
                                    <be refId="18331" clsId="StyleRule">
                                      <be key="ruleCondition" refId="1833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333" clsId="StyleRule">
                                      <be key="ruleCondition" refId="1833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335" ln="0" eid="Reporting.com.tagetik.tables.IMatixCellLeafPositions,Reporting"/>
                        <m key="forcedEditModes" refId="18336" keid="Reporting.com.tagetik.tables.IMatixCellLeafPositions,Reporting" veid="SYS_STR"/>
                        <b key="UseTxlDeFormEditor">N</b>
                        <be key="TxDeFormsEditorDescriptor" refId="18337" clsId="TxDeFormsEditorDescriptor">
                          <l key="Tabs" refId="1833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339" clsId="matrixWSInfo">
                          <b key="isT">N</b>
                          <s key="wsCode">$CPM</s>
                        </be>
                        <be key="customFilters" refId="18340" clsId="ExpCustomFiltersProspetto"/>
                      </be>
                    </val>
                    <key>
                      <s>POTABILIZZAZIONE</s>
                    </key>
                    <val>
                      <be refId="18341" clsId="MatrixPositionBlockVO">
                        <s key="positionID">POTABILIZZAZIONE</s>
                        <be key="rows" refId="18342" clsId="FilterNode">
                          <l key="dimensionOids" refId="18343" ln="0" eid="DimensionOid"/>
                          <l key="AdHocParamDimensionOids" refId="18344" ln="0" eid="DimensionOid"/>
                          <be key="data" refId="18345" clsId="FilterNodeData">
                            <ref key="filterNode" refId="1834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34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347" ln="9" eid="Framework.com.tagetik.trees.INode,framework">
                            <be refId="18348" clsId="FilterNode">
                              <l key="dimensionOids" refId="18349" ln="1" eid="DimensionOid">
                                <cust clsId="DimensionOid">564F435F4B5049-45-434D5F303039---</cust>
                              </l>
                              <l key="AdHocParamDimensionOids" refId="18350" ln="0" eid="DimensionOid"/>
                              <be key="data" refId="18351" clsId="FilterNodeData">
                                <ref key="filterNode" refId="1834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5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</s>
                                <b key="signChange">N</b>
                                <b key="nativeSignChange">N</b>
                                <l key="nav" refId="1835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54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</cust>
                              <s key="cod"/>
                              <s key="desc"/>
                              <i key="index">0</i>
                              <l key="children" refId="18355" ln="0" eid="Framework.com.tagetik.trees.INode,framework"/>
                              <ref key="parent" refId="18342"/>
                            </be>
                            <be refId="18356" clsId="FilterNode">
                              <l key="dimensionOids" refId="18357" ln="1" eid="DimensionOid">
                                <cust clsId="DimensionOid">564F435F4B5049-45-434D5F303037---</cust>
                              </l>
                              <l key="AdHocParamDimensionOids" refId="18358" ln="0" eid="DimensionOid"/>
                              <be key="data" refId="18359" clsId="FilterNodeData">
                                <ref key="filterNode" refId="18356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6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</s>
                                <b key="signChange">N</b>
                                <b key="nativeSignChange">N</b>
                                <l key="nav" refId="18361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62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</cust>
                              <s key="cod"/>
                              <s key="desc"/>
                              <i key="index">1</i>
                              <l key="children" refId="18363" ln="0" eid="Framework.com.tagetik.trees.INode,framework"/>
                              <ref key="parent" refId="18342"/>
                            </be>
                            <be refId="18364" clsId="FilterNode">
                              <l key="dimensionOids" refId="18365" ln="1" eid="DimensionOid">
                                <cust clsId="DimensionOid">564F435F4B5049-45-434D5F303038---</cust>
                              </l>
                              <l key="AdHocParamDimensionOids" refId="18366" ln="0" eid="DimensionOid"/>
                              <be key="data" refId="18367" clsId="FilterNodeData">
                                <ref key="filterNode" refId="1836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6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</s>
                                <b key="signChange">N</b>
                                <b key="nativeSignChange">N</b>
                                <l key="nav" refId="1836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70" keid="SYS_STR" veid="EFReportingNodeType">
                                  <key>
                                    <s>564F435F4B5049-45-434D5F303037---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</cust>
                              <s key="cod"/>
                              <s key="desc"/>
                              <i key="index">2</i>
                              <l key="children" refId="18371" ln="0" eid="Framework.com.tagetik.trees.INode,framework"/>
                              <ref key="parent" refId="18342"/>
                            </be>
                            <be refId="18372" clsId="FilterNode">
                              <l key="dimensionOids" refId="18373" ln="1" eid="DimensionOid">
                                <cust clsId="DimensionOid">564F435F4B5049-45-434D5F303232---</cust>
                              </l>
                              <l key="AdHocParamDimensionOids" refId="18374" ln="0" eid="DimensionOid"/>
                              <be key="data" refId="18375" clsId="FilterNodeData">
                                <ref key="filterNode" refId="1837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3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71</s>
                                <b key="signChange">N</b>
                                <b key="nativeSignChange">N</b>
                                <l key="nav" refId="1837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71</cust>
                              <s key="cod"/>
                              <s key="desc"/>
                              <i key="index">3</i>
                              <l key="children" refId="18378" ln="0" eid="Framework.com.tagetik.trees.INode,framework"/>
                              <ref key="parent" refId="18342"/>
                            </be>
                            <be refId="18379" clsId="FilterNode">
                              <l key="dimensionOids" refId="18380" ln="1" eid="DimensionOid">
                                <cust clsId="DimensionOid">564F435F4B5049-45-434D5F303731---</cust>
                              </l>
                              <l key="AdHocParamDimensionOids" refId="18381" ln="0" eid="DimensionOid"/>
                              <be key="data" refId="18382" clsId="FilterNodeData">
                                <ref key="filterNode" refId="18379"/>
                                <s key="dim">VOC_KPI</s>
                                <i key="segmentLevel">0</i>
                                <ref key="segment" refId="22"/>
                                <be key="dictionaryHeader" refId="18383" clsId="MultiDesc">
                                  <a key="desc" refId="18384" ln="4" eid="SYS_STR">
                                    <s>Rete teleriscaldamento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38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56</s>
                                <b key="signChange">N</b>
                                <b key="nativeSignChange">N</b>
                                <l key="nav" refId="1838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87" keid="SYS_STR" veid="EFReportingNodeType">
                                  <key>
                                    <s>564F435F4B5049-45-434D5F303731---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56</cust>
                              <s key="cod"/>
                              <s key="desc"/>
                              <i key="index">4</i>
                              <l key="children" refId="18388" ln="0" eid="Framework.com.tagetik.trees.INode,framework"/>
                              <ref key="parent" refId="18342"/>
                            </be>
                            <be refId="18389" clsId="FilterNode">
                              <l key="dimensionOids" refId="18390" ln="1" eid="DimensionOid">
                                <cust clsId="DimensionOid">564F435F4B5049-45-434D5F303339---</cust>
                              </l>
                              <l key="AdHocParamDimensionOids" refId="18391" ln="0" eid="DimensionOid"/>
                              <be key="data" refId="18392" clsId="FilterNodeData">
                                <ref key="filterNode" refId="18389"/>
                                <s key="dim">VOC_KPI</s>
                                <i key="segmentLevel">0</i>
                                <ref key="segment" refId="22"/>
                                <be key="dictionaryHeader" refId="18393" clsId="MultiDesc">
                                  <a key="desc" refId="18394" ln="4" eid="SYS_STR">
                                    <s>Rete distribuzione gas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3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67</s>
                                <b key="signChange">N</b>
                                <b key="nativeSignChange">N</b>
                                <l key="nav" refId="183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397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67</cust>
                              <s key="cod"/>
                              <s key="desc"/>
                              <i key="index">5</i>
                              <l key="children" refId="18398" ln="0" eid="Framework.com.tagetik.trees.INode,framework"/>
                              <ref key="parent" refId="18342"/>
                            </be>
                            <be refId="18399" clsId="FilterNode">
                              <l key="dimensionOids" refId="18400" ln="1" eid="DimensionOid">
                                <cust clsId="DimensionOid">564F435F4B5049-45-434D5F303338---</cust>
                              </l>
                              <l key="AdHocParamDimensionOids" refId="18401" ln="0" eid="DimensionOid"/>
                              <be key="data" refId="18402" clsId="FilterNodeData">
                                <ref key="filterNode" refId="18399"/>
                                <s key="dim">VOC_KPI</s>
                                <i key="segmentLevel">0</i>
                                <ref key="segment" refId="22"/>
                                <be key="dictionaryHeader" refId="18403" clsId="MultiDesc">
                                  <a key="desc" refId="18404" ln="4" eid="SYS_STR">
                                    <s>
                                      Rete distribuzione elettricit
                                      <ch cod="e0"/>
                                       (km)
                                    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40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68</s>
                                <b key="signChange">N</b>
                                <b key="nativeSignChange">N</b>
                                <l key="nav" refId="1840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07" keid="SYS_STR" veid="EFReportingNodeType">
                                  <key>
                                    <s>564F435F4B5049-45-434D5F303339---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564F435F4B5049-45-434D5F303338---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68</cust>
                              <s key="cod"/>
                              <s key="desc"/>
                              <i key="index">6</i>
                              <l key="children" refId="18408" ln="0" eid="Framework.com.tagetik.trees.INode,framework"/>
                              <ref key="parent" refId="18342"/>
                            </be>
                            <be refId="18409" clsId="FilterNode">
                              <l key="dimensionOids" refId="18410" ln="1" eid="DimensionOid">
                                <cust clsId="DimensionOid">564F435F4B5049-45-434D5F303031---</cust>
                              </l>
                              <l key="AdHocParamDimensionOids" refId="18411" ln="0" eid="DimensionOid"/>
                              <be key="data" refId="18412" clsId="FilterNodeData">
                                <ref key="filterNode" refId="18409"/>
                                <s key="dim">VOC_KPI</s>
                                <i key="segmentLevel">0</i>
                                <ref key="segment" refId="22"/>
                                <be key="dictionaryHeader" refId="18413" clsId="MultiDesc">
                                  <a key="desc" refId="18414" ln="4" eid="SYS_STR">
                                    <s>Lunghezza rete acquedotto (km)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41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69</s>
                                <b key="signChange">N</b>
                                <b key="nativeSignChange">N</b>
                                <l key="nav" refId="1841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17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69</cust>
                              <s key="cod"/>
                              <s key="desc"/>
                              <i key="index">7</i>
                              <l key="children" refId="18418" ln="0" eid="Framework.com.tagetik.trees.INode,framework"/>
                              <ref key="parent" refId="18342"/>
                            </be>
                            <be refId="18419" clsId="FilterNode">
                              <l key="dimensionOids" refId="18420" ln="1" eid="DimensionOid">
                                <cust clsId="DimensionOid">564F435F4B5049-45-434D5F303035---</cust>
                              </l>
                              <l key="AdHocParamDimensionOids" refId="18421" ln="0" eid="DimensionOid"/>
                              <be key="data" refId="18422" clsId="FilterNodeData">
                                <ref key="filterNode" refId="18419"/>
                                <s key="dim">VOC_KPI</s>
                                <i key="segmentLevel">0</i>
                                <ref key="segment" refId="22"/>
                                <be key="dictionaryHeader" refId="18423" clsId="MultiDesc">
                                  <a key="desc" refId="18424" ln="4" eid="SYS_STR">
                                    <s>Lunghezza rete fognatura km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42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70</s>
                                <b key="signChange">N</b>
                                <b key="nativeSignChange">N</b>
                                <l key="nav" refId="1842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4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27" keid="SYS_STR" veid="EFReportingNodeType">
                                  <key>
                                    <s>564F435F4B5049-45-434D5F303031---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564F435F4B5049-45-434D5F303035---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70</cust>
                              <s key="cod"/>
                              <s key="desc"/>
                              <i key="index">8</i>
                              <l key="children" refId="18428" ln="0" eid="Framework.com.tagetik.trees.INode,framework"/>
                              <ref key="parent" refId="18342"/>
                            </be>
                          </l>
                        </be>
                        <be key="columns" refId="18429" clsId="FilterNode">
                          <l key="dimensionOids" refId="18430" ln="0" eid="DimensionOid"/>
                          <l key="AdHocParamDimensionOids" refId="18431" ln="0" eid="DimensionOid"/>
                          <be key="data" refId="18432" clsId="FilterNodeData">
                            <ref key="filterNode" refId="1842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3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434" ln="3" eid="Framework.com.tagetik.trees.INode,framework">
                            <be refId="18435" clsId="FilterNode">
                              <l key="dimensionOids" refId="18436" ln="1" eid="DimensionOid">
                                <cust clsId="DimensionOid">5343455F24-45-323032334143545F4254-244F524947494E414C--</cust>
                              </l>
                              <l key="AdHocParamDimensionOids" refId="18437" ln="0" eid="DimensionOid"/>
                              <be key="data" refId="18438" clsId="FilterNodeData">
                                <ref key="filterNode" refId="18435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3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35</s>
                                <b key="signChange">N</b>
                                <b key="nativeSignChange">N</b>
                                <l key="nav" refId="1844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41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35</cust>
                              <s key="cod"/>
                              <s key="desc"/>
                              <i key="index">0</i>
                              <l key="children" refId="18442" ln="1" eid="Framework.com.tagetik.trees.INode,framework">
                                <be refId="18443" clsId="FilterNode">
                                  <l key="dimensionOids" refId="18444" ln="1" eid="DimensionOid">
                                    <cust clsId="DimensionOid">4341545F24-4E-413241---</cust>
                                  </l>
                                  <l key="AdHocParamDimensionOids" refId="18445" ln="0" eid="DimensionOid"/>
                                  <be key="data" refId="18446" clsId="FilterNodeData">
                                    <ref key="filterNode" refId="18443"/>
                                    <s key="dim">CAT_$</s>
                                    <i key="segmentLevel">0</i>
                                    <ref key="segment" refId="22"/>
                                    <be key="dictionaryHeader" refId="18447" clsId="MultiDesc">
                                      <a key="desc" refId="18448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4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38</s>
                                    <b key="signChange">N</b>
                                    <b key="nativeSignChange">N</b>
                                    <l key="nav" refId="1845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51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38</cust>
                                  <s key="cod"/>
                                  <s key="desc"/>
                                  <i key="index">0</i>
                                  <l key="children" refId="18452" ln="0" eid="Framework.com.tagetik.trees.INode,framework"/>
                                  <ref key="parent" refId="18435"/>
                                </be>
                              </l>
                              <ref key="parent" refId="18429"/>
                            </be>
                            <be refId="18453" clsId="FilterNode">
                              <l key="dimensionOids" refId="18454" ln="1" eid="DimensionOid">
                                <cust clsId="DimensionOid">5343455F24-45-323032344143545F4254-5343455F425F544552--</cust>
                              </l>
                              <l key="AdHocParamDimensionOids" refId="18455" ln="0" eid="DimensionOid"/>
                              <be key="data" refId="18456" clsId="FilterNodeData">
                                <ref key="filterNode" refId="18453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36</s>
                                <b key="signChange">N</b>
                                <b key="nativeSignChange">N</b>
                                <l key="nav" refId="1845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59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36</cust>
                              <s key="cod"/>
                              <s key="desc"/>
                              <i key="index">1</i>
                              <l key="children" refId="18460" ln="1" eid="Framework.com.tagetik.trees.INode,framework">
                                <be refId="18461" clsId="FilterNode">
                                  <l key="dimensionOids" refId="18462" ln="1" eid="DimensionOid">
                                    <cust clsId="DimensionOid">4341545F24-4E-413241---</cust>
                                  </l>
                                  <l key="AdHocParamDimensionOids" refId="18463" ln="0" eid="DimensionOid"/>
                                  <be key="data" refId="18464" clsId="FilterNodeData">
                                    <ref key="filterNode" refId="18461"/>
                                    <s key="dim">CAT_$</s>
                                    <i key="segmentLevel">0</i>
                                    <ref key="segment" refId="22"/>
                                    <be key="dictionaryHeader" refId="18465" clsId="MultiDesc">
                                      <a key="desc" refId="18466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6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39</s>
                                    <b key="signChange">N</b>
                                    <b key="nativeSignChange">N</b>
                                    <l key="nav" refId="1846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469" keid="SYS_STR" veid="EFReportingNodeType">
                                      <key>
                                        <s>4341545F24-4E-413241---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39</cust>
                                  <s key="cod"/>
                                  <s key="desc"/>
                                  <i key="index">0</i>
                                  <l key="children" refId="18470" ln="0" eid="Framework.com.tagetik.trees.INode,framework"/>
                                  <ref key="parent" refId="18453"/>
                                </be>
                              </l>
                              <ref key="parent" refId="18429"/>
                            </be>
                            <be refId="18471" clsId="FilterNode">
                              <l key="dimensionOids" refId="18472" ln="1" eid="DimensionOid">
                                <cust clsId="DimensionOid">5343455F24-45-323032354143545F4254-244F524947494E414C--</cust>
                              </l>
                              <l key="AdHocParamDimensionOids" refId="18473" ln="0" eid="DimensionOid"/>
                              <be key="data" refId="18474" clsId="FilterNodeData">
                                <ref key="filterNode" refId="18471"/>
                                <s key="dim">SCE_$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7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37</s>
                                <b key="signChange">N</b>
                                <b key="nativeSignChange">N</b>
                                <l key="nav" refId="1847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477" keid="SYS_STR" veid="EFReportingNodeType">
                                  <key>
                                    <s>5343455F24-45-5343454E4152494F5F4254--50-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37</cust>
                              <s key="cod"/>
                              <s key="desc"/>
                              <i key="index">2</i>
                              <l key="children" refId="18478" ln="1" eid="Framework.com.tagetik.trees.INode,framework">
                                <be refId="18479" clsId="FilterNode">
                                  <l key="dimensionOids" refId="18480" ln="1" eid="DimensionOid">
                                    <cust clsId="DimensionOid">4341545F24-4E-413241---</cust>
                                  </l>
                                  <l key="AdHocParamDimensionOids" refId="18481" ln="0" eid="DimensionOid"/>
                                  <be key="data" refId="18482" clsId="FilterNodeData">
                                    <ref key="filterNode" refId="18479"/>
                                    <s key="dim">CAT_$</s>
                                    <i key="segmentLevel">0</i>
                                    <ref key="segment" refId="22"/>
                                    <be key="dictionaryHeader" refId="18483" clsId="MultiDesc">
                                      <a key="desc" refId="18484" ln="4" eid="SYS_STR">
                                        <s>TOTALE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848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40</s>
                                    <b key="signChange">N</b>
                                    <b key="nativeSignChange">N</b>
                                    <l key="nav" refId="1848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40</cust>
                                  <s key="cod"/>
                                  <s key="desc"/>
                                  <i key="index">0</i>
                                  <l key="children" refId="18487" ln="0" eid="Framework.com.tagetik.trees.INode,framework"/>
                                  <ref key="parent" refId="18471"/>
                                </be>
                              </l>
                              <ref key="parent" refId="18429"/>
                            </be>
                          </l>
                        </be>
                        <be key="matrixFilters" refId="18488" clsId="FilterNode">
                          <l key="dimensionOids" refId="18489" ln="0" eid="DimensionOid"/>
                          <l key="AdHocParamDimensionOids" refId="18490" ln="0" eid="DimensionOid"/>
                          <be key="data" refId="18491" clsId="FilterNodeData">
                            <ref key="filterNode" refId="1848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49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493" ln="1" eid="Framework.com.tagetik.trees.INode,framework">
                            <be refId="18494" clsId="FilterNode">
                              <l key="dimensionOids" refId="18495" ln="1" eid="DimensionOid">
                                <cust clsId="DimensionOid">504552-45-3132---</cust>
                              </l>
                              <l key="AdHocParamDimensionOids" refId="18496" ln="0" eid="DimensionOid"/>
                              <be key="data" refId="18497" clsId="FilterNodeData">
                                <ref key="filterNode" refId="1849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4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49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500" ln="1" eid="Framework.com.tagetik.trees.INode,framework">
                                <be refId="18501" clsId="FilterNode">
                                  <l key="dimensionOids" refId="18502" ln="1" eid="DimensionOid">
                                    <cust clsId="DimensionOid">4445535431-45-4E44---</cust>
                                  </l>
                                  <l key="AdHocParamDimensionOids" refId="18503" ln="0" eid="DimensionOid"/>
                                  <be key="data" refId="18504" clsId="FilterNodeData">
                                    <ref key="filterNode" refId="18501"/>
                                    <s key="dim">DEST1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50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850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8507" ln="1" eid="Framework.com.tagetik.trees.INode,framework">
                                    <be refId="18508" clsId="FilterNode">
                                      <l key="dimensionOids" refId="18509" ln="1" eid="DimensionOid">
                                        <cust clsId="DimensionOid">4445535434-45-4E44---</cust>
                                      </l>
                                      <l key="AdHocParamDimensionOids" refId="18510" ln="0" eid="DimensionOid"/>
                                      <be key="data" refId="18511" clsId="FilterNodeData">
                                        <ref key="filterNode" refId="18508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5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</s>
                                        <b key="signChange">N</b>
                                        <b key="nativeSignChange">N</b>
                                        <l key="nav" refId="185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6</cust>
                                      <s key="cod"/>
                                      <s key="desc"/>
                                      <i key="index">0</i>
                                      <l key="children" refId="18514" ln="1" eid="Framework.com.tagetik.trees.INode,framework">
                                        <be refId="18515" clsId="FilterNode">
                                          <l key="dimensionOids" refId="18516" ln="1" eid="DimensionOid">
                                            <cust clsId="DimensionOid">56414C-45-455552---</cust>
                                          </l>
                                          <l key="AdHocParamDimensionOids" refId="18517" ln="0" eid="DimensionOid"/>
                                          <be key="data" refId="18518" clsId="FilterNodeData">
                                            <ref key="filterNode" refId="18515"/>
                                            <s key="dim">VAL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51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7</s>
                                            <b key="signChange">N</b>
                                            <b key="nativeSignChange">N</b>
                                            <l key="nav" refId="1852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7</cust>
                                          <s key="cod"/>
                                          <s key="desc"/>
                                          <i key="index">0</i>
                                          <l key="children" refId="18521" ln="1" eid="Framework.com.tagetik.trees.INode,framework">
                                            <be refId="18522" clsId="FilterNode">
                                              <l key="dimensionOids" refId="18523" ln="1" eid="DimensionOid">
                                                <cust clsId="DimensionOid">4445535433-45-543033---</cust>
                                              </l>
                                              <l key="AdHocParamDimensionOids" refId="18524" ln="0" eid="DimensionOid"/>
                                              <be key="data" refId="18525" clsId="FilterNodeData">
                                                <ref key="filterNode" refId="18522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852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11</s>
                                                <b key="signChange">N</b>
                                                <b key="nativeSignChange">N</b>
                                                <l key="nav" refId="1852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11</cust>
                                              <s key="cod"/>
                                              <s key="desc"/>
                                              <i key="index">0</i>
                                              <l key="children" refId="18528" ln="0" eid="Framework.com.tagetik.trees.INode,framework"/>
                                              <ref key="parent" refId="18515"/>
                                            </be>
                                          </l>
                                          <ref key="parent" refId="18508"/>
                                        </be>
                                      </l>
                                      <ref key="parent" refId="18501"/>
                                    </be>
                                  </l>
                                  <ref key="parent" refId="18494"/>
                                </be>
                              </l>
                              <ref key="parent" refId="18488"/>
                            </be>
                          </l>
                        </be>
                        <be key="rowHeaders" refId="18529" clsId="ReportingHeaders">
                          <m key="headers" refId="18530" keid="SYS_PR_I" veid="System.Collections.IList">
                            <key>
                              <i>-1</i>
                            </key>
                            <val>
                              <l refId="18531" ln="1">
                                <s>$Account(HIERARCHY("KPI")).desc</s>
                              </l>
                            </val>
                          </m>
                          <m key="headersDims" refId="1853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533" clsId="ReportingHeaders">
                          <m key="headers" refId="18534" keid="SYS_PR_I" veid="System.Collections.IList">
                            <key>
                              <i>-1</i>
                            </key>
                            <val>
                              <l refId="18535" ln="1">
                                <s>$Scenario(HIERARCHY("$")).code</s>
                              </l>
                            </val>
                          </m>
                          <m key="headersDims" refId="1853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537" ln="0" eid="SYS_STR"/>
                        <b key="bindOriginalAmountOnSave">N</b>
                        <b key="showLink">N</b>
                        <i key="index">11</i>
                        <b key="excludeValuatingSheetsWithZeroValues">N</b>
                        <m key="addictionalStyleSheets" refId="18538" keid="SYS_STR" veid="StyleSheet">
                          <key>
                            <s>3</s>
                          </key>
                          <val>
                            <be refId="18539" clsId="StyleSheet">
                              <be key="version" refId="1854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54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542" ln="2">
                                    <be refId="18543" clsId="StyleRule">
                                      <be key="ruleCondition" refId="1854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545" clsId="StyleRule">
                                      <be key="ruleCondition" refId="1854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4</s>
                          </key>
                          <val>
                            <be refId="18547" clsId="StyleSheet">
                              <be key="version" refId="1854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854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550" ln="2">
                                    <be refId="18551" clsId="StyleRule">
                                      <be key="ruleCondition" refId="1855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553" clsId="StyleRule">
                                      <be key="ruleCondition" refId="1855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1652431551000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555" ln="0" eid="Reporting.com.tagetik.tables.IMatixCellLeafPositions,Reporting"/>
                        <m key="forcedEditModes" refId="18556" keid="Reporting.com.tagetik.tables.IMatixCellLeafPositions,Reporting" veid="SYS_STR"/>
                        <b key="UseTxlDeFormEditor">N</b>
                        <be key="TxDeFormsEditorDescriptor" refId="18557" clsId="TxDeFormsEditorDescriptor">
                          <l key="Tabs" refId="1855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559" clsId="matrixWSInfo">
                          <b key="isT">N</b>
                          <s key="wsCode">$CPM</s>
                        </be>
                        <be key="customFilters" refId="18560" clsId="ExpCustomFiltersProspetto"/>
                      </be>
                    </val>
                    <key>
                      <s>Rifiuti recuperati</s>
                    </key>
                    <val>
                      <be refId="18561" clsId="MatrixPositionBlockVO">
                        <s key="positionID">Rifiuti recuperati</s>
                        <be key="rows" refId="18562" clsId="FilterNode">
                          <l key="dimensionOids" refId="18563" ln="0" eid="DimensionOid"/>
                          <l key="AdHocParamDimensionOids" refId="18564" ln="0" eid="DimensionOid"/>
                          <be key="data" refId="18565" clsId="FilterNodeData">
                            <ref key="filterNode" refId="1856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56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567" ln="7" eid="Framework.com.tagetik.trees.INode,framework">
                            <be refId="18568" clsId="FilterNode">
                              <l key="dimensionOids" refId="18569" ln="1" eid="DimensionOid">
                                <cust clsId="DimensionOid">564F435F4B5049-45-434E5F303837---</cust>
                              </l>
                              <l key="AdHocParamDimensionOids" refId="18570" ln="0" eid="DimensionOid"/>
                              <be key="data" refId="18571" clsId="FilterNodeData">
                                <ref key="filterNode" refId="18568"/>
                                <s key="dim">VOC_KPI</s>
                                <i key="segmentLevel">0</i>
                                <ref key="segment" refId="22"/>
                                <be key="dictionaryHeader" refId="18572" clsId="MultiDesc">
                                  <a key="desc" refId="18573" ln="4" eid="SYS_STR">
                                    <s>Rifiuto recuperato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857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278</s>
                                <b key="signChange">N</b>
                                <b key="nativeSignChange">N</b>
                                <l key="nav" refId="1857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278</cust>
                              <s key="cod"/>
                              <s key="desc"/>
                              <i key="index">0</i>
                              <l key="children" refId="18576" ln="0" eid="Framework.com.tagetik.trees.INode,framework"/>
                              <ref key="parent" refId="18562"/>
                            </be>
                            <be refId="18577" clsId="FilterNode">
                              <l key="dimensionOids" refId="18578" ln="1" eid="DimensionOid">
                                <cust clsId="DimensionOid">564F435F4B5049-45-434D5F323139---</cust>
                              </l>
                              <l key="AdHocParamDimensionOids" refId="18579" ln="0" eid="DimensionOid"/>
                              <be key="data" refId="18580" clsId="FilterNodeData">
                                <ref key="filterNode" refId="18577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284</s>
                                <b key="signChange">N</b>
                                <b key="nativeSignChange">N</b>
                                <l key="nav" refId="1858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284</cust>
                              <s key="cod"/>
                              <s key="desc"/>
                              <i key="index">1</i>
                              <l key="children" refId="18583" ln="0" eid="Framework.com.tagetik.trees.INode,framework"/>
                              <ref key="parent" refId="18562"/>
                            </be>
                            <be refId="18584" clsId="FilterNode">
                              <l key="dimensionOids" refId="18585" ln="1" eid="DimensionOid">
                                <cust clsId="DimensionOid">564F435F4B5049-45-434D5F323230---</cust>
                              </l>
                              <l key="AdHocParamDimensionOids" refId="18586" ln="0" eid="DimensionOid"/>
                              <be key="data" refId="18587" clsId="FilterNodeData">
                                <ref key="filterNode" refId="18584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8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283</s>
                                <b key="signChange">N</b>
                                <b key="nativeSignChange">N</b>
                                <l key="nav" refId="1858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283</cust>
                              <s key="cod"/>
                              <s key="desc"/>
                              <i key="index">2</i>
                              <l key="children" refId="18590" ln="0" eid="Framework.com.tagetik.trees.INode,framework"/>
                              <ref key="parent" refId="18562"/>
                            </be>
                            <be refId="18591" clsId="FilterNode">
                              <l key="dimensionOids" refId="18592" ln="1" eid="DimensionOid">
                                <cust clsId="DimensionOid">564F435F4B5049-45-434D5F323231---</cust>
                              </l>
                              <l key="AdHocParamDimensionOids" refId="18593" ln="0" eid="DimensionOid"/>
                              <be key="data" refId="18594" clsId="FilterNodeData">
                                <ref key="filterNode" refId="18591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59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282</s>
                                <b key="signChange">N</b>
                                <b key="nativeSignChange">N</b>
                                <l key="nav" refId="18596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282</cust>
                              <s key="cod"/>
                              <s key="desc"/>
                              <i key="index">3</i>
                              <l key="children" refId="18597" ln="0" eid="Framework.com.tagetik.trees.INode,framework"/>
                              <ref key="parent" refId="18562"/>
                            </be>
                            <be refId="18598" clsId="FilterNode">
                              <l key="dimensionOids" refId="18599" ln="1" eid="DimensionOid">
                                <cust clsId="DimensionOid">564F435F4B5049-45-434D5F323232---</cust>
                              </l>
                              <l key="AdHocParamDimensionOids" refId="18600" ln="0" eid="DimensionOid"/>
                              <be key="data" refId="18601" clsId="FilterNodeData">
                                <ref key="filterNode" refId="18598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281</s>
                                <b key="signChange">N</b>
                                <b key="nativeSignChange">N</b>
                                <l key="nav" refId="186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281</cust>
                              <s key="cod"/>
                              <s key="desc"/>
                              <i key="index">4</i>
                              <l key="children" refId="18604" ln="0" eid="Framework.com.tagetik.trees.INode,framework"/>
                              <ref key="parent" refId="18562"/>
                            </be>
                            <be refId="18605" clsId="FilterNode">
                              <l key="dimensionOids" refId="18606" ln="1" eid="DimensionOid">
                                <cust clsId="DimensionOid">564F435F4B5049-45-434D5F323233---</cust>
                              </l>
                              <l key="AdHocParamDimensionOids" refId="18607" ln="0" eid="DimensionOid"/>
                              <be key="data" refId="18608" clsId="FilterNodeData">
                                <ref key="filterNode" refId="18605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0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280</s>
                                <b key="signChange">N</b>
                                <b key="nativeSignChange">N</b>
                                <l key="nav" refId="18610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280</cust>
                              <s key="cod"/>
                              <s key="desc"/>
                              <i key="index">5</i>
                              <l key="children" refId="18611" ln="0" eid="Framework.com.tagetik.trees.INode,framework"/>
                              <ref key="parent" refId="18562"/>
                            </be>
                            <be refId="18612" clsId="FilterNode">
                              <l key="dimensionOids" refId="18613" ln="1" eid="DimensionOid">
                                <cust clsId="DimensionOid">564F435F4B5049-45-434D5F323234---</cust>
                              </l>
                              <l key="AdHocParamDimensionOids" refId="18614" ln="0" eid="DimensionOid"/>
                              <be key="data" refId="18615" clsId="FilterNodeData">
                                <ref key="filterNode" refId="18612"/>
                                <s key="dim">VOC_KPI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1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279</s>
                                <b key="signChange">N</b>
                                <b key="nativeSignChange">N</b>
                                <l key="nav" refId="18617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279</cust>
                              <s key="cod"/>
                              <s key="desc"/>
                              <i key="index">6</i>
                              <l key="children" refId="18618" ln="0" eid="Framework.com.tagetik.trees.INode,framework"/>
                              <ref key="parent" refId="18562"/>
                            </be>
                          </l>
                        </be>
                        <be key="columns" refId="18619" clsId="FilterNode">
                          <l key="dimensionOids" refId="18620" ln="0" eid="DimensionOid"/>
                          <l key="AdHocParamDimensionOids" refId="18621" ln="0" eid="DimensionOid"/>
                          <be key="data" refId="18622" clsId="FilterNodeData">
                            <ref key="filterNode" refId="1861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62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624" ln="1" eid="Framework.com.tagetik.trees.INode,framework">
                            <be refId="18625" clsId="FilterNode">
                              <l key="dimensionOids" refId="18626" ln="1" eid="DimensionOid">
                                <cust clsId="DimensionOid">544950-45-5449505F4F---</cust>
                              </l>
                              <l key="AdHocParamDimensionOids" refId="18627" ln="0" eid="DimensionOid"/>
                              <be key="data" refId="18628" clsId="FilterNodeData">
                                <ref key="filterNode" refId="18625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62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63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631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632" ln="3" eid="Framework.com.tagetik.trees.INode,framework">
                                <be refId="18633" clsId="FilterNode">
                                  <l key="dimensionOids" refId="18634" ln="1" eid="DimensionOid">
                                    <cust clsId="DimensionOid">5343455F24-45-323032334143545F4254-244F524947494E414C--</cust>
                                  </l>
                                  <l key="AdHocParamDimensionOids" refId="18635" ln="0" eid="DimensionOid"/>
                                  <be key="data" refId="18636" clsId="FilterNodeData">
                                    <ref key="filterNode" refId="1863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3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63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3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640" ln="1" eid="Framework.com.tagetik.trees.INode,framework">
                                    <be refId="18641" clsId="FilterNode">
                                      <l key="dimensionOids" refId="18642" ln="1" eid="DimensionOid">
                                        <cust clsId="DimensionOid">4341545F24-4E-413241---</cust>
                                      </l>
                                      <l key="AdHocParamDimensionOids" refId="18643" ln="0" eid="DimensionOid"/>
                                      <be key="data" refId="18644" clsId="FilterNodeData">
                                        <ref key="filterNode" refId="1864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645" clsId="MultiDesc">
                                          <a key="desc" refId="1864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64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864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64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650" ln="0" eid="Framework.com.tagetik.trees.INode,framework"/>
                                      <ref key="parent" refId="18633"/>
                                    </be>
                                  </l>
                                  <ref key="parent" refId="18625"/>
                                </be>
                                <be refId="18651" clsId="FilterNode">
                                  <l key="dimensionOids" refId="18652" ln="1" eid="DimensionOid">
                                    <cust clsId="DimensionOid">5343455F24-45-323032344143545F4254-5343455F425F544552--</cust>
                                  </l>
                                  <l key="AdHocParamDimensionOids" refId="18653" ln="0" eid="DimensionOid"/>
                                  <be key="data" refId="18654" clsId="FilterNodeData">
                                    <ref key="filterNode" refId="1865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5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65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5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658" ln="1" eid="Framework.com.tagetik.trees.INode,framework">
                                    <be refId="18659" clsId="FilterNode">
                                      <l key="dimensionOids" refId="18660" ln="1" eid="DimensionOid">
                                        <cust clsId="DimensionOid">4341545F24-4E-413241---</cust>
                                      </l>
                                      <l key="AdHocParamDimensionOids" refId="18661" ln="0" eid="DimensionOid"/>
                                      <be key="data" refId="18662" clsId="FilterNodeData">
                                        <ref key="filterNode" refId="1865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663" clsId="MultiDesc">
                                          <a key="desc" refId="1866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66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866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66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668" ln="0" eid="Framework.com.tagetik.trees.INode,framework"/>
                                      <ref key="parent" refId="18651"/>
                                    </be>
                                  </l>
                                  <ref key="parent" refId="18625"/>
                                </be>
                                <be refId="18669" clsId="FilterNode">
                                  <l key="dimensionOids" refId="18670" ln="1" eid="DimensionOid">
                                    <cust clsId="DimensionOid">5343455F24-45-323032354143545F4254-244F524947494E414C--</cust>
                                  </l>
                                  <l key="AdHocParamDimensionOids" refId="18671" ln="0" eid="DimensionOid"/>
                                  <be key="data" refId="18672" clsId="FilterNodeData">
                                    <ref key="filterNode" refId="1866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67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67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67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676" ln="1" eid="Framework.com.tagetik.trees.INode,framework">
                                    <be refId="18677" clsId="FilterNode">
                                      <l key="dimensionOids" refId="18678" ln="1" eid="DimensionOid">
                                        <cust clsId="DimensionOid">4341545F24-4E-413241---</cust>
                                      </l>
                                      <l key="AdHocParamDimensionOids" refId="18679" ln="0" eid="DimensionOid"/>
                                      <be key="data" refId="18680" clsId="FilterNodeData">
                                        <ref key="filterNode" refId="18677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68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868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683" ln="0" eid="Framework.com.tagetik.trees.INode,framework"/>
                                      <ref key="parent" refId="18669"/>
                                    </be>
                                  </l>
                                  <ref key="parent" refId="18625"/>
                                </be>
                              </l>
                              <ref key="parent" refId="18619"/>
                            </be>
                          </l>
                        </be>
                        <be key="matrixFilters" refId="18684" clsId="FilterNode">
                          <l key="dimensionOids" refId="18685" ln="0" eid="DimensionOid"/>
                          <l key="AdHocParamDimensionOids" refId="18686" ln="0" eid="DimensionOid"/>
                          <be key="data" refId="18687" clsId="FilterNodeData">
                            <ref key="filterNode" refId="1868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68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689" ln="1" eid="Framework.com.tagetik.trees.INode,framework">
                            <be refId="18690" clsId="FilterNode">
                              <l key="dimensionOids" refId="18691" ln="1" eid="DimensionOid">
                                <cust clsId="DimensionOid">504552-45-3132---</cust>
                              </l>
                              <l key="AdHocParamDimensionOids" refId="18692" ln="0" eid="DimensionOid"/>
                              <be key="data" refId="18693" clsId="FilterNodeData">
                                <ref key="filterNode" refId="1869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69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69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696" ln="1" eid="Framework.com.tagetik.trees.INode,framework">
                                <be refId="18697" clsId="FilterNode">
                                  <l key="dimensionOids" refId="18698" ln="1" eid="DimensionOid">
                                    <cust clsId="DimensionOid">4445535434-45-4E44---</cust>
                                  </l>
                                  <l key="AdHocParamDimensionOids" refId="18699" ln="0" eid="DimensionOid"/>
                                  <be key="data" refId="18700" clsId="FilterNodeData">
                                    <ref key="filterNode" refId="18697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7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7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703" ln="1" eid="Framework.com.tagetik.trees.INode,framework">
                                    <be refId="18704" clsId="FilterNode">
                                      <l key="dimensionOids" refId="18705" ln="1" eid="DimensionOid">
                                        <cust clsId="DimensionOid">56414C-45-455552---</cust>
                                      </l>
                                      <l key="AdHocParamDimensionOids" refId="18706" ln="0" eid="DimensionOid"/>
                                      <be key="data" refId="18707" clsId="FilterNodeData">
                                        <ref key="filterNode" refId="18704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70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70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710" ln="1" eid="Framework.com.tagetik.trees.INode,framework">
                                        <be refId="18711" clsId="FilterNode">
                                          <l key="dimensionOids" refId="18712" ln="1" eid="DimensionOid">
                                            <cust clsId="DimensionOid">44455354315F4255-45-4E44---</cust>
                                          </l>
                                          <l key="AdHocParamDimensionOids" refId="18713" ln="0" eid="DimensionOid"/>
                                          <be key="data" refId="18714" clsId="FilterNodeData">
                                            <ref key="filterNode" refId="18711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71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71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717" ln="1" eid="Framework.com.tagetik.trees.INode,framework">
                                            <be refId="18718" clsId="FilterNode">
                                              <l key="dimensionOids" refId="18719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720" ln="0" eid="DimensionOid"/>
                                              <be key="data" refId="18721" clsId="FilterNodeData">
                                                <ref key="filterNode" refId="18718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722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723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724" ln="1" eid="Framework.com.tagetik.trees.INode,framework">
                                                <be refId="18725" clsId="FilterNode">
                                                  <l key="dimensionOids" refId="18726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727" ln="0" eid="DimensionOid"/>
                                                  <be key="data" refId="18728" clsId="FilterNodeData">
                                                    <ref key="filterNode" refId="18725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729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730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731" ln="1" eid="Framework.com.tagetik.trees.INode,framework">
                                                    <be refId="18732" clsId="FilterNode">
                                                      <l key="dimensionOids" refId="18733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8734" ln="0" eid="DimensionOid"/>
                                                      <be key="data" refId="18735" clsId="FilterNodeData">
                                                        <ref key="filterNode" refId="18732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736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737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738" ln="0" eid="Framework.com.tagetik.trees.INode,framework"/>
                                                      <ref key="parent" refId="18725"/>
                                                    </be>
                                                  </l>
                                                  <ref key="parent" refId="18718"/>
                                                </be>
                                              </l>
                                              <ref key="parent" refId="18711"/>
                                            </be>
                                          </l>
                                          <ref key="parent" refId="18704"/>
                                        </be>
                                      </l>
                                      <ref key="parent" refId="18697"/>
                                    </be>
                                  </l>
                                  <ref key="parent" refId="18690"/>
                                </be>
                              </l>
                              <ref key="parent" refId="18684"/>
                            </be>
                          </l>
                        </be>
                        <be key="rowHeaders" refId="18739" clsId="ReportingHeaders">
                          <m key="headers" refId="18740" keid="SYS_PR_I" veid="System.Collections.IList">
                            <key>
                              <i>-1</i>
                            </key>
                            <val>
                              <l refId="18741" ln="1">
                                <s>$Account(HIERARCHY("KPI")).desc</s>
                              </l>
                            </val>
                          </m>
                          <m key="headersDims" refId="1874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743" clsId="ReportingHeaders">
                          <m key="headers" refId="18744" keid="SYS_PR_I" veid="System.Collections.IList">
                            <key>
                              <i>-1</i>
                            </key>
                            <val>
                              <l refId="18745" ln="1">
                                <s>$Scenario.code</s>
                              </l>
                            </val>
                          </m>
                          <m key="headersDims" refId="18746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747" ln="0" eid="SYS_STR"/>
                        <b key="bindOriginalAmountOnSave">N</b>
                        <b key="showLink">N</b>
                        <i key="index">8</i>
                        <b key="excludeValuatingSheetsWithZeroValues">N</b>
                        <m key="addictionalStyleSheets" refId="18748" keid="SYS_STR" veid="StyleSheet">
                          <key>
                            <s>21</s>
                          </key>
                          <val>
                            <be refId="18749" clsId="StyleSheet">
                              <be key="version" refId="1875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75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752" ln="2">
                                    <be refId="18753" clsId="StyleRule">
                                      <be key="ruleCondition" refId="1875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755" clsId="StyleRule">
                                      <be key="ruleCondition" refId="1875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18757" clsId="StyleSheet">
                              <be key="version" refId="1875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75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760" ln="2">
                                    <be refId="18761" clsId="StyleRule">
                                      <be key="ruleCondition" refId="1876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763" clsId="StyleRule">
                                      <be key="ruleCondition" refId="1876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765" ln="0" eid="Reporting.com.tagetik.tables.IMatixCellLeafPositions,Reporting"/>
                        <m key="forcedEditModes" refId="18766" keid="Reporting.com.tagetik.tables.IMatixCellLeafPositions,Reporting" veid="SYS_STR"/>
                        <b key="UseTxlDeFormEditor">N</b>
                        <be key="TxDeFormsEditorDescriptor" refId="18767" clsId="TxDeFormsEditorDescriptor">
                          <l key="Tabs" refId="1876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769" clsId="matrixWSInfo">
                          <b key="isT">N</b>
                          <s key="wsCode">$CPM</s>
                        </be>
                        <be key="customFilters" refId="18770" clsId="ExpCustomFiltersProspetto"/>
                      </be>
                    </val>
                    <key>
                      <s>Destino</s>
                    </key>
                    <val>
                      <be refId="18771" clsId="MatrixPositionBlockVO">
                        <s key="positionID">Destino</s>
                        <be key="rows" refId="18772" clsId="FilterNode">
                          <l key="dimensionOids" refId="18773" ln="0" eid="DimensionOid"/>
                          <l key="AdHocParamDimensionOids" refId="18774" ln="0" eid="DimensionOid"/>
                          <be key="data" refId="18775" clsId="FilterNodeData">
                            <ref key="filterNode" refId="1877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77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8777" ln="4" eid="Framework.com.tagetik.trees.INode,framework">
                            <be refId="18778" clsId="FilterNode">
                              <l key="dimensionOids" refId="18779" ln="1" eid="DimensionOid">
                                <cust clsId="DimensionOid">564F435F4B5049-45-434D5F303437---</cust>
                              </l>
                              <l key="AdHocParamDimensionOids" refId="18780" ln="0" eid="DimensionOid"/>
                              <be key="data" refId="18781" clsId="FilterNodeData">
                                <ref key="filterNode" refId="18778"/>
                                <s key="dim">VOC_KPI</s>
                                <i key="segmentLevel">0</i>
                                <ref key="segment" refId="22"/>
                                <be key="dictionaryHeader" refId="18782" clsId="MultiDesc">
                                  <a key="desc" refId="18783" ln="4" eid="SYS_STR">
                                    <s>Rifiuti urbani raccolti (Tonnellate)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8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264</s>
                                <b key="signChange">N</b>
                                <b key="nativeSignChange">N</b>
                                <l key="nav" refId="1878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30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264</cust>
                              <s key="cod"/>
                              <s key="desc"/>
                              <i key="index">0</i>
                              <l key="children" refId="18786" ln="0" eid="Framework.com.tagetik.trees.INode,framework"/>
                              <ref key="parent" refId="18772"/>
                            </be>
                            <be refId="18787" clsId="FilterNode">
                              <l key="dimensionOids" refId="18788" ln="1" eid="DimensionOid">
                                <cust clsId="DimensionOid">564F435F4B5049-45-434E5F323535---</cust>
                              </l>
                              <l key="AdHocParamDimensionOids" refId="18789" ln="0" eid="DimensionOid"/>
                              <be key="data" refId="18790" clsId="FilterNodeData">
                                <ref key="filterNode" refId="18787"/>
                                <s key="dim">VOC_KPI</s>
                                <i key="segmentLevel">0</i>
                                <ref key="segment" refId="22"/>
                                <be key="dictionaryHeader" refId="18791" clsId="MultiDesc">
                                  <a key="desc" refId="18792" ln="4" eid="SYS_STR">
                                    <s>% raccolta differenziata/recupero di materia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79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218</s>
                                <b key="signChange">N</b>
                                <b key="nativeSignChange">N</b>
                                <l key="nav" refId="1879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218</cust>
                              <s key="cod"/>
                              <s key="desc"/>
                              <i key="index">1</i>
                              <l key="children" refId="18795" ln="0" eid="Framework.com.tagetik.trees.INode,framework"/>
                              <ref key="parent" refId="18772"/>
                            </be>
                            <be refId="18796" clsId="FilterNode">
                              <l key="dimensionOids" refId="18797" ln="1" eid="DimensionOid">
                                <cust clsId="DimensionOid">564F435F4B5049-45-434E5F323534---</cust>
                              </l>
                              <l key="AdHocParamDimensionOids" refId="18798" ln="0" eid="DimensionOid"/>
                              <be key="data" refId="18799" clsId="FilterNodeData">
                                <ref key="filterNode" refId="18796"/>
                                <s key="dim">VOC_KPI</s>
                                <i key="segmentLevel">0</i>
                                <ref key="segment" refId="22"/>
                                <be key="dictionaryHeader" refId="18800" clsId="MultiDesc">
                                  <a key="desc" refId="18801" ln="4" eid="SYS_STR">
                                    <s>% termovalorizzatore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80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880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2</i>
                              <l key="children" refId="18804" ln="0" eid="Framework.com.tagetik.trees.INode,framework"/>
                              <ref key="parent" refId="18772"/>
                            </be>
                            <be refId="18805" clsId="FilterNode">
                              <l key="dimensionOids" refId="18806" ln="1" eid="DimensionOid">
                                <cust clsId="DimensionOid">564F435F4B5049-45-434E5F323536---</cust>
                              </l>
                              <l key="AdHocParamDimensionOids" refId="18807" ln="0" eid="DimensionOid"/>
                              <be key="data" refId="18808" clsId="FilterNodeData">
                                <ref key="filterNode" refId="18805"/>
                                <s key="dim">VOC_KPI</s>
                                <i key="segmentLevel">0</i>
                                <ref key="segment" refId="22"/>
                                <be key="dictionaryHeader" refId="18809" clsId="MultiDesc">
                                  <a key="desc" refId="18810" ln="4" eid="SYS_STR">
                                    <s>% smaltimento (discarica/inceneritori)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881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8812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29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3</i>
                              <l key="children" refId="18813" ln="0" eid="Framework.com.tagetik.trees.INode,framework"/>
                              <ref key="parent" refId="18772"/>
                            </be>
                          </l>
                        </be>
                        <be key="columns" refId="18814" clsId="FilterNode">
                          <l key="dimensionOids" refId="18815" ln="0" eid="DimensionOid"/>
                          <l key="AdHocParamDimensionOids" refId="18816" ln="0" eid="DimensionOid"/>
                          <be key="data" refId="18817" clsId="FilterNodeData">
                            <ref key="filterNode" refId="1881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81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8819" ln="1" eid="Framework.com.tagetik.trees.INode,framework">
                            <be refId="18820" clsId="FilterNode">
                              <l key="dimensionOids" refId="18821" ln="1" eid="DimensionOid">
                                <cust clsId="DimensionOid">544950-45-5449505F4F---</cust>
                              </l>
                              <l key="AdHocParamDimensionOids" refId="18822" ln="0" eid="DimensionOid"/>
                              <be key="data" refId="18823" clsId="FilterNodeData">
                                <ref key="filterNode" refId="18820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88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17</s>
                                <b key="signChange">N</b>
                                <b key="nativeSignChange">N</b>
                                <l key="nav" refId="1882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8826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17</cust>
                              <s key="cod"/>
                              <s key="desc"/>
                              <i key="index">0</i>
                              <l key="children" refId="18827" ln="3" eid="Framework.com.tagetik.trees.INode,framework">
                                <be refId="18828" clsId="FilterNode">
                                  <l key="dimensionOids" refId="18829" ln="1" eid="DimensionOid">
                                    <cust clsId="DimensionOid">5343455F24-45-323032334143545F4254-244F524947494E414C--</cust>
                                  </l>
                                  <l key="AdHocParamDimensionOids" refId="18830" ln="0" eid="DimensionOid"/>
                                  <be key="data" refId="18831" clsId="FilterNodeData">
                                    <ref key="filterNode" refId="1882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37</s>
                                    <b key="signChange">N</b>
                                    <b key="nativeSignChange">N</b>
                                    <l key="nav" refId="188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3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37</cust>
                                  <s key="cod"/>
                                  <s key="desc"/>
                                  <i key="index">0</i>
                                  <l key="children" refId="18835" ln="1" eid="Framework.com.tagetik.trees.INode,framework">
                                    <be refId="18836" clsId="FilterNode">
                                      <l key="dimensionOids" refId="18837" ln="1" eid="DimensionOid">
                                        <cust clsId="DimensionOid">4341545F24-4E-413241---</cust>
                                      </l>
                                      <l key="AdHocParamDimensionOids" refId="18838" ln="0" eid="DimensionOid"/>
                                      <be key="data" refId="18839" clsId="FilterNodeData">
                                        <ref key="filterNode" refId="1883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40" clsId="MultiDesc">
                                          <a key="desc" refId="1884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10</s>
                                        <b key="signChange">N</b>
                                        <b key="nativeSignChange">N</b>
                                        <l key="nav" refId="188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4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10</cust>
                                      <s key="cod"/>
                                      <s key="desc"/>
                                      <i key="index">0</i>
                                      <l key="children" refId="18845" ln="0" eid="Framework.com.tagetik.trees.INode,framework"/>
                                      <ref key="parent" refId="18828"/>
                                    </be>
                                  </l>
                                  <ref key="parent" refId="18820"/>
                                </be>
                                <be refId="18846" clsId="FilterNode">
                                  <l key="dimensionOids" refId="18847" ln="1" eid="DimensionOid">
                                    <cust clsId="DimensionOid">5343455F24-45-323032344143545F4254-5343455F425F544552--</cust>
                                  </l>
                                  <l key="AdHocParamDimensionOids" refId="18848" ln="0" eid="DimensionOid"/>
                                  <be key="data" refId="18849" clsId="FilterNodeData">
                                    <ref key="filterNode" refId="1884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60</s>
                                    <b key="signChange">N</b>
                                    <b key="nativeSignChange">N</b>
                                    <l key="nav" refId="188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5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60</cust>
                                  <s key="cod"/>
                                  <s key="desc"/>
                                  <i key="index">1</i>
                                  <l key="children" refId="18853" ln="1" eid="Framework.com.tagetik.trees.INode,framework">
                                    <be refId="18854" clsId="FilterNode">
                                      <l key="dimensionOids" refId="18855" ln="1" eid="DimensionOid">
                                        <cust clsId="DimensionOid">4341545F24-4E-413241---</cust>
                                      </l>
                                      <l key="AdHocParamDimensionOids" refId="18856" ln="0" eid="DimensionOid"/>
                                      <be key="data" refId="18857" clsId="FilterNodeData">
                                        <ref key="filterNode" refId="1885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8858" clsId="MultiDesc">
                                          <a key="desc" refId="1885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886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61</s>
                                        <b key="signChange">N</b>
                                        <b key="nativeSignChange">N</b>
                                        <l key="nav" refId="1886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886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61</cust>
                                      <s key="cod"/>
                                      <s key="desc"/>
                                      <i key="index">0</i>
                                      <l key="children" refId="18863" ln="0" eid="Framework.com.tagetik.trees.INode,framework"/>
                                      <ref key="parent" refId="18846"/>
                                    </be>
                                  </l>
                                  <ref key="parent" refId="18820"/>
                                </be>
                                <be refId="18864" clsId="FilterNode">
                                  <l key="dimensionOids" refId="18865" ln="1" eid="DimensionOid">
                                    <cust clsId="DimensionOid">5343455F24-45-323032354143545F4254-244F524947494E414C--</cust>
                                  </l>
                                  <l key="AdHocParamDimensionOids" refId="18866" ln="0" eid="DimensionOid"/>
                                  <be key="data" refId="18867" clsId="FilterNodeData">
                                    <ref key="filterNode" refId="1886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886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56</s>
                                    <b key="signChange">N</b>
                                    <b key="nativeSignChange">N</b>
                                    <l key="nav" refId="1886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887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56</cust>
                                  <s key="cod"/>
                                  <s key="desc"/>
                                  <i key="index">2</i>
                                  <l key="children" refId="18871" ln="1" eid="Framework.com.tagetik.trees.INode,framework">
                                    <be refId="18872" clsId="FilterNode">
                                      <l key="dimensionOids" refId="18873" ln="1" eid="DimensionOid">
                                        <cust clsId="DimensionOid">4341545F24-4E-413241---</cust>
                                      </l>
                                      <l key="AdHocParamDimensionOids" refId="18874" ln="0" eid="DimensionOid"/>
                                      <be key="data" refId="18875" clsId="FilterNodeData">
                                        <ref key="filterNode" refId="18872"/>
                                        <s key="dim">CAT_$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87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57</s>
                                        <b key="signChange">N</b>
                                        <b key="nativeSignChange">N</b>
                                        <l key="nav" refId="1887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57</cust>
                                      <s key="cod"/>
                                      <s key="desc"/>
                                      <i key="index">0</i>
                                      <l key="children" refId="18878" ln="0" eid="Framework.com.tagetik.trees.INode,framework"/>
                                      <ref key="parent" refId="18864"/>
                                    </be>
                                  </l>
                                  <ref key="parent" refId="18820"/>
                                </be>
                              </l>
                              <ref key="parent" refId="18814"/>
                            </be>
                          </l>
                        </be>
                        <be key="matrixFilters" refId="18879" clsId="FilterNode">
                          <l key="dimensionOids" refId="18880" ln="0" eid="DimensionOid"/>
                          <l key="AdHocParamDimensionOids" refId="18881" ln="0" eid="DimensionOid"/>
                          <be key="data" refId="18882" clsId="FilterNodeData">
                            <ref key="filterNode" refId="1887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888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8884" ln="1" eid="Framework.com.tagetik.trees.INode,framework">
                            <be refId="18885" clsId="FilterNode">
                              <l key="dimensionOids" refId="18886" ln="1" eid="DimensionOid">
                                <cust clsId="DimensionOid">504552-45-3132---</cust>
                              </l>
                              <l key="AdHocParamDimensionOids" refId="18887" ln="0" eid="DimensionOid"/>
                              <be key="data" refId="18888" clsId="FilterNodeData">
                                <ref key="filterNode" refId="1888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888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889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8891" ln="1" eid="Framework.com.tagetik.trees.INode,framework">
                                <be refId="18892" clsId="FilterNode">
                                  <l key="dimensionOids" refId="18893" ln="1" eid="DimensionOid">
                                    <cust clsId="DimensionOid">4445535434-45-4E44---</cust>
                                  </l>
                                  <l key="AdHocParamDimensionOids" refId="18894" ln="0" eid="DimensionOid"/>
                                  <be key="data" refId="18895" clsId="FilterNodeData">
                                    <ref key="filterNode" refId="18892"/>
                                    <s key="dim">DEST4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889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6</s>
                                    <b key="signChange">N</b>
                                    <b key="nativeSignChange">N</b>
                                    <l key="nav" refId="1889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6</cust>
                                  <s key="cod"/>
                                  <s key="desc"/>
                                  <i key="index">0</i>
                                  <l key="children" refId="18898" ln="1" eid="Framework.com.tagetik.trees.INode,framework">
                                    <be refId="18899" clsId="FilterNode">
                                      <l key="dimensionOids" refId="18900" ln="1" eid="DimensionOid">
                                        <cust clsId="DimensionOid">56414C-45-455552---</cust>
                                      </l>
                                      <l key="AdHocParamDimensionOids" refId="18901" ln="0" eid="DimensionOid"/>
                                      <be key="data" refId="18902" clsId="FilterNodeData">
                                        <ref key="filterNode" refId="18899"/>
                                        <s key="dim">VAL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890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7</s>
                                        <b key="signChange">N</b>
                                        <b key="nativeSignChange">N</b>
                                        <l key="nav" refId="1890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7</cust>
                                      <s key="cod"/>
                                      <s key="desc"/>
                                      <i key="index">0</i>
                                      <l key="children" refId="18905" ln="1" eid="Framework.com.tagetik.trees.INode,framework">
                                        <be refId="18906" clsId="FilterNode">
                                          <l key="dimensionOids" refId="18907" ln="1" eid="DimensionOid">
                                            <cust clsId="DimensionOid">44455354315F4255-45-4E44---</cust>
                                          </l>
                                          <l key="AdHocParamDimensionOids" refId="18908" ln="0" eid="DimensionOid"/>
                                          <be key="data" refId="18909" clsId="FilterNodeData">
                                            <ref key="filterNode" refId="18906"/>
                                            <s key="dim">DEST1_BU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891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35</s>
                                            <b key="signChange">N</b>
                                            <b key="nativeSignChange">N</b>
                                            <l key="nav" refId="1891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35</cust>
                                          <s key="cod"/>
                                          <s key="desc"/>
                                          <i key="index">0</i>
                                          <l key="children" refId="18912" ln="1" eid="Framework.com.tagetik.trees.INode,framework">
                                            <be refId="18913" clsId="FilterNode">
                                              <l key="dimensionOids" refId="18914" ln="1" eid="DimensionOid">
                                                <cust clsId="DimensionOid">44455354325F414749-45-4E44---</cust>
                                              </l>
                                              <l key="AdHocParamDimensionOids" refId="18915" ln="0" eid="DimensionOid"/>
                                              <be key="data" refId="18916" clsId="FilterNodeData">
                                                <ref key="filterNode" refId="18913"/>
                                                <s key="dim">DEST2_AGI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891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36</s>
                                                <b key="signChange">N</b>
                                                <b key="nativeSignChange">N</b>
                                                <l key="nav" refId="1891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36</cust>
                                              <s key="cod"/>
                                              <s key="desc"/>
                                              <i key="index">0</i>
                                              <l key="children" refId="18919" ln="1" eid="Framework.com.tagetik.trees.INode,framework">
                                                <be refId="18920" clsId="FilterNode">
                                                  <l key="dimensionOids" refId="18921" ln="1" eid="DimensionOid">
                                                    <cust clsId="DimensionOid">415A495F413241-4E-47525550504F5F413241---</cust>
                                                  </l>
                                                  <l key="AdHocParamDimensionOids" refId="18922" ln="0" eid="DimensionOid"/>
                                                  <be key="data" refId="18923" clsId="FilterNodeData">
                                                    <ref key="filterNode" refId="18920"/>
                                                    <s key="dim">AZI_A2A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892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37</s>
                                                    <b key="signChange">N</b>
                                                    <b key="nativeSignChange">N</b>
                                                    <l key="nav" refId="1892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37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8926" ln="1" eid="Framework.com.tagetik.trees.INode,framework">
                                                    <be refId="18927" clsId="FilterNode">
                                                      <l key="dimensionOids" refId="18928" ln="1" eid="DimensionOid">
                                                        <cust clsId="DimensionOid">4445535433-45-543033---</cust>
                                                      </l>
                                                      <l key="AdHocParamDimensionOids" refId="18929" ln="0" eid="DimensionOid"/>
                                                      <be key="data" refId="18930" clsId="FilterNodeData">
                                                        <ref key="filterNode" refId="18927"/>
                                                        <s key="dim">DEST3</s>
                                                        <i key="segmentLevel">0</i>
                                                        <ref key="segment" refId="11023"/>
                                                        <b key="placeHolder">N</b>
                                                        <ref key="weight" refId="23"/>
                                                        <be key="textMatchingCondition" refId="18931" clsId="TextMatchingCondition">
                                                          <ref key="op" refId="25"/>
                                                          <s key="val"/>
                                                        </be>
                                                        <ref key="change" refId="26"/>
                                                        <ref key="dataType" refId="27"/>
                                                        <b key="prevailingDataType">N</b>
                                                        <ref key="editability" refId="28"/>
                                                        <s key="originalID">38</s>
                                                        <b key="signChange">N</b>
                                                        <b key="nativeSignChange">N</b>
                                                        <l key="nav" refId="18932" ln="0" eid="ScenarioModifierValue"/>
                                                        <i key="sco">0</i>
                                                        <b key="applyFiltersForForcedScenarioPeriodoMap">N</b>
                                                        <b key="lineSplit">N</b>
                                                        <b key="addRCRow">N</b>
                                                        <b key="complementary">N</b>
                                                        <ref key="periodicCalculation" refId="36"/>
                                                        <b key="breakLevelSubtotal">N</b>
                                                        <b key="alreadyDrilled">N</b>
                                                        <b key="multiSelection">N</b>
                                                      </be>
                                                      <cust key="id" clsId="FilterOid">38</cust>
                                                      <s key="cod"/>
                                                      <s key="desc"/>
                                                      <i key="index">0</i>
                                                      <l key="children" refId="18933" ln="0" eid="Framework.com.tagetik.trees.INode,framework"/>
                                                      <ref key="parent" refId="18920"/>
                                                    </be>
                                                  </l>
                                                  <ref key="parent" refId="18913"/>
                                                </be>
                                              </l>
                                              <ref key="parent" refId="18906"/>
                                            </be>
                                          </l>
                                          <ref key="parent" refId="18899"/>
                                        </be>
                                      </l>
                                      <ref key="parent" refId="18892"/>
                                    </be>
                                  </l>
                                  <ref key="parent" refId="18885"/>
                                </be>
                              </l>
                              <ref key="parent" refId="18879"/>
                            </be>
                          </l>
                        </be>
                        <be key="rowHeaders" refId="18934" clsId="ReportingHeaders">
                          <m key="headers" refId="18935" keid="SYS_PR_I" veid="System.Collections.IList">
                            <key>
                              <i>-1</i>
                            </key>
                            <val>
                              <l refId="18936" ln="1">
                                <s>$Account(HIERARCHY("KPI")).desc</s>
                              </l>
                            </val>
                          </m>
                          <m key="headersDims" refId="18937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8938" clsId="ReportingHeaders">
                          <m key="headers" refId="18939" keid="SYS_PR_I" veid="System.Collections.IList">
                            <key>
                              <i>-1</i>
                            </key>
                            <val>
                              <l refId="18940" ln="1">
                                <s>$Scenario.code</s>
                              </l>
                            </val>
                          </m>
                          <m key="headersDims" refId="18941" keid="SYS_PR_I" veid="SYS_STR">
                            <key>
                              <i>-1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8942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8943" keid="SYS_STR" veid="StyleSheet">
                          <key>
                            <s>30</s>
                          </key>
                          <val>
                            <be refId="18944" clsId="StyleSheet">
                              <be key="version" refId="18945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46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47" ln="2">
                                    <be refId="18948" clsId="StyleRule">
                                      <be key="ruleCondition" refId="18949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50" clsId="StyleRule">
                                      <be key="ruleCondition" refId="18951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29</s>
                          </key>
                          <val>
                            <be refId="18952" clsId="StyleSheet">
                              <be key="version" refId="1895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54" keid="SYS_STR" veid="System.Collections.IList">
                                <key>
                                  <s>46524D4F424A-45-56414C554553----524F5753-234E2F41-56414C554553-234E2F41</s>
                                </key>
                                <val>
                                  <l refId="18955" ln="1">
                                    <be refId="18956" clsId="StyleRule">
                                      <be key="ruleCondition" refId="18957" clsId="StyleRuleCondition">
                                        <b key="trailing">N</b>
                                        <b key="leading">N</b>
                                      </be>
                                      <s key="codStile">1% decimal</s>
                                    </be>
                                  </l>
                                </val>
                                <key>
                                  <s>46524D4F424A-45-48454144455253----524F5753-234E2F41-48454144455253-234E2F41</s>
                                </key>
                                <val>
                                  <l refId="18958" ln="3">
                                    <be refId="18959" clsId="StyleRule">
                                      <be key="ruleCondition" refId="1896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61" clsId="StyleRule">
                                      <be key="ruleCondition" refId="1896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8963" clsId="StyleRule">
                                      <be key="ruleCondition" refId="1896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  <key>
                            <s>28</s>
                          </key>
                          <val>
                            <be refId="18965" clsId="StyleSheet">
                              <be key="version" refId="1896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8967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8968" ln="2">
                                    <be refId="18969" clsId="StyleRule">
                                      <be key="ruleCondition" refId="1897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8971" clsId="StyleRule">
                                      <be key="ruleCondition" refId="1897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8973" ln="0" eid="Reporting.com.tagetik.tables.IMatixCellLeafPositions,Reporting"/>
                        <m key="forcedEditModes" refId="18974" keid="Reporting.com.tagetik.tables.IMatixCellLeafPositions,Reporting" veid="SYS_STR"/>
                        <b key="UseTxlDeFormEditor">N</b>
                        <be key="TxDeFormsEditorDescriptor" refId="18975" clsId="TxDeFormsEditorDescriptor">
                          <l key="Tabs" refId="18976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8977" clsId="matrixWSInfo">
                          <b key="isT">N</b>
                          <s key="wsCode">$CPM</s>
                        </be>
                        <be key="customFilters" refId="18978" clsId="ExpCustomFiltersProspetto"/>
                      </be>
                    </val>
                  </m>
                  <m key="cellFields" refId="18979" keid="SYS_STR" veid="CodeCellField">
                    <key>
                      <s>CellField02</s>
                    </key>
                    <val>
                      <be refId="18980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18981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18982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18983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18984" keid="SYS_STR" veid="CodeMultiDescVO"/>
                  <m key="controlExpressions" refId="18985" keid="SYS_STR" veid="CodedExpControlloProspetto"/>
                  <m key="inlineParameters" refId="18986" keid="SYS_STR" veid="CodedInlineParameter"/>
                  <m key="queries" refId="18987" keid="SYS_STR" veid="Reporting.com.tagetik.query.IUserDefinedQueryVO,Reporting"/>
                  <m key="launchers" refId="18988" keid="SYS_STR" veid="ElaborationsLauncher"/>
                  <m key="actionLists" refId="18989" keid="SYS_STR" veid="Reporting.com.tagetik.actionlist.ISnapshotActionList,Reporting"/>
                  <l key="areas" refId="18990" ln="0" eid="SYS_STR"/>
                  <l key="charts" refId="18991" ln="0" eid="SYS_STR"/>
                  <l key="pivots" refId="18992" ln="0" eid="SYS_STR"/>
                </be>
                <b key="forceRebuild">S</b>
                <b key="forceReopen">S</b>
                <rs key="tempiElaborazione" refId="18993" rowCount="67" fieldNames="MATRICE,TIPO,TEMPO">
                  <field name="MATRICE">
                    <s>POTABILIZZAZIONE</s>
                    <s>Rifiuti Trattati</s>
                    <s>Emissioni</s>
                    <s>Energia</s>
                    <s>Matrix Acqua</s>
                    <s>POTABILIZZAZIONE</s>
                    <s/>
                    <s>Matrix fonti di produzione</s>
                    <s>Matrix fonti di produzione</s>
                    <s>
                      Matrix Biodiversit
                      <ch cod="e0"/>
                    </s>
                    <s>Count Impianti</s>
                    <s>Rifiuti recuperati</s>
                    <s>Emissioni</s>
                    <s>Rifiuti recuperati</s>
                    <s>Matrix00 copy00</s>
                    <s>Recupero materie prime</s>
                    <s/>
                    <s>Matrix00 copy00</s>
                    <s>Matrix fonti di produzione</s>
                    <s>Matrix Rifiuti</s>
                    <s/>
                    <s/>
                    <s>Matrix Acqua</s>
                    <s>Count Impianti</s>
                    <s>Recupero materie prime</s>
                    <s>Recupero materie prime</s>
                    <s>POTABILIZZAZIONE</s>
                    <s>Rifiuti recuperati</s>
                    <s>Energia</s>
                    <s/>
                    <s>Energia</s>
                    <s>Recupero materie prime</s>
                    <s>Matrix fonti di produzione</s>
                    <s>Destino</s>
                    <s>Destino</s>
                    <s>Matrix Acqua</s>
                    <s>Emissioni</s>
                    <s>Count Impianti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
                      Matrix Biodiversit
                      <ch cod="e0"/>
                    </s>
                    <s>Matrix Acqua</s>
                    <s>Destino</s>
                    <s>Energia</s>
                    <s>Rifiuti Trattati</s>
                    <s>Destino</s>
                    <s>POTABILIZZAZIONE</s>
                    <s/>
                    <s>Matrix Acqua</s>
                    <s>Recupero materie prime</s>
                    <s>Energia</s>
                    <s>Matrix00 copy00</s>
                    <s>Destino</s>
                    <s>Rifiuti Trattati</s>
                    <s>Rifiuti recuperati</s>
                    <s>Rifiuti Trattati</s>
                    <s>
                      Matrix Biodiversit
                      <ch cod="e0"/>
                    </s>
                    <s>Matrix Rifiuti</s>
                    <s>Emissioni</s>
                    <s>Matrix Rifiuti</s>
                    <s>Rifiuti recuperati</s>
                    <s>POTABILIZZAZIONE</s>
                    <s>Matrix fonti di produzione</s>
                    <s>Emissioni</s>
                    <s>Matrix Rifiuti</s>
                    <s>Matrix Rifiuti</s>
                    <s>Rifiuti Trattati</s>
                  </field>
                  <field name="TIPO">
                    <s>HEADERS</s>
                    <s>PREPARE_DATA</s>
                    <s>HEADERS</s>
                    <s>VALORI</s>
                    <s>STYLE_SHEET</s>
                    <s>EDITABLES</s>
                    <s>ZERO_PRUNING</s>
                    <s>HEADERS</s>
                    <s>EDITABLES</s>
                    <s>EDITABLES</s>
                    <s>HEADERS</s>
                    <s>EDITABLES</s>
                    <s>PREPARE_DATA</s>
                    <s>VALORI</s>
                    <s>HEADERS</s>
                    <s>EDITABLES</s>
                    <s>QUEUING TIME</s>
                    <s>EDITABLES</s>
                    <s>STYLE_SHEET</s>
                    <s>PREPARE_DATA</s>
                    <s>PRE_EXPLOSION</s>
                    <s>CELL_FIELDS</s>
                    <s>PREPARE_DATA</s>
                    <s>STYLE_SHEET</s>
                    <s>PREPARE_DATA</s>
                    <s>HEADERS</s>
                    <s>VALORI</s>
                    <s>STYLE_SHEET</s>
                    <s>STYLE_SHEET</s>
                    <s>POST_EXPLOSION</s>
                    <s>EDITABLES</s>
                    <s>STYLE_SHEET</s>
                    <s>PREPARE_DATA</s>
                    <s>STYLE_SHEET</s>
                    <s>VALORI</s>
                    <s>VALORI</s>
                    <s>VALORI</s>
                    <s>EDITABLES</s>
                    <s>STYLE_SHEET</s>
                    <s>VALORI</s>
                    <s>HEADERS</s>
                    <s>EDITABLES</s>
                    <s>HEADERS</s>
                    <s>HEADERS</s>
                    <s>EDITABLES</s>
                    <s>PREPARE_DATA</s>
                    <s>STYLE_SHEET</s>
                    <s>OTHER</s>
                    <s>HEADERS</s>
                    <s>VALORI</s>
                    <s>PREPARE_DATA</s>
                    <s>STYLE_SHEET</s>
                    <s>EDITABLES</s>
                    <s>VALORI</s>
                    <s>HEADERS</s>
                    <s>STYLE_SHEET</s>
                    <s>PREPARE_DATA</s>
                    <s>EDITABLES</s>
                    <s>EDITABLES</s>
                    <s>STYLE_SHEET</s>
                    <s>PREPARE_DATA</s>
                    <s>PREPARE_DATA</s>
                    <s>VALORI</s>
                    <s>STYLE_SHEET</s>
                    <s>HEADERS</s>
                    <s>VALORI</s>
                    <s>HEADERS</s>
                  </field>
                  <field name="TEMPO">
                    <s>5</s>
                    <s>174</s>
                    <s>25</s>
                    <s>1450</s>
                    <s>30</s>
                    <s>0</s>
                    <s>5</s>
                    <s>4</s>
                    <s>0</s>
                    <s>0</s>
                    <s>8</s>
                    <s>0</s>
                    <s>211</s>
                    <s>792</s>
                    <s>4034</s>
                    <s>0</s>
                    <s>0</s>
                    <s>24</s>
                    <s>10</s>
                    <s>193</s>
                    <s>273</s>
                    <s>12</s>
                    <s>914</s>
                    <s>7</s>
                    <s>133</s>
                    <s>6</s>
                    <s>3655</s>
                    <s>8</s>
                    <s>7</s>
                    <s>33</s>
                    <s>0</s>
                    <s>11</s>
                    <s>134</s>
                    <s>11</s>
                    <s>778</s>
                    <s>682</s>
                    <s>1498</s>
                    <s>1770</s>
                    <s>10</s>
                    <s>647</s>
                    <s>5</s>
                    <s>50</s>
                    <s>5</s>
                    <s>18</s>
                    <s>0</s>
                    <s>148</s>
                    <s>9</s>
                    <s>58</s>
                    <s>18</s>
                    <s>811</s>
                    <s>139</s>
                    <s>16</s>
                    <s>0</s>
                    <s>1421</s>
                    <s>6</s>
                    <s>6</s>
                    <s>117</s>
                    <s>0</s>
                    <s>0</s>
                    <s>8</s>
                    <s>156</s>
                    <s>132</s>
                    <s>661</s>
                    <s>7</s>
                    <s>42</s>
                    <s>1418</s>
                    <s>17</s>
                  </field>
                </rs>
                <m key="additionalStats" refId="18994" keid="SYS_STR" veid="SYS_STR">
                  <key>
                    <s>Matrix00 copy00</s>
                  </key>
                  <val>
                    <s>
                      Total number of rows : 17
                      <ch cod="0a"/>
                      Number of rows by table:
                      <ch cod="0a"/>
                      Average: 8
                      <ch cod="0a"/>
                      Largest table: AW_001_000001_000013
                      <ch cod="0a"/>
                      number of grains: 2
                      <ch cod="0a"/>
                      Graing processing time:
                      <ch cod="0a"/>
                      Total: 74 ms.
                      <ch cod="0a"/>
                      Max: 74 ms.
                      <ch cod="0a"/>
                      Avg: 74 ms.
                      <ch cod="0a"/>
                    </s>
                  </val>
                  <key>
                    <s>Count Impianti</s>
                  </key>
                  <val>
                    <s>
                      Total number of rows : 37
                      <ch cod="0a"/>
                      Number of rows by table:
                      <ch cod="0a"/>
                      Average: 18
                      <ch cod="0a"/>
                      Largest table: AW_001_000001_000017
                      <ch cod="0a"/>
                      number of grains: 2
                      <ch cod="0a"/>
                      Graing processing time:
                      <ch cod="0a"/>
                      Total: 70 ms.
                      <ch cod="0a"/>
                      Max: 70 ms.
                      <ch cod="0a"/>
                      Avg: 70 ms.
                      <ch cod="0a"/>
                    </s>
                  </val>
                </m>
                <be key="styleSheet" refId="18995" clsId="StyleSheetResult">
                  <a key="styleSheets" refId="18996" ln="1" eid="SYS_STR">
                    <s>A2A</s>
                  </a>
                  <m key="matrixFormats" refId="18997" keid="SYS_STR" veid="Framework.com.tagetik.datatypes.IRecordset,framework">
                    <key>
                      <s>Matrix Acqua</s>
                    </key>
                    <val>
                      <rs refId="18998" rowCount="10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  <s>1</s>
                          <s>-1</s>
                          <s>-1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1</s>
                          <s>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6</s>
                          <s>6</s>
                          <s>6</s>
                          <s>-1</s>
                          <s>-1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Num. 1 decimal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Energia</s>
                    </key>
                    <val>
                      <rs refId="18999" rowCount="2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10</s>
                          <s>17</s>
                          <s>19</s>
                          <s>1</s>
                          <s>10</s>
                          <s>17</s>
                          <s>19</s>
                          <s>3</s>
                          <s>11</s>
                          <s>3</s>
                          <s>11</s>
                          <s>3</s>
                          <s>11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20</s>
                          <s>20</s>
                          <s>-1</s>
                          <s>20</s>
                          <s>20</s>
                          <s>-1</s>
                          <s>-1</s>
                          <s>2</s>
                          <s>10</s>
                          <s>17</s>
                          <s>19</s>
                          <s>2</s>
                          <s>10</s>
                          <s>17</s>
                          <s>19</s>
                          <s>9</s>
                          <s>16</s>
                          <s>9</s>
                          <s>16</s>
                          <s>9</s>
                          <s>16</s>
                          <s>18</s>
                          <s>20</s>
                          <s>18</s>
                          <s>20</s>
                          <s>18</s>
                          <s>20</s>
                          <s>18</s>
                          <s>20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  <s>% no decimal</s>
                          <s>% no decimal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Rifiuti</s>
                    </key>
                    <val>
                      <rs refId="19000" rowCount="7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12</s>
                          <s>12</s>
                        </field>
                        <field name="TO_COL">
                          <s>6</s>
                          <s>6</s>
                          <s>6</s>
                          <s>6</s>
                          <s>6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Matrix00 copy00</s>
                    </key>
                    <val>
                      <rs refId="19001" rowCount="115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10</s>
                          <s>13</s>
                          <s>15</s>
                          <s>17</s>
                          <s>19</s>
                          <s>23</s>
                          <s>25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41</s>
                          <s>41</s>
                          <s>-1</s>
                          <s>41</s>
                          <s>41</s>
                          <s>-1</s>
                          <s>-1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1</s>
                          <s>3</s>
                          <s>5</s>
                          <s>7</s>
                          <s>9</s>
                          <s>12</s>
                          <s>14</s>
                          <s>16</s>
                          <s>18</s>
                          <s>22</s>
                          <s>24</s>
                          <s>28</s>
                          <s>30</s>
                          <s>32</s>
                          <s>34</s>
                          <s>36</s>
                          <s>38</s>
                          <s>40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  <s>2</s>
                          <s>4</s>
                          <s>6</s>
                          <s>8</s>
                          <s>11</s>
                          <s>13</s>
                          <s>15</s>
                          <s>17</s>
                          <s>21</s>
                          <s>23</s>
                          <s>27</s>
                          <s>29</s>
                          <s>31</s>
                          <s>33</s>
                          <s>35</s>
                          <s>37</s>
                          <s>39</s>
                          <s>41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Sfondo_A2A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Font Calibri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  <key>
                      <s>Emissioni</s>
                    </key>
                    <val>
                      <rs refId="19002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17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
                        Matrix Biodiversit
                        <ch cod="e0"/>
                      </s>
                    </key>
                    <val>
                      <rs refId="19003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4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3</s>
                          <s>3</s>
                          <s>5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Matrix fonti di produzione</s>
                    </key>
                    <val>
                      <rs refId="19004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-1</s>
                          <s>-1</s>
                          <s>5</s>
                          <s>5</s>
                        </field>
                        <field name="TO_COL">
                          <s>2</s>
                          <s>2</s>
                          <s>2</s>
                          <s>2</s>
                          <s>2</s>
                          <s>2</s>
                          <s>2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Recupero materie prime</s>
                    </key>
                    <val>
                      <rs refId="19005" rowCount="7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</field>
                      </rs>
                    </val>
                    <key>
                      <s>Count Impianti</s>
                    </key>
                    <val>
                      <rs refId="19006" rowCount="70" fieldNames="FROM_ROW,FROM_COL,TO_ROW,TO_COL,FOGLIO,NOME_STILE">
                        <field name="FROM_ROW">
                          <s>1</s>
                          <s>1</s>
                          <s>1</s>
                          <s>1</s>
                          <s>1</s>
                          <s>3</s>
                          <s>5</s>
                          <s>7</s>
                          <s>10</s>
                          <s>13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40</s>
                          <s>44</s>
                          <s>46</s>
                          <s>48</s>
                          <s>50</s>
                          <s>52</s>
                          <s>54</s>
                          <s>1</s>
                          <s>3</s>
                          <s>5</s>
                          <s>7</s>
                          <s>10</s>
                          <s>13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40</s>
                          <s>44</s>
                          <s>46</s>
                          <s>48</s>
                          <s>50</s>
                          <s>52</s>
                          <s>54</s>
                          <s>2</s>
                          <s>4</s>
                          <s>6</s>
                          <s>8</s>
                          <s>11</s>
                          <s>14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37</s>
                          <s>41</s>
                        </field>
                        <field name="FROM_COL"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  <s>1</s>
                        </field>
                        <field name="TO_ROW">
                          <s>55</s>
                          <s>55</s>
                          <s>55</s>
                          <s>55</s>
                          <s>1</s>
                          <s>3</s>
                          <s>5</s>
                          <s>7</s>
                          <s>10</s>
                          <s>13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40</s>
                          <s>44</s>
                          <s>46</s>
                          <s>48</s>
                          <s>50</s>
                          <s>52</s>
                          <s>54</s>
                          <s>1</s>
                          <s>3</s>
                          <s>5</s>
                          <s>7</s>
                          <s>10</s>
                          <s>13</s>
                          <s>16</s>
                          <s>18</s>
                          <s>20</s>
                          <s>22</s>
                          <s>24</s>
                          <s>26</s>
                          <s>28</s>
                          <s>30</s>
                          <s>32</s>
                          <s>34</s>
                          <s>36</s>
                          <s>40</s>
                          <s>44</s>
                          <s>46</s>
                          <s>48</s>
                          <s>50</s>
                          <s>52</s>
                          <s>54</s>
                          <s>2</s>
                          <s>4</s>
                          <s>6</s>
                          <s>9</s>
                          <s>12</s>
                          <s>15</s>
                          <s>17</s>
                          <s>19</s>
                          <s>21</s>
                          <s>23</s>
                          <s>25</s>
                          <s>27</s>
                          <s>29</s>
                          <s>31</s>
                          <s>33</s>
                          <s>35</s>
                          <s>38</s>
                          <s>42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  <s>3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Border tratteggiato</s>
                          <s>Allineamento Vert. Centr.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Grassetto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Sfondo celeste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  <s>Num. 1 decimal</s>
                        </field>
                      </rs>
                    </val>
                    <key>
                      <s>Rifiuti Trattati</s>
                    </key>
                    <val>
                      <rs refId="19007" rowCount="12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-1</s>
                          <s>-1</s>
                          <s>1</s>
                          <s>1</s>
                          <s>6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Font Calibri</s>
                          <s>Sfondo_A2A</s>
                          <s>Indentazione</s>
                        </field>
                      </rs>
                    </val>
                    <key>
                      <s>POTABILIZZAZIONE</s>
                    </key>
                    <val>
                      <rs refId="19008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9</s>
                          <s>9</s>
                          <s>-1</s>
                          <s>9</s>
                          <s>9</s>
                          <s>-1</s>
                          <s>-1</s>
                          <s>9</s>
                          <s>9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Rifiuti recuperati</s>
                    </key>
                    <val>
                      <rs refId="19009" rowCount="9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7</s>
                          <s>7</s>
                          <s>-1</s>
                          <s>7</s>
                          <s>7</s>
                          <s>-1</s>
                          <s>-1</s>
                          <s>7</s>
                          <s>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Destino</s>
                    </key>
                    <val>
                      <rs refId="19010" rowCount="13" fieldNames="FROM_ROW,FROM_COL,TO_ROW,TO_COL,FOGLIO,NOME_STILE">
                        <field name="FROM_ROW">
                          <s>-1</s>
                          <s>1</s>
                          <s>-1</s>
                          <s>1</s>
                          <s>1</s>
                          <s>-1</s>
                          <s>-1</s>
                          <s>1</s>
                          <s>1</s>
                          <s>2</s>
                          <s>2</s>
                          <s>2</s>
                          <s>2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1</s>
                          <s>-1</s>
                          <s>-1</s>
                          <s>-1</s>
                        </field>
                        <field name="TO_ROW">
                          <s>4</s>
                          <s>4</s>
                          <s>-1</s>
                          <s>4</s>
                          <s>4</s>
                          <s>-1</s>
                          <s>-1</s>
                          <s>1</s>
                          <s>1</s>
                          <s>4</s>
                          <s>4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3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1% decimal</s>
                          <s>Font Calibri</s>
                          <s>Sfondo_A2A</s>
                          <s>Indentazione</s>
                        </field>
                      </rs>
                    </val>
                  </m>
                </be>
                <a key="sheetNames" refId="19011" ln="1" eid="SYS_STR">
                  <s>Pianeta</s>
                </a>
                <s key="scripts"/>
                <l key="sheetsToHide" refId="19012" ln="0" eid="SYS_STR"/>
                <be key="reportFilters" refId="19013" clsId="FilterNode">
                  <l key="dimensionOids" refId="19014" ln="0" eid="DimensionOid"/>
                  <l key="AdHocParamDimensionOids" refId="19015" ln="0" eid="DimensionOid"/>
                  <be key="data" refId="19016" clsId="FilterNodeData">
                    <ref key="filterNode" refId="19013"/>
                    <i key="segmentLevel">0</i>
                    <ref key="segment" refId="22"/>
                    <b key="placeHolder">N</b>
                    <ref key="weight" refId="23"/>
                    <be key="textMatchingCondition" refId="19017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19018" ln="0" eid="Framework.com.tagetik.trees.INode,framework"/>
                </be>
                <m key="dataTypes" refId="19019" keid="SYS_STR" veid="DataTypesMap"/>
                <l key="hideRCResults" refId="19020" ln="1" eid="HideRCSResult">
                  <be refId="19021" clsId="HideRCSResult">
                    <l key="rowResult" refId="19022" ln="55" eid="HideRCResultBean">
                      <be refId="19023" clsId="HideRCResultBean">
                        <l key="otherPositions" refId="19024" ln="0" eid="SYS_STR"/>
                        <s key="positionID">44</s>
                      </be>
                      <be refId="19025" clsId="HideRCResultBean">
                        <l key="otherPositions" refId="19026" ln="0" eid="SYS_STR"/>
                        <s key="positionID">45</s>
                      </be>
                      <be refId="19027" clsId="HideRCResultBean">
                        <l key="otherPositions" refId="19028" ln="0" eid="SYS_STR"/>
                        <s key="positionID">46</s>
                      </be>
                      <be refId="19029" clsId="HideRCResultBean">
                        <l key="otherPositions" refId="19030" ln="0" eid="SYS_STR"/>
                        <s key="positionID">47</s>
                      </be>
                      <be refId="19031" clsId="HideRCResultBean">
                        <l key="otherPositions" refId="19032" ln="0" eid="SYS_STR"/>
                        <s key="positionID">48</s>
                      </be>
                      <be refId="19033" clsId="HideRCResultBean">
                        <l key="otherPositions" refId="19034" ln="0" eid="SYS_STR"/>
                        <s key="positionID">49</s>
                      </be>
                      <be refId="19035" clsId="HideRCResultBean">
                        <l key="otherPositions" refId="19036" ln="0" eid="SYS_STR"/>
                        <s key="positionID">50</s>
                      </be>
                      <be refId="19037" clsId="HideRCResultBean">
                        <l key="otherPositions" refId="19038" ln="0" eid="SYS_STR"/>
                        <s key="positionID">51</s>
                      </be>
                      <be refId="19039" clsId="HideRCResultBean">
                        <l key="otherPositions" refId="19040" ln="0" eid="SYS_STR"/>
                        <s key="positionID">52</s>
                      </be>
                      <be refId="19041" clsId="HideRCResultBean">
                        <l key="otherPositions" refId="19042" ln="0" eid="SYS_STR"/>
                        <s key="positionID">53</s>
                      </be>
                      <be refId="19043" clsId="HideRCResultBean">
                        <l key="otherPositions" refId="19044" ln="0" eid="SYS_STR"/>
                        <s key="positionID">10</s>
                      </be>
                      <be refId="19045" clsId="HideRCResultBean">
                        <l key="otherPositions" refId="19046" ln="0" eid="SYS_STR"/>
                        <s key="positionID">54</s>
                      </be>
                      <be refId="19047" clsId="HideRCResultBean">
                        <l key="otherPositions" refId="19048" ln="0" eid="SYS_STR"/>
                        <s key="positionID">11</s>
                      </be>
                      <be refId="19049" clsId="HideRCResultBean">
                        <l key="otherPositions" refId="19050" ln="0" eid="SYS_STR"/>
                        <s key="positionID">55</s>
                      </be>
                      <be refId="19051" clsId="HideRCResultBean">
                        <l key="otherPositions" refId="19052" ln="0" eid="SYS_STR"/>
                        <s key="positionID">12</s>
                      </be>
                      <be refId="19053" clsId="HideRCResultBean">
                        <l key="otherPositions" refId="19054" ln="0" eid="SYS_STR"/>
                        <s key="positionID">13</s>
                      </be>
                      <be refId="19055" clsId="HideRCResultBean">
                        <l key="otherPositions" refId="19056" ln="0" eid="SYS_STR"/>
                        <s key="positionID">14</s>
                      </be>
                      <be refId="19057" clsId="HideRCResultBean">
                        <l key="otherPositions" refId="19058" ln="0" eid="SYS_STR"/>
                        <s key="positionID">15</s>
                      </be>
                      <be refId="19059" clsId="HideRCResultBean">
                        <l key="otherPositions" refId="19060" ln="0" eid="SYS_STR"/>
                        <s key="positionID">16</s>
                      </be>
                      <be refId="19061" clsId="HideRCResultBean">
                        <l key="otherPositions" refId="19062" ln="0" eid="SYS_STR"/>
                        <s key="positionID">17</s>
                      </be>
                      <be refId="19063" clsId="HideRCResultBean">
                        <l key="otherPositions" refId="19064" ln="0" eid="SYS_STR"/>
                        <s key="positionID">18</s>
                      </be>
                      <be refId="19065" clsId="HideRCResultBean">
                        <l key="otherPositions" refId="19066" ln="0" eid="SYS_STR"/>
                        <s key="positionID">19</s>
                      </be>
                      <be refId="19067" clsId="HideRCResultBean">
                        <l key="otherPositions" refId="19068" ln="0" eid="SYS_STR"/>
                        <s key="positionID">1</s>
                      </be>
                      <be refId="19069" clsId="HideRCResultBean">
                        <l key="otherPositions" refId="19070" ln="0" eid="SYS_STR"/>
                        <s key="positionID">2</s>
                      </be>
                      <be refId="19071" clsId="HideRCResultBean">
                        <l key="otherPositions" refId="19072" ln="0" eid="SYS_STR"/>
                        <s key="positionID">3</s>
                      </be>
                      <be refId="19073" clsId="HideRCResultBean">
                        <l key="otherPositions" refId="19074" ln="0" eid="SYS_STR"/>
                        <s key="positionID">4</s>
                      </be>
                      <be refId="19075" clsId="HideRCResultBean">
                        <l key="otherPositions" refId="19076" ln="0" eid="SYS_STR"/>
                        <s key="positionID">5</s>
                      </be>
                      <be refId="19077" clsId="HideRCResultBean">
                        <l key="otherPositions" refId="19078" ln="0" eid="SYS_STR"/>
                        <s key="positionID">6</s>
                      </be>
                      <be refId="19079" clsId="HideRCResultBean">
                        <l key="otherPositions" refId="19080" ln="0" eid="SYS_STR"/>
                        <s key="positionID">7</s>
                      </be>
                      <be refId="19081" clsId="HideRCResultBean">
                        <l key="otherPositions" refId="19082" ln="0" eid="SYS_STR"/>
                        <s key="positionID">8</s>
                      </be>
                      <be refId="19083" clsId="HideRCResultBean">
                        <l key="otherPositions" refId="19084" ln="0" eid="SYS_STR"/>
                        <s key="positionID">9</s>
                      </be>
                      <be refId="19085" clsId="HideRCResultBean">
                        <l key="otherPositions" refId="19086" ln="0" eid="SYS_STR"/>
                        <s key="positionID">20</s>
                      </be>
                      <be refId="19087" clsId="HideRCResultBean">
                        <l key="otherPositions" refId="19088" ln="0" eid="SYS_STR"/>
                        <s key="positionID">21</s>
                      </be>
                      <be refId="19089" clsId="HideRCResultBean">
                        <l key="otherPositions" refId="19090" ln="0" eid="SYS_STR"/>
                        <s key="positionID">22</s>
                      </be>
                      <be refId="19091" clsId="HideRCResultBean">
                        <l key="otherPositions" refId="19092" ln="0" eid="SYS_STR"/>
                        <s key="positionID">23</s>
                      </be>
                      <be refId="19093" clsId="HideRCResultBean">
                        <l key="otherPositions" refId="19094" ln="0" eid="SYS_STR"/>
                        <s key="positionID">24</s>
                      </be>
                      <be refId="19095" clsId="HideRCResultBean">
                        <l key="otherPositions" refId="19096" ln="0" eid="SYS_STR"/>
                        <s key="positionID">25</s>
                      </be>
                      <be refId="19097" clsId="HideRCResultBean">
                        <l key="otherPositions" refId="19098" ln="0" eid="SYS_STR"/>
                        <s key="positionID">26</s>
                      </be>
                      <be refId="19099" clsId="HideRCResultBean">
                        <l key="otherPositions" refId="19100" ln="0" eid="SYS_STR"/>
                        <s key="positionID">27</s>
                      </be>
                      <be refId="19101" clsId="HideRCResultBean">
                        <l key="otherPositions" refId="19102" ln="0" eid="SYS_STR"/>
                        <s key="positionID">28</s>
                      </be>
                      <be refId="19103" clsId="HideRCResultBean">
                        <l key="otherPositions" refId="19104" ln="0" eid="SYS_STR"/>
                        <s key="positionID">29</s>
                      </be>
                      <be refId="19105" clsId="HideRCResultBean">
                        <l key="otherPositions" refId="19106" ln="0" eid="SYS_STR"/>
                        <s key="positionID">30</s>
                      </be>
                      <be refId="19107" clsId="HideRCResultBean">
                        <l key="otherPositions" refId="19108" ln="0" eid="SYS_STR"/>
                        <s key="positionID">31</s>
                      </be>
                      <be refId="19109" clsId="HideRCResultBean">
                        <l key="otherPositions" refId="19110" ln="0" eid="SYS_STR"/>
                        <s key="positionID">32</s>
                      </be>
                      <be refId="19111" clsId="HideRCResultBean">
                        <l key="otherPositions" refId="19112" ln="0" eid="SYS_STR"/>
                        <s key="positionID">33</s>
                      </be>
                      <be refId="19113" clsId="HideRCResultBean">
                        <l key="otherPositions" refId="19114" ln="0" eid="SYS_STR"/>
                        <s key="positionID">34</s>
                      </be>
                      <be refId="19115" clsId="HideRCResultBean">
                        <l key="otherPositions" refId="19116" ln="0" eid="SYS_STR"/>
                        <s key="positionID">35</s>
                      </be>
                      <be refId="19117" clsId="HideRCResultBean">
                        <l key="otherPositions" refId="19118" ln="0" eid="SYS_STR"/>
                        <s key="positionID">36</s>
                      </be>
                      <be refId="19119" clsId="HideRCResultBean">
                        <l key="otherPositions" refId="19120" ln="0" eid="SYS_STR"/>
                        <s key="positionID">37</s>
                      </be>
                      <be refId="19121" clsId="HideRCResultBean">
                        <l key="otherPositions" refId="19122" ln="0" eid="SYS_STR"/>
                        <s key="positionID">38</s>
                      </be>
                      <be refId="19123" clsId="HideRCResultBean">
                        <l key="otherPositions" refId="19124" ln="0" eid="SYS_STR"/>
                        <s key="positionID">39</s>
                      </be>
                      <be refId="19125" clsId="HideRCResultBean">
                        <l key="otherPositions" refId="19126" ln="0" eid="SYS_STR"/>
                        <s key="positionID">40</s>
                      </be>
                      <be refId="19127" clsId="HideRCResultBean">
                        <l key="otherPositions" refId="19128" ln="0" eid="SYS_STR"/>
                        <s key="positionID">41</s>
                      </be>
                      <be refId="19129" clsId="HideRCResultBean">
                        <l key="otherPositions" refId="19130" ln="0" eid="SYS_STR"/>
                        <s key="positionID">42</s>
                      </be>
                      <be refId="19131" clsId="HideRCResultBean">
                        <l key="otherPositions" refId="19132" ln="0" eid="SYS_STR"/>
                        <s key="positionID">43</s>
                      </be>
                    </l>
                    <l key="colResult" refId="19133" ln="0" eid="HideRCResultBean"/>
                    <s key="matrixName">Count Impianti</s>
                  </be>
                </l>
                <m key="queries" refId="19134" keid="SYS_STR" veid="MultiSheetQueryResultVO"/>
                <m key="validationQueries" refId="19135" keid="SYS_STR" veid="ValidationQueryResult"/>
                <m key="richTextInfos" refId="19136" keid="SYS_STR" veid="RichTextInfo">
                  <key>
                    <s>Matrix Acqua</s>
                  </key>
                  <val>
                    <ref refId="14095"/>
                  </val>
                  <key>
                    <s>Energia</s>
                  </key>
                  <val>
                    <ref refId="14095"/>
                  </val>
                  <key>
                    <s>Matrix Rifiuti</s>
                  </key>
                  <val>
                    <ref refId="14095"/>
                  </val>
                  <key>
                    <s>Matrix00 copy00</s>
                  </key>
                  <val>
                    <ref refId="14095"/>
                  </val>
                  <key>
                    <s>Emissioni</s>
                  </key>
                  <val>
                    <ref refId="14095"/>
                  </val>
                  <key>
                    <s>
                      Matrix Biodiversit
                      <ch cod="e0"/>
                    </s>
                  </key>
                  <val>
                    <ref refId="14095"/>
                  </val>
                  <key>
                    <s>Matrix fonti di produzione</s>
                  </key>
                  <val>
                    <ref refId="14095"/>
                  </val>
                  <key>
                    <s>Recupero materie prime</s>
                  </key>
                  <val>
                    <ref refId="14095"/>
                  </val>
                  <key>
                    <s>Count Impianti</s>
                  </key>
                  <val>
                    <ref refId="14095"/>
                  </val>
                  <key>
                    <s>Rifiuti Trattati</s>
                  </key>
                  <val>
                    <ref refId="14095"/>
                  </val>
                  <key>
                    <s>POTABILIZZAZIONE</s>
                  </key>
                  <val>
                    <ref refId="14095"/>
                  </val>
                  <key>
                    <s>Rifiuti recuperati</s>
                  </key>
                  <val>
                    <ref refId="14095"/>
                  </val>
                  <key>
                    <s>Destino</s>
                  </key>
                  <val>
                    <ref refId="14095"/>
                  </val>
                </m>
              </be>
              <be key="logger" refId="19137" clsId="ReportLogger">
                <be key="sheetLogger" refId="19138" clsId="ReportingElementLogger">
                  <set key="errors" refId="19139" ln="0" eid="SYS_STR"/>
                  <set key="warnings" refId="19140" ln="0" eid="SYS_STR"/>
                </be>
                <be key="fgdLogger" refId="19141" clsId="ReportingElementLogger">
                  <set key="errors" refId="19142" ln="0" eid="SYS_STR"/>
                  <set key="warnings" refId="19143" ln="0" eid="SYS_STR"/>
                </be>
                <be key="tmplLogger" refId="19144" clsId="ReportingElementLogger">
                  <set key="errors" refId="19145" ln="0" eid="SYS_STR"/>
                  <set key="warnings" refId="19146" ln="0" eid="SYS_STR"/>
                </be>
                <m key="matrixLoggers" refId="19147" keid="SYS_STR" veid="MatrixLogger">
                  <key>
                    <s>Matrix Acqua</s>
                  </key>
                  <val>
                    <be refId="19148" clsId="MatrixLogger">
                      <s key="code">Matrix Acqua</s>
                      <be key="rowsLogger" refId="19149" clsId="ReportingElementLogger">
                        <set key="errors" refId="19150" ln="0" eid="SYS_STR"/>
                        <set key="warnings" refId="19151" ln="0" eid="SYS_STR"/>
                      </be>
                      <be key="colsLogger" refId="19152" clsId="ReportingElementLogger">
                        <set key="errors" refId="19153" ln="0" eid="SYS_STR"/>
                        <set key="warnings" refId="19154" ln="0" eid="SYS_STR"/>
                      </be>
                      <set key="errors" refId="19155" ln="0" eid="SYS_STR"/>
                      <set key="warnings" refId="19156" ln="0" eid="SYS_STR"/>
                    </be>
                  </val>
                  <key>
                    <s>Energia</s>
                  </key>
                  <val>
                    <be refId="19157" clsId="MatrixLogger">
                      <s key="code">Energia</s>
                      <be key="rowsLogger" refId="19158" clsId="ReportingElementLogger">
                        <set key="errors" refId="19159" ln="0" eid="SYS_STR"/>
                        <set key="warnings" refId="19160" ln="0" eid="SYS_STR"/>
                      </be>
                      <be key="colsLogger" refId="19161" clsId="ReportingElementLogger">
                        <set key="errors" refId="19162" ln="0" eid="SYS_STR"/>
                        <set key="warnings" refId="19163" ln="0" eid="SYS_STR"/>
                      </be>
                      <set key="errors" refId="19164" ln="0" eid="SYS_STR"/>
                      <set key="warnings" refId="19165" ln="0" eid="SYS_STR"/>
                    </be>
                  </val>
                  <key>
                    <s>Matrix Rifiuti</s>
                  </key>
                  <val>
                    <be refId="19166" clsId="MatrixLogger">
                      <s key="code">Matrix Rifiuti</s>
                      <be key="rowsLogger" refId="19167" clsId="ReportingElementLogger">
                        <set key="errors" refId="19168" ln="0" eid="SYS_STR"/>
                        <set key="warnings" refId="19169" ln="0" eid="SYS_STR"/>
                      </be>
                      <be key="colsLogger" refId="19170" clsId="ReportingElementLogger">
                        <set key="errors" refId="19171" ln="0" eid="SYS_STR"/>
                        <set key="warnings" refId="19172" ln="0" eid="SYS_STR"/>
                      </be>
                      <set key="errors" refId="19173" ln="0" eid="SYS_STR"/>
                      <set key="warnings" refId="19174" ln="0" eid="SYS_STR"/>
                    </be>
                  </val>
                  <key>
                    <s>Matrix00 copy00</s>
                  </key>
                  <val>
                    <be refId="19175" clsId="MatrixLogger">
                      <s key="code">Matrix00 copy00</s>
                      <be key="rowsLogger" refId="19176" clsId="ReportingElementLogger">
                        <set key="errors" refId="19177" ln="0" eid="SYS_STR"/>
                        <set key="warnings" refId="19178" ln="0" eid="SYS_STR"/>
                      </be>
                      <be key="colsLogger" refId="19179" clsId="ReportingElementLogger">
                        <set key="errors" refId="19180" ln="0" eid="SYS_STR"/>
                        <set key="warnings" refId="19181" ln="0" eid="SYS_STR"/>
                      </be>
                      <set key="errors" refId="19182" ln="0" eid="SYS_STR"/>
                      <set key="warnings" refId="19183" ln="0" eid="SYS_STR"/>
                    </be>
                  </val>
                  <key>
                    <s>Emissioni</s>
                  </key>
                  <val>
                    <be refId="19184" clsId="MatrixLogger">
                      <s key="code">Emissioni</s>
                      <be key="rowsLogger" refId="19185" clsId="ReportingElementLogger">
                        <set key="errors" refId="19186" ln="0" eid="SYS_STR"/>
                        <set key="warnings" refId="19187" ln="0" eid="SYS_STR"/>
                      </be>
                      <be key="colsLogger" refId="19188" clsId="ReportingElementLogger">
                        <set key="errors" refId="19189" ln="0" eid="SYS_STR"/>
                        <set key="warnings" refId="19190" ln="0" eid="SYS_STR"/>
                      </be>
                      <set key="errors" refId="19191" ln="0" eid="SYS_STR"/>
                      <set key="warnings" refId="19192" ln="0" eid="SYS_STR"/>
                    </be>
                  </val>
                  <key>
                    <s>
                      Matrix Biodiversit
                      <ch cod="e0"/>
                    </s>
                  </key>
                  <val>
                    <be refId="19193" clsId="MatrixLogger">
                      <s key="code">
                        Matrix Biodiversit
                        <ch cod="e0"/>
                      </s>
                      <be key="rowsLogger" refId="19194" clsId="ReportingElementLogger">
                        <set key="errors" refId="19195" ln="0" eid="SYS_STR"/>
                        <set key="warnings" refId="19196" ln="0" eid="SYS_STR"/>
                      </be>
                      <be key="colsLogger" refId="19197" clsId="ReportingElementLogger">
                        <set key="errors" refId="19198" ln="0" eid="SYS_STR"/>
                        <set key="warnings" refId="19199" ln="0" eid="SYS_STR"/>
                      </be>
                      <set key="errors" refId="19200" ln="0" eid="SYS_STR"/>
                      <set key="warnings" refId="19201" ln="0" eid="SYS_STR"/>
                    </be>
                  </val>
                  <key>
                    <s>Matrix fonti di produzione</s>
                  </key>
                  <val>
                    <be refId="19202" clsId="MatrixLogger">
                      <s key="code">Matrix fonti di produzione</s>
                      <be key="rowsLogger" refId="19203" clsId="ReportingElementLogger">
                        <set key="errors" refId="19204" ln="0" eid="SYS_STR"/>
                        <set key="warnings" refId="19205" ln="0" eid="SYS_STR"/>
                      </be>
                      <be key="colsLogger" refId="19206" clsId="ReportingElementLogger">
                        <set key="errors" refId="19207" ln="0" eid="SYS_STR"/>
                        <set key="warnings" refId="19208" ln="0" eid="SYS_STR"/>
                      </be>
                      <set key="errors" refId="19209" ln="0" eid="SYS_STR"/>
                      <set key="warnings" refId="19210" ln="0" eid="SYS_STR"/>
                    </be>
                  </val>
                  <key>
                    <s>Recupero materie prime</s>
                  </key>
                  <val>
                    <be refId="19211" clsId="MatrixLogger">
                      <s key="code">Recupero materie prime</s>
                      <be key="rowsLogger" refId="19212" clsId="ReportingElementLogger">
                        <set key="errors" refId="19213" ln="0" eid="SYS_STR"/>
                        <set key="warnings" refId="19214" ln="0" eid="SYS_STR"/>
                      </be>
                      <be key="colsLogger" refId="19215" clsId="ReportingElementLogger">
                        <set key="errors" refId="19216" ln="0" eid="SYS_STR"/>
                        <set key="warnings" refId="19217" ln="0" eid="SYS_STR"/>
                      </be>
                      <set key="errors" refId="19218" ln="0" eid="SYS_STR"/>
                      <set key="warnings" refId="19219" ln="0" eid="SYS_STR"/>
                    </be>
                  </val>
                  <key>
                    <s>Count Impianti</s>
                  </key>
                  <val>
                    <be refId="19220" clsId="MatrixLogger">
                      <s key="code">Count Impianti</s>
                      <be key="rowsLogger" refId="19221" clsId="ReportingElementLogger">
                        <set key="errors" refId="19222" ln="0" eid="SYS_STR"/>
                        <set key="warnings" refId="19223" ln="0" eid="SYS_STR"/>
                      </be>
                      <be key="colsLogger" refId="19224" clsId="ReportingElementLogger">
                        <set key="errors" refId="19225" ln="0" eid="SYS_STR"/>
                        <set key="warnings" refId="19226" ln="0" eid="SYS_STR"/>
                      </be>
                      <set key="errors" refId="19227" ln="0" eid="SYS_STR"/>
                      <set key="warnings" refId="19228" ln="0" eid="SYS_STR"/>
                    </be>
                  </val>
                  <key>
                    <s>Rifiuti Trattati</s>
                  </key>
                  <val>
                    <be refId="19229" clsId="MatrixLogger">
                      <s key="code">Rifiuti Trattati</s>
                      <be key="rowsLogger" refId="19230" clsId="ReportingElementLogger">
                        <set key="errors" refId="19231" ln="0" eid="SYS_STR"/>
                        <set key="warnings" refId="19232" ln="0" eid="SYS_STR"/>
                      </be>
                      <be key="colsLogger" refId="19233" clsId="ReportingElementLogger">
                        <set key="errors" refId="19234" ln="0" eid="SYS_STR"/>
                        <set key="warnings" refId="19235" ln="0" eid="SYS_STR"/>
                      </be>
                      <set key="errors" refId="19236" ln="0" eid="SYS_STR"/>
                      <set key="warnings" refId="19237" ln="0" eid="SYS_STR"/>
                    </be>
                  </val>
                  <key>
                    <s>POTABILIZZAZIONE</s>
                  </key>
                  <val>
                    <be refId="19238" clsId="MatrixLogger">
                      <s key="code">POTABILIZZAZIONE</s>
                      <be key="rowsLogger" refId="19239" clsId="ReportingElementLogger">
                        <set key="errors" refId="19240" ln="0" eid="SYS_STR"/>
                        <set key="warnings" refId="19241" ln="0" eid="SYS_STR"/>
                      </be>
                      <be key="colsLogger" refId="19242" clsId="ReportingElementLogger">
                        <set key="errors" refId="19243" ln="0" eid="SYS_STR"/>
                        <set key="warnings" refId="19244" ln="0" eid="SYS_STR"/>
                      </be>
                      <set key="errors" refId="19245" ln="0" eid="SYS_STR"/>
                      <set key="warnings" refId="19246" ln="0" eid="SYS_STR"/>
                    </be>
                  </val>
                  <key>
                    <s>Rifiuti recuperati</s>
                  </key>
                  <val>
                    <be refId="19247" clsId="MatrixLogger">
                      <s key="code">Rifiuti recuperati</s>
                      <be key="rowsLogger" refId="19248" clsId="ReportingElementLogger">
                        <set key="errors" refId="19249" ln="0" eid="SYS_STR"/>
                        <set key="warnings" refId="19250" ln="0" eid="SYS_STR"/>
                      </be>
                      <be key="colsLogger" refId="19251" clsId="ReportingElementLogger">
                        <set key="errors" refId="19252" ln="0" eid="SYS_STR"/>
                        <set key="warnings" refId="19253" ln="0" eid="SYS_STR"/>
                      </be>
                      <set key="errors" refId="19254" ln="0" eid="SYS_STR"/>
                      <set key="warnings" refId="19255" ln="0" eid="SYS_STR"/>
                    </be>
                  </val>
                  <key>
                    <s>Destino</s>
                  </key>
                  <val>
                    <be refId="19256" clsId="MatrixLogger">
                      <s key="code">Destino</s>
                      <be key="rowsLogger" refId="19257" clsId="ReportingElementLogger">
                        <set key="errors" refId="19258" ln="0" eid="SYS_STR"/>
                        <set key="warnings" refId="19259" ln="0" eid="SYS_STR"/>
                      </be>
                      <be key="colsLogger" refId="19260" clsId="ReportingElementLogger">
                        <set key="errors" refId="19261" ln="0" eid="SYS_STR"/>
                        <set key="warnings" refId="19262" ln="0" eid="SYS_STR"/>
                      </be>
                      <set key="errors" refId="19263" ln="0" eid="SYS_STR"/>
                      <set key="warnings" refId="19264" ln="0" eid="SYS_STR"/>
                    </be>
                  </val>
                </m>
                <set key="errors" refId="19265" ln="0" eid="SYS_STR"/>
                <set key="warnings" refId="19266" ln="0" eid="SYS_STR"/>
              </be>
            </be>
          </val>
          <key>
            <s>Template01</s>
          </key>
          <val>
            <be refId="19267" clsId="ProspElaborationTaskResult">
              <be key="prospElaborazioneResult" refId="19268" clsId="ProspElaborationResult">
                <s key="dbId">TGK_A2A_001</s>
                <ref key="endInsertionStatus" refId="10715"/>
                <m key="valori" refId="19269" keid="SYS_STR" veid="Framework.com.tagetik.datatypes.IRecordset,framework">
                  <key>
                    <s>matrix 00 copy02</s>
                  </key>
                  <val>
                    <rs refId="19270" rowCount="9" fieldNames="NUM_RIGA,NUM_COLONNA,COD_FOGLIO,VALORE,DESCRIZIONE,CAN_UPDATE,OID">
                      <field name="NUM_RIGA">
                        <s>3</s>
                        <s>3</s>
                        <s>1</s>
                        <s>2</s>
                        <s>1</s>
                        <s>5</s>
                        <s>5</s>
                        <s>3</s>
                        <s>5</s>
                      </field>
                      <field name="NUM_COLONNA">
                        <s>2</s>
                        <s>3</s>
                        <s>2</s>
                        <s>1</s>
                        <s>1</s>
                        <s>2</s>
                        <s>3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11015.800000000</c>
                        <c>13354.190000000</c>
                        <c>1.000000000</c>
                        <c>1.000000000</c>
                        <c>1.000000000</c>
                        <c>447.000000000</c>
                        <c>416.000000000</c>
                        <c>8625.104000000</c>
                        <c>435.000000000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copy04</s>
                  </key>
                  <val>
                    <rs refId="19271" rowCount="14" fieldNames="NUM_RIGA,NUM_COLONNA,COD_FOGLIO,VALORE,DESCRIZIONE,CAN_UPDATE,OID">
                      <field name="NUM_RIGA">
                        <s>1</s>
                        <s>1</s>
                        <s>1</s>
                        <s>5</s>
                        <s>12</s>
                        <s>5</s>
                        <s>12</s>
                        <s>5</s>
                        <s>4</s>
                        <s>4</s>
                        <s>9</s>
                        <s>9</s>
                        <s>4</s>
                        <s>2</s>
                      </field>
                      <field name="NUM_COLONNA">
                        <s>2</s>
                        <s>3</s>
                        <s>1</s>
                        <s>2</s>
                        <s>2</s>
                        <s>3</s>
                        <s>1</s>
                        <s>1</s>
                        <s>1</s>
                        <s>2</s>
                        <s>2</s>
                        <s>1</s>
                        <s>3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8.000000000</c>
                        <c>10.000000000</c>
                        <c>7.000000000</c>
                        <c>742401.000000000</c>
                        <c>60.000000000</c>
                        <c>711975.000000000</c>
                        <c>34.000000000</c>
                        <c>722601.000000000</c>
                        <c>222.000000000</c>
                        <c>207.000000000</c>
                        <c>2.000000000</c>
                        <c>2.000000000</c>
                        <c>198.000000000</c>
                        <c>2.000000000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copy01</s>
                  </key>
                  <val>
                    <rs refId="19272" rowCount="16" fieldNames="NUM_RIGA,NUM_COLONNA,COD_FOGLIO,VALORE,DESCRIZIONE,CAN_UPDATE,OID">
                      <field name="NUM_RIGA">
                        <s>3</s>
                        <s>3</s>
                        <s>1</s>
                        <s>1</s>
                        <s>1</s>
                        <s>5</s>
                        <s>5</s>
                        <s>3</s>
                        <s>5</s>
                        <s>4</s>
                        <s>2</s>
                        <s>6</s>
                        <s>2</s>
                        <s>2</s>
                        <s>6</s>
                        <s>6</s>
                      </field>
                      <field name="NUM_COLONNA">
                        <s>2</s>
                        <s>3</s>
                        <s>2</s>
                        <s>3</s>
                        <s>1</s>
                        <s>2</s>
                        <s>3</s>
                        <s>1</s>
                        <s>1</s>
                        <s>3</s>
                        <s>3</s>
                        <s>3</s>
                        <s>1</s>
                        <s>2</s>
                        <s>1</s>
                        <s>2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26.000000000</c>
                        <c>26.000000000</c>
                        <c>47.000000000</c>
                        <c>65.000000000</c>
                        <c>61.000000000</c>
                        <c>5.000000000</c>
                        <c>5.000000000</c>
                        <c>23.000000000</c>
                        <c>7.000000000</c>
                        <c>5.000000000</c>
                        <c>15.000000000</c>
                        <c>92.000000000</c>
                        <c>23.000000000</c>
                        <c>11.000000000</c>
                        <c>44.000000000</c>
                        <c>34.000000000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copy03</s>
                  </key>
                  <val>
                    <rs refId="19273" rowCount="9" fieldNames="NUM_RIGA,NUM_COLONNA,COD_FOGLIO,VALORE,DESCRIZIONE,CAN_UPDATE,OID">
                      <field name="NUM_RIGA">
                        <s>3</s>
                        <s>3</s>
                        <s>2</s>
                        <s>1</s>
                        <s>1</s>
                        <s>2</s>
                        <s>2</s>
                        <s>1</s>
                        <s>3</s>
                      </field>
                      <field name="NUM_COLONNA">
                        <s>2</s>
                        <s>3</s>
                        <s>3</s>
                        <s>2</s>
                        <s>3</s>
                        <s>1</s>
                        <s>2</s>
                        <s>1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4941.620000000</c>
                        <c>4760.000000000</c>
                        <c>38084.000000000</c>
                        <c>76.000000000</c>
                        <c>78.000000000</c>
                        <c>38469.170000000</c>
                        <c>39532.970000000</c>
                        <c>82.000000000</c>
                        <c>4808.646250000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  <key>
                    <s>matrix 00 copy00</s>
                  </key>
                  <val>
                    <rs refId="19274" rowCount="31" fieldNames="NUM_RIGA,NUM_COLONNA,COD_FOGLIO,VALORE,DESCRIZIONE,CAN_UPDATE,OID">
                      <field name="NUM_RIGA">
                        <s>16</s>
                        <s>1</s>
                        <s>1</s>
                        <s>16</s>
                        <s>16</s>
                        <s>1</s>
                        <s>4</s>
                        <s>13</s>
                        <s>4</s>
                        <s>4</s>
                        <s>17</s>
                        <s>17</s>
                        <s>17</s>
                        <s>13</s>
                        <s>13</s>
                        <s>14</s>
                        <s>3</s>
                        <s>3</s>
                        <s>10</s>
                        <s>10</s>
                        <s>7</s>
                        <s>3</s>
                        <s>10</s>
                        <s>14</s>
                        <s>7</s>
                        <s>7</s>
                        <s>14</s>
                        <s>2</s>
                        <s>11</s>
                        <s>11</s>
                        <s>11</s>
                      </field>
                      <field name="NUM_COLONNA">
                        <s>2</s>
                        <s>2</s>
                        <s>3</s>
                        <s>3</s>
                        <s>1</s>
                        <s>1</s>
                        <s>1</s>
                        <s>3</s>
                        <s>2</s>
                        <s>3</s>
                        <s>1</s>
                        <s>2</s>
                        <s>3</s>
                        <s>1</s>
                        <s>2</s>
                        <s>1</s>
                        <s>2</s>
                        <s>3</s>
                        <s>3</s>
                        <s>2</s>
                        <s>1</s>
                        <s>1</s>
                        <s>1</s>
                        <s>2</s>
                        <s>3</s>
                        <s>2</s>
                        <s>3</s>
                        <s>3</s>
                        <s>3</s>
                        <s>2</s>
                        <s>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c>273.000000000</c>
                        <c>447.000000000</c>
                        <c>416.000000000</c>
                        <c>269.000000000</c>
                        <c>263.000000000</c>
                        <c>435.000000000</c>
                        <c>54.000000000</c>
                        <c>81.000000000</c>
                        <c>58.000000000</c>
                        <c>44.000000000</c>
                        <c>2.000000000</c>
                        <c>2.000000000</c>
                        <c>3.000000000</c>
                        <c>102.000000000</c>
                        <c>104.000000000</c>
                        <c>54.000000000</c>
                        <c>419.000000000</c>
                        <c>388.000000000</c>
                        <c>6.000000000</c>
                        <c>9.000000000</c>
                        <c>3.000000000</c>
                        <c>409.000000000</c>
                        <c>9.000000000</c>
                        <c>54.000000000</c>
                        <c>2.000000000</c>
                        <c>3.000000000</c>
                        <c>53.000000000</c>
                        <c>384.000000000</c>
                        <c>2.000000000</c>
                        <c>2.000000000</c>
                        <c>2.000000000</c>
                      </field>
                      <field name="DESCRIZIONE"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  <nl/>
                      </field>
                      <field name="CAN_UPDATE"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  <b>N</b>
                      </field>
                      <field name="OID"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  <s/>
                      </field>
                    </rs>
                  </val>
                </m>
                <m key="commenti" refId="19275" keid="SYS_STR" veid="Framework.com.tagetik.datatypes.IRecordset,framework"/>
                <d key="runDate">1779201671495</d>
                <m key="tableNameOfRow" refId="19276" keid="SYS_STR" veid="TableNameInfo">
                  <key>
                    <s>matrix 00 copy02</s>
                  </key>
                  <val>
                    <be refId="19277" clsId="TableNameInfo">
                      <m key="tableNameAndOids" refId="19278" keid="SYS_STR" veid="OidsWrapper"/>
                    </be>
                  </val>
                  <key>
                    <s>matrix 00 copy04</s>
                  </key>
                  <val>
                    <be refId="19279" clsId="TableNameInfo">
                      <m key="tableNameAndOids" refId="19280" keid="SYS_STR" veid="OidsWrapper"/>
                    </be>
                  </val>
                  <key>
                    <s>matrix 00 copy01</s>
                  </key>
                  <val>
                    <be refId="19281" clsId="TableNameInfo">
                      <m key="tableNameAndOids" refId="19282" keid="SYS_STR" veid="OidsWrapper"/>
                    </be>
                  </val>
                  <key>
                    <s>matrix 00 copy03</s>
                  </key>
                  <val>
                    <be refId="19283" clsId="TableNameInfo">
                      <m key="tableNameAndOids" refId="19284" keid="SYS_STR" veid="OidsWrapper"/>
                    </be>
                  </val>
                  <key>
                    <s>matrix 00 copy00</s>
                  </key>
                  <val>
                    <be refId="19285" clsId="TableNameInfo">
                      <m key="tableNameAndOids" refId="19286" keid="SYS_STR" veid="OidsWrapper"/>
                    </be>
                  </val>
                </m>
                <m key="intestazioni" refId="19287" keid="SYS_STR" veid="Framework.com.tagetik.datatypes.IRecordset,framework">
                  <key>
                    <s>matrix 00 copy02</s>
                  </key>
                  <val>
                    <rs refId="19288" rowCount="11" fieldNames="NUM_RIGA,NUM_COLONNA,COD_FOGLIO,VALORE,INDICE">
                      <field name="NUM_RIGA"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Tirocini e stage (n)</s>
                        <s>2025ACT_BT</s>
                        <s>2024ACT_BT</s>
                        <s>Ore di formazione pro capite (n.)</s>
                        <s>TOTALE</s>
                        <s>di cui assunti</s>
                        <s>Dipendenti</s>
                        <s>TOTALE</s>
                        <s>TOTALE</s>
                        <s>2023ACT_BT</s>
                        <s>Ore di formazione totali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copy04</s>
                  </key>
                  <val>
                    <rs refId="19289" rowCount="18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-2</s>
                        <s>3</s>
                        <s>9</s>
                        <s>6</s>
                        <s>-2</s>
                        <s>-2</s>
                        <s>10</s>
                        <s>12</s>
                        <s>5</s>
                        <s>2</s>
                        <s>-1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Infortuni</s>
                        <s>di cui decessi</s>
                        <s>Giorni persi</s>
                        <s>Personale appaltatori</s>
                        <s>TOTALE</s>
                        <s>2023ACT_BT</s>
                        <s>di cui mortali</s>
                        <s>Infortuni personale appaltatori e subappaltatori</s>
                        <s>Indice di frequenza (IF)**</s>
                        <s>2025ACT_BT</s>
                        <s>2024ACT_BT</s>
                        <s>di cui con gravi conseguenze</s>
                        <s>Giorni Persi appaltatori e subappaltatori ****</s>
                        <s>Ore lavorate</s>
                        <s>di cui con gravi conseguenze*</s>
                        <s>TOTALE</s>
                        <s>TOTALE</s>
                        <s>
                          Indice di gravit
                          <ch cod="e0"/>
                           (IG)***
                        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copy01</s>
                  </key>
                  <val>
                    <rs refId="19290" rowCount="12" fieldNames="NUM_RIGA,NUM_COLONNA,COD_FOGLIO,VALORE,INDICE">
                      <field name="NUM_RIGA">
                        <s>6</s>
                        <s>1</s>
                        <s>-2</s>
                        <s>-2</s>
                        <s>4</s>
                        <s>-1</s>
                        <s>2</s>
                        <s>5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-1</s>
                        <s>3</s>
                        <s>2</s>
                        <s>-1</s>
                        <s>3</s>
                        <s>-1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USCITE</s>
                        <s>Assunti</s>
                        <s>2025ACT_BT</s>
                        <s>2024ACT_BT</s>
                        <s>di cui a tempo indeterminato sotto i 30 anni</s>
                        <s>TOTALE</s>
                        <s>di cui assunti sotto i 30 anni</s>
                        <s>di cui donne</s>
                        <s>TOTALE</s>
                        <s>TOTALE</s>
                        <s>2023ACT_BT</s>
                        <s>di cui a tempo indeterminato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copy03</s>
                  </key>
                  <val>
                    <rs refId="19291" rowCount="9" fieldNames="NUM_RIGA,NUM_COLONNA,COD_FOGLIO,VALORE,INDICE">
                      <field name="NUM_RIGA">
                        <s>1</s>
                        <s>-2</s>
                        <s>-2</s>
                        <s>-1</s>
                        <s>2</s>
                        <s>-1</s>
                        <s>-1</s>
                        <s>-2</s>
                        <s>3</s>
                      </field>
                      <field name="NUM_COLONNA">
                        <s>-1</s>
                        <s>3</s>
                        <s>2</s>
                        <s>3</s>
                        <s>-1</s>
                        <s>2</s>
                        <s>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Numero dipendenti effettivi</s>
                        <s>2025ACT_BT</s>
                        <s>2024ACT_BT</s>
                        <s>TOTALE</s>
                        <s>Numero ore</s>
                        <s>TOTALE</s>
                        <s>TOTALE</s>
                        <s>2023ACT_BT</s>
                        <s>Numero giorni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  <key>
                    <s>matrix 00 copy00</s>
                  </key>
                  <val>
                    <rs refId="19292" rowCount="23" fieldNames="NUM_RIGA,NUM_COLONNA,COD_FOGLIO,VALORE,INDICE">
                      <field name="NUM_RIGA">
                        <s>1</s>
                        <s>11</s>
                        <s>4</s>
                        <s>8</s>
                        <s>-1</s>
                        <s>14</s>
                        <s>-2</s>
                        <s>3</s>
                        <s>16</s>
                        <s>9</s>
                        <s>6</s>
                        <s>13</s>
                        <s>-2</s>
                        <s>-2</s>
                        <s>10</s>
                        <s>12</s>
                        <s>2</s>
                        <s>5</s>
                        <s>-1</s>
                        <s>15</s>
                        <s>17</s>
                        <s>-1</s>
                        <s>7</s>
                      </field>
                      <field name="NUM_COLONNA">
                        <s>-1</s>
                        <s>-1</s>
                        <s>-1</s>
                        <s>-1</s>
                        <s>3</s>
                        <s>-1</s>
                        <s>1</s>
                        <s>-1</s>
                        <s>-1</s>
                        <s>-1</s>
                        <s>-1</s>
                        <s>-1</s>
                        <s>3</s>
                        <s>2</s>
                        <s>-1</s>
                        <s>-1</s>
                        <s>-1</s>
                        <s>-1</s>
                        <s>2</s>
                        <s>-1</s>
                        <s>-1</s>
                        <s>1</s>
                        <s>-1</s>
                      </field>
                      <field name="COD_FOGLIO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  <field name="VALORE">
                        <s>DIPENDENTI</s>
                        <s>di cui donne</s>
                        <s>di cui fino a 30 anni</s>
                        <s>di cui donne</s>
                        <s>TOTALE</s>
                        <s>di cui donne</s>
                        <s>2023ACT_BT</s>
                        <s>di cui residenti</s>
                        <s>Uomini</s>
                        <s>Quadri</s>
                        <s>Dirigenti</s>
                        <s>Uomini</s>
                        <s>2025ACT_BT</s>
                        <s>2024ACT_BT</s>
                        <s>Uomini</s>
                        <s>Impiegati</s>
                        <s>Di cui a tempo indeterminato</s>
                        <s>Categorie di inquadramento</s>
                        <s>TOTALE</s>
                        <s>Operai</s>
                        <s>di cui donne</s>
                        <s>TOTALE</s>
                        <s>Uomini</s>
                      </field>
                      <field name="INDICE"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  <s>1</s>
                      </field>
                    </rs>
                  </val>
                </m>
                <m key="intestazioniLink" refId="19293" keid="SYS_STR" veid="Framework.com.tagetik.datatypes.IRecordset,framework"/>
                <m key="celleEditabili" refId="19294" keid="SYS_STR" veid="Reporting.com.tagetik.launchedreport.ReportingCell[],Reporting"/>
                <m key="dictionaryTerms" refId="19295" keid="SYS_STR" veid="SYS_STR"/>
                <rs key="cellFields" refId="19296" rowCount="4" fieldNames="ID_CELLA,COD_FOGLIO,VALORE_CLIENTNET">
                  <field name="ID_CELLA">
                    <s>CellField01</s>
                    <s>CellField00</s>
                    <s>CellField03</s>
                    <s>CellField02</s>
                  </field>
                  <field name="COD_FOGLIO">
                    <s>1</s>
                    <s>1</s>
                    <s>1</s>
                    <s>1</s>
                  </field>
                  <field name="VALORE_CLIENTNET">
                    <s>2025ACT_BT - 2025 Actual Bilanci Territoriali</s>
                    <s>Bergamo</s>
                    <s>GRUPPO_A2A - Gruppo A2A</s>
                    <s>12 - Dicembre</s>
                  </field>
                </rs>
                <be key="reportTemplate" refId="19297" clsId="ReportTemplateVO">
                  <s key="code">Template01</s>
                  <s key="desc">Persone</s>
                  <m key="matrices" refId="19298" keid="SYS_STR" veid="Reporting.com.tagetik.tables.IMatrixPositionBlockVO,Reporting">
                    <key>
                      <s>matrix 00 copy02</s>
                    </key>
                    <val>
                      <be refId="19299" clsId="MatrixPositionBlockVO">
                        <s key="positionID">matrix 00 copy02</s>
                        <be key="rows" refId="19300" clsId="FilterNode">
                          <l key="dimensionOids" refId="19301" ln="0" eid="DimensionOid"/>
                          <l key="AdHocParamDimensionOids" refId="19302" ln="0" eid="DimensionOid"/>
                          <be key="data" refId="19303" clsId="FilterNodeData">
                            <ref key="filterNode" refId="19300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304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305" ln="3" eid="Framework.com.tagetik.trees.INode,framework">
                            <be refId="19306" clsId="FilterNode">
                              <l key="dimensionOids" refId="19307" ln="1" eid="DimensionOid">
                                <cust clsId="DimensionOid">4445535434-45-4E44---</cust>
                              </l>
                              <l key="AdHocParamDimensionOids" refId="19308" ln="0" eid="DimensionOid"/>
                              <be key="data" refId="19309" clsId="FilterNodeData">
                                <ref key="filterNode" refId="19306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216</s>
                                <b key="signChange">N</b>
                                <b key="nativeSignChange">N</b>
                                <l key="nav" refId="193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12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216</cust>
                              <s key="cod"/>
                              <s key="desc"/>
                              <i key="index">0</i>
                              <l key="children" refId="19313" ln="2" eid="Framework.com.tagetik.trees.INode,framework">
                                <be refId="19314" clsId="FilterNode">
                                  <l key="dimensionOids" refId="19315" ln="1" eid="DimensionOid">
                                    <cust clsId="DimensionOid">564F435F4B5049-45-43555F313331---</cust>
                                  </l>
                                  <l key="AdHocParamDimensionOids" refId="19316" ln="0" eid="DimensionOid"/>
                                  <be key="data" refId="19317" clsId="FilterNodeData">
                                    <ref key="filterNode" refId="19314"/>
                                    <s key="dim">VOC_KPI</s>
                                    <i key="segmentLevel">0</i>
                                    <ref key="segment" refId="22"/>
                                    <be key="dictionaryHeader" refId="19318" clsId="MultiDesc">
                                      <a key="desc" refId="19319" ln="4" eid="SYS_STR">
                                        <s>Tirocini e stage (n)</s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200</s>
                                    <b key="signChange">N</b>
                                    <b key="nativeSignChange">N</b>
                                    <l key="nav" refId="193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22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200</cust>
                                  <s key="cod"/>
                                  <s key="desc"/>
                                  <i key="index">0</i>
                                  <l key="children" refId="19323" ln="0" eid="Framework.com.tagetik.trees.INode,framework"/>
                                  <ref key="parent" refId="19306"/>
                                </be>
                                <be refId="19324" clsId="FilterNode">
                                  <l key="dimensionOids" refId="19325" ln="1" eid="DimensionOid">
                                    <cust clsId="DimensionOid">564F435F4B5049-45-43555F313332---</cust>
                                  </l>
                                  <l key="AdHocParamDimensionOids" refId="19326" ln="0" eid="DimensionOid"/>
                                  <be key="data" refId="19327" clsId="FilterNodeData">
                                    <ref key="filterNode" refId="19324"/>
                                    <s key="dim">VOC_KPI</s>
                                    <i key="segmentLevel">0</i>
                                    <ref key="segment" refId="22"/>
                                    <be key="dictionaryHeader" refId="19328" clsId="MultiDesc">
                                      <a key="desc" refId="19329" ln="4" eid="SYS_STR">
                                        <s>di cui assunti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3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201</s>
                                    <b key="signChange">N</b>
                                    <b key="nativeSignChange">N</b>
                                    <l key="nav" refId="1933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22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32" keid="SYS_STR" veid="EFReportingNodeType">
                                      <key>
                                        <s>564F435F4B5049-45-43555F313337---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564F435F4B5049-45-43555F313335---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564F435F4B5049-45-43555F313332---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564F435F4B5049-45-43555F313338---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564F435F4B5049-45-43555F313336---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564F435F4B5049-45-43555F313334---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564F435F4B5049-45-43555F313333---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564F435F4B5049-45-43555F313331---</s>
                                      </key>
                                      <val>
                                        <ref refId="38"/>
                                      </val>
                                      <key>
                                        <s>564F435F4B5049-45-43555F313339---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201</cust>
                                  <s key="cod"/>
                                  <s key="desc"/>
                                  <i key="index">1</i>
                                  <l key="children" refId="19333" ln="0" eid="Framework.com.tagetik.trees.INode,framework"/>
                                  <ref key="parent" refId="19306"/>
                                </be>
                              </l>
                              <ref key="parent" refId="19300"/>
                            </be>
                            <be refId="19334" clsId="FilterNode">
                              <l key="dimensionOids" refId="19335" ln="7" eid="DimensionOid">
                                <cust clsId="DimensionOid">4445535434-45-463031---</cust>
                                <cust clsId="DimensionOid">4445535434-45-463032---</cust>
                                <cust clsId="DimensionOid">4445535434-45-463033---</cust>
                                <cust clsId="DimensionOid">4445535434-45-463034---</cust>
                                <cust clsId="DimensionOid">4445535434-45-4E44---</cust>
                                <cust clsId="DimensionOid">4445535434-45-4D3031---</cust>
                                <cust clsId="DimensionOid">4445535434-45-5249465F3036---</cust>
                              </l>
                              <l key="AdHocParamDimensionOids" refId="19336" ln="0" eid="DimensionOid"/>
                              <be key="data" refId="19337" clsId="FilterNodeData">
                                <ref key="filterNode" refId="19334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3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217</s>
                                <b key="signChange">N</b>
                                <b key="nativeSignChange">N</b>
                                <l key="nav" refId="1933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40" keid="SYS_STR" veid="EFReportingNodeType">
                                  <key>
                                    <s>4445535434-45-463033---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4445535434-45-4D3031---</s>
                                  </key>
                                  <val>
                                    <ref refId="38"/>
                                  </val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4445535434-45-463034---</s>
                                  </key>
                                  <val>
                                    <ref refId="38"/>
                                  </val>
                                  <key>
                                    <s>4445535434-45-463032---</s>
                                  </key>
                                  <val>
                                    <ref refId="38"/>
                                  </val>
                                  <key>
                                    <s>4445535434-45-5249465F3036---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217</cust>
                              <s key="cod"/>
                              <s key="desc"/>
                              <i key="index">1</i>
                              <l key="children" refId="19341" ln="1" eid="Framework.com.tagetik.trees.INode,framework">
                                <be refId="19342" clsId="FilterNode">
                                  <l key="dimensionOids" refId="19343" ln="1" eid="DimensionOid">
                                    <cust clsId="DimensionOid">564F435F4B5049-45-43555F303533---</cust>
                                  </l>
                                  <l key="AdHocParamDimensionOids" refId="19344" ln="0" eid="DimensionOid"/>
                                  <be key="data" refId="19345" clsId="FilterNodeData">
                                    <ref key="filterNode" refId="19342"/>
                                    <s key="dim">VOC_KPI</s>
                                    <i key="segmentLevel">0</i>
                                    <ref key="segment" refId="22"/>
                                    <be key="dictionaryHeader" refId="19346" clsId="MultiDesc">
                                      <a key="desc" refId="19347" ln="4" eid="SYS_STR">
                                        <s>Ore di formazione totali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4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222</s>
                                    <b key="signChange">N</b>
                                    <b key="nativeSignChange">N</b>
                                    <l key="nav" refId="1934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23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222</cust>
                                  <s key="cod"/>
                                  <s key="desc"/>
                                  <i key="index">0</i>
                                  <l key="children" refId="19350" ln="0" eid="Framework.com.tagetik.trees.INode,framework"/>
                                  <ref key="parent" refId="19334"/>
                                </be>
                              </l>
                              <ref key="parent" refId="19300"/>
                            </be>
                            <be refId="19351" clsId="FilterNode">
                              <l key="dimensionOids" refId="19352" ln="1" eid="DimensionOid">
                                <cust clsId="DimensionOid">4445535434-45-4E44---</cust>
                              </l>
                              <l key="AdHocParamDimensionOids" refId="19353" ln="0" eid="DimensionOid"/>
                              <be key="data" refId="19354" clsId="FilterNodeData">
                                <ref key="filterNode" refId="19351"/>
                                <s key="dim">DEST4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5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230</s>
                                <b key="signChange">N</b>
                                <b key="nativeSignChange">N</b>
                                <l key="nav" refId="1935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57" keid="SYS_STR" veid="EFReportingNodeType">
                                  <key>
                                    <s>4445535434-45-4E44---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230</cust>
                              <s key="cod"/>
                              <s key="desc"/>
                              <i key="index">2</i>
                              <l key="children" refId="19358" ln="2" eid="Framework.com.tagetik.trees.INode,framework">
                                <be refId="19359" clsId="FilterNode">
                                  <l key="dimensionOids" refId="19360" ln="0" eid="DimensionOid"/>
                                  <l key="AdHocParamDimensionOids" refId="19361" ln="0" eid="DimensionOid"/>
                                  <be key="data" refId="19362" clsId="FilterNodeData">
                                    <ref key="filterNode" refId="19359"/>
                                    <s key="dim">VOC_KPI</s>
                                    <i key="segmentLevel">0</i>
                                    <ref key="segment" refId="22"/>
                                    <be key="reportingFormula" refId="19363" clsId="ReportingFormula">
                                      <b key="serverFormula">N</b>
                                      <b key="formulaRule">N</b>
                                      <s key="formula">IFERROR({222}/{242},0)</s>
                                    </be>
                                    <be key="dictionaryHeader" refId="19364" clsId="MultiDesc">
                                      <a key="desc" refId="19365" ln="4" eid="SYS_STR">
                                        <s>Ore di formazione pro capite (n.)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S</b>
                                    <ref key="weight" refId="23"/>
                                    <be key="textMatchingCondition" refId="1936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243</s>
                                    <b key="signChange">N</b>
                                    <b key="nativeSignChange">N</b>
                                    <l key="nav" refId="1936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24</s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m key="nodeTypes" refId="19368" keid="SYS_STR" veid="EFReportingNodeType">
                                      <key>
                                        <s>236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243</cust>
                                  <s key="cod"/>
                                  <s key="desc"/>
                                  <i key="index">0</i>
                                  <l key="children" refId="19369" ln="0" eid="Framework.com.tagetik.trees.INode,framework"/>
                                  <ref key="parent" refId="19351"/>
                                </be>
                                <be refId="19370" clsId="FilterNode">
                                  <l key="dimensionOids" refId="19371" ln="1" eid="DimensionOid">
                                    <cust clsId="DimensionOid">564F435F4B5049-45-43555F303531---</cust>
                                  </l>
                                  <l key="AdHocParamDimensionOids" refId="19372" ln="0" eid="DimensionOid"/>
                                  <be key="data" refId="19373" clsId="FilterNodeData">
                                    <ref key="filterNode" refId="19370"/>
                                    <s key="dim">VOC_KPI</s>
                                    <i key="segmentLevel">0</i>
                                    <ref key="segment" refId="22"/>
                                    <be key="HideRC" refId="19374" clsId="HideRCBean">
                                      <ref key="HideMode" refId="675"/>
                                      <b key="ExcludeFormulas">N</b>
                                      <b key="ExcludeTextCells">N</b>
                                      <b key="ExcludeHeaders">S</b>
                                      <b key="CheckAllMatrices">N</b>
                                      <b key="hideEditableCells">N</b>
                                    </be>
                                    <be key="dictionaryHeader" refId="19375" clsId="MultiDesc">
                                      <a key="desc" refId="19376" ln="4" eid="SYS_STR">
                                        <s>Dipendenti</s>
                                        <nl/>
                                        <nl/>
                                        <nl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3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242</s>
                                    <b key="signChange">N</b>
                                    <b key="nativeSignChange">N</b>
                                    <l key="nav" refId="193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s key="adHocStyleSheetId">21</s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379" keid="SYS_STR" veid="EFReportingNodeType">
                                      <key>
                                        <s>564F435F4B5049-45-43555F303531---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242</cust>
                                  <s key="cod"/>
                                  <s key="desc"/>
                                  <i key="index">1</i>
                                  <l key="children" refId="19380" ln="0" eid="Framework.com.tagetik.trees.INode,framework"/>
                                  <ref key="parent" refId="19351"/>
                                </be>
                              </l>
                              <ref key="parent" refId="19300"/>
                            </be>
                          </l>
                        </be>
                        <be key="columns" refId="19381" clsId="FilterNode">
                          <l key="dimensionOids" refId="19382" ln="0" eid="DimensionOid"/>
                          <l key="AdHocParamDimensionOids" refId="19383" ln="0" eid="DimensionOid"/>
                          <be key="data" refId="19384" clsId="FilterNodeData">
                            <ref key="filterNode" refId="1938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38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386" ln="1" eid="Framework.com.tagetik.trees.INode,framework">
                            <be refId="19387" clsId="FilterNode">
                              <l key="dimensionOids" refId="19388" ln="1" eid="DimensionOid">
                                <cust clsId="DimensionOid">544950-45-5449505F4F---</cust>
                              </l>
                              <l key="AdHocParamDimensionOids" refId="19389" ln="0" eid="DimensionOid"/>
                              <be key="data" refId="19390" clsId="FilterNodeData">
                                <ref key="filterNode" refId="1938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39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39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39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394" ln="3" eid="Framework.com.tagetik.trees.INode,framework">
                                <be refId="19395" clsId="FilterNode">
                                  <l key="dimensionOids" refId="19396" ln="1" eid="DimensionOid">
                                    <cust clsId="DimensionOid">5343455F24-45-323032334143545F4254-244F524947494E414C--</cust>
                                  </l>
                                  <l key="AdHocParamDimensionOids" refId="19397" ln="0" eid="DimensionOid"/>
                                  <be key="data" refId="19398" clsId="FilterNodeData">
                                    <ref key="filterNode" refId="1939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39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40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0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402" ln="1" eid="Framework.com.tagetik.trees.INode,framework">
                                    <be refId="19403" clsId="FilterNode">
                                      <l key="dimensionOids" refId="19404" ln="1" eid="DimensionOid">
                                        <cust clsId="DimensionOid">4341545F24-4E-413241---</cust>
                                      </l>
                                      <l key="AdHocParamDimensionOids" refId="19405" ln="0" eid="DimensionOid"/>
                                      <be key="data" refId="19406" clsId="FilterNodeData">
                                        <ref key="filterNode" refId="1940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07" clsId="MultiDesc">
                                          <a key="desc" refId="1940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0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41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1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412" ln="0" eid="Framework.com.tagetik.trees.INode,framework"/>
                                      <ref key="parent" refId="19395"/>
                                    </be>
                                  </l>
                                  <ref key="parent" refId="19387"/>
                                </be>
                                <be refId="19413" clsId="FilterNode">
                                  <l key="dimensionOids" refId="19414" ln="1" eid="DimensionOid">
                                    <cust clsId="DimensionOid">5343455F24-45-323032344143545F4254-5343455F425F544552--</cust>
                                  </l>
                                  <l key="AdHocParamDimensionOids" refId="19415" ln="0" eid="DimensionOid"/>
                                  <be key="data" refId="19416" clsId="FilterNodeData">
                                    <ref key="filterNode" refId="1941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41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4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1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420" ln="1" eid="Framework.com.tagetik.trees.INode,framework">
                                    <be refId="19421" clsId="FilterNode">
                                      <l key="dimensionOids" refId="19422" ln="1" eid="DimensionOid">
                                        <cust clsId="DimensionOid">4341545F24-4E-413241---</cust>
                                      </l>
                                      <l key="AdHocParamDimensionOids" refId="19423" ln="0" eid="DimensionOid"/>
                                      <be key="data" refId="19424" clsId="FilterNodeData">
                                        <ref key="filterNode" refId="1942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25" clsId="MultiDesc">
                                          <a key="desc" refId="1942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2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42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42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430" ln="0" eid="Framework.com.tagetik.trees.INode,framework"/>
                                      <ref key="parent" refId="19413"/>
                                    </be>
                                  </l>
                                  <ref key="parent" refId="19387"/>
                                </be>
                                <be refId="19431" clsId="FilterNode">
                                  <l key="dimensionOids" refId="19432" ln="1" eid="DimensionOid">
                                    <cust clsId="DimensionOid">5343455F24-45-323032354143545F4254-244F524947494E414C--</cust>
                                  </l>
                                  <l key="AdHocParamDimensionOids" refId="19433" ln="0" eid="DimensionOid"/>
                                  <be key="data" refId="19434" clsId="FilterNodeData">
                                    <ref key="filterNode" refId="1943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43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43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43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438" ln="1" eid="Framework.com.tagetik.trees.INode,framework">
                                    <be refId="19439" clsId="FilterNode">
                                      <l key="dimensionOids" refId="19440" ln="1" eid="DimensionOid">
                                        <cust clsId="DimensionOid">4341545F24-4E-413241---</cust>
                                      </l>
                                      <l key="AdHocParamDimensionOids" refId="19441" ln="0" eid="DimensionOid"/>
                                      <be key="data" refId="19442" clsId="FilterNodeData">
                                        <ref key="filterNode" refId="1943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443" clsId="MultiDesc">
                                          <a key="desc" refId="19444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44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44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447" ln="0" eid="Framework.com.tagetik.trees.INode,framework"/>
                                      <ref key="parent" refId="19431"/>
                                    </be>
                                  </l>
                                  <ref key="parent" refId="19387"/>
                                </be>
                              </l>
                              <ref key="parent" refId="19381"/>
                            </be>
                          </l>
                        </be>
                        <be key="matrixFilters" refId="19448" clsId="FilterNode">
                          <l key="dimensionOids" refId="19449" ln="0" eid="DimensionOid"/>
                          <l key="AdHocParamDimensionOids" refId="19450" ln="0" eid="DimensionOid"/>
                          <be key="data" refId="19451" clsId="FilterNodeData">
                            <ref key="filterNode" refId="1944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45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453" ln="1" eid="Framework.com.tagetik.trees.INode,framework">
                            <be refId="19454" clsId="FilterNode">
                              <l key="dimensionOids" refId="19455" ln="1" eid="DimensionOid">
                                <cust clsId="DimensionOid">504552-45-3132---</cust>
                              </l>
                              <l key="AdHocParamDimensionOids" refId="19456" ln="0" eid="DimensionOid"/>
                              <be key="data" refId="19457" clsId="FilterNodeData">
                                <ref key="filterNode" refId="1945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45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45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460" ln="1" eid="Framework.com.tagetik.trees.INode,framework">
                                <be refId="19461" clsId="FilterNode">
                                  <l key="dimensionOids" refId="19462" ln="1" eid="DimensionOid">
                                    <cust clsId="DimensionOid">44455354315F4255-45-4E44---</cust>
                                  </l>
                                  <l key="AdHocParamDimensionOids" refId="19463" ln="0" eid="DimensionOid"/>
                                  <be key="data" refId="19464" clsId="FilterNodeData">
                                    <ref key="filterNode" refId="1946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4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4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467" ln="1" eid="Framework.com.tagetik.trees.INode,framework">
                                    <be refId="19468" clsId="FilterNode">
                                      <l key="dimensionOids" refId="19469" ln="1" eid="DimensionOid">
                                        <cust clsId="DimensionOid">44455354325F414749-45-4E44---</cust>
                                      </l>
                                      <l key="AdHocParamDimensionOids" refId="19470" ln="0" eid="DimensionOid"/>
                                      <be key="data" refId="19471" clsId="FilterNodeData">
                                        <ref key="filterNode" refId="19468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47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947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9474" ln="1" eid="Framework.com.tagetik.trees.INode,framework">
                                        <be refId="19475" clsId="FilterNode">
                                          <l key="dimensionOids" refId="19476" ln="1" eid="DimensionOid">
                                            <cust clsId="DimensionOid">415A495F413241-4E-47525550504F5F413241---</cust>
                                          </l>
                                          <l key="AdHocParamDimensionOids" refId="19477" ln="0" eid="DimensionOid"/>
                                          <be key="data" refId="19478" clsId="FilterNodeData">
                                            <ref key="filterNode" refId="19475"/>
                                            <s key="dim">AZI_A2A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1947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20</s>
                                            <b key="signChange">N</b>
                                            <b key="nativeSignChange">N</b>
                                            <l key="nav" refId="1948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20</cust>
                                          <s key="cod"/>
                                          <s key="desc"/>
                                          <i key="index">0</i>
                                          <l key="children" refId="19481" ln="1" eid="Framework.com.tagetik.trees.INode,framework">
                                            <be refId="19482" clsId="FilterNode">
                                              <l key="dimensionOids" refId="19483" ln="1" eid="DimensionOid">
                                                <cust clsId="DimensionOid">4445535433-45-543033---</cust>
                                              </l>
                                              <l key="AdHocParamDimensionOids" refId="19484" ln="0" eid="DimensionOid"/>
                                              <be key="data" refId="19485" clsId="FilterNodeData">
                                                <ref key="filterNode" refId="19482"/>
                                                <s key="dim">DEST3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19486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21</s>
                                                <b key="signChange">N</b>
                                                <b key="nativeSignChange">N</b>
                                                <l key="nav" refId="19487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21</cust>
                                              <s key="cod"/>
                                              <s key="desc"/>
                                              <i key="index">0</i>
                                              <l key="children" refId="19488" ln="0" eid="Framework.com.tagetik.trees.INode,framework"/>
                                              <ref key="parent" refId="19475"/>
                                            </be>
                                          </l>
                                          <ref key="parent" refId="19468"/>
                                        </be>
                                      </l>
                                      <ref key="parent" refId="19461"/>
                                    </be>
                                  </l>
                                  <ref key="parent" refId="19454"/>
                                </be>
                              </l>
                              <ref key="parent" refId="19448"/>
                            </be>
                          </l>
                        </be>
                        <be key="rowHeaders" refId="19489" clsId="ReportingHeaders">
                          <m key="headers" refId="19490" keid="SYS_PR_I" veid="System.Collections.IList">
                            <key>
                              <i>-1</i>
                            </key>
                            <val>
                              <l refId="19491" ln="1">
                                <s>$Account(HIERARCHY("KPI")).desc</s>
                              </l>
                            </val>
                          </m>
                          <m key="headersDims" refId="19492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9493" clsId="ReportingHeaders">
                          <m key="headers" refId="19494" keid="SYS_PR_I" veid="System.Collections.IList">
                            <key>
                              <i>-1</i>
                            </key>
                            <val>
                              <l refId="19495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496" ln="1">
                                <s>$Scenario.code</s>
                              </l>
                            </val>
                          </m>
                          <m key="headersDims" refId="19497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498" ln="0" eid="SYS_STR"/>
                        <b key="bindOriginalAmountOnSave">N</b>
                        <b key="showLink">N</b>
                        <i key="index">3</i>
                        <b key="excludeValuatingSheetsWithZeroValues">N</b>
                        <m key="addictionalStyleSheets" refId="19499" keid="SYS_STR" veid="StyleSheet">
                          <key>
                            <s>24</s>
                          </key>
                          <val>
                            <be refId="19500" clsId="StyleSheet">
                              <be key="version" refId="1950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0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03" ln="2">
                                    <be refId="19504" clsId="StyleRule">
                                      <be key="ruleCondition" refId="1950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06" clsId="StyleRule">
                                      <be key="ruleCondition" refId="1950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9508" clsId="StyleSheet">
                              <be key="version" refId="1950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1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11" ln="3">
                                    <be refId="19512" clsId="StyleRule">
                                      <be key="ruleCondition" refId="1951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14" clsId="StyleRule">
                                      <be key="ruleCondition" refId="1951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516" clsId="StyleRule">
                                      <be key="ruleCondition" refId="1951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9518" clsId="StyleSheet">
                              <be key="version" refId="1951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52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21" ln="2">
                                    <be refId="19522" clsId="StyleRule">
                                      <be key="ruleCondition" refId="1952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24" clsId="StyleRule">
                                      <be key="ruleCondition" refId="1952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19526" clsId="StyleSheet">
                              <be key="version" refId="1952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1952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529" ln="2">
                                    <be refId="19530" clsId="StyleRule">
                                      <be key="ruleCondition" refId="1953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532" clsId="StyleRule">
                                      <be key="ruleCondition" refId="1953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534" ln="0" eid="Reporting.com.tagetik.tables.IMatixCellLeafPositions,Reporting"/>
                        <m key="forcedEditModes" refId="19535" keid="Reporting.com.tagetik.tables.IMatixCellLeafPositions,Reporting" veid="SYS_STR"/>
                        <b key="UseTxlDeFormEditor">N</b>
                        <be key="TxDeFormsEditorDescriptor" refId="19536" clsId="TxDeFormsEditorDescriptor">
                          <l key="Tabs" refId="1953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538" clsId="matrixWSInfo">
                          <b key="isT">N</b>
                          <s key="wsCode">$CPM</s>
                        </be>
                        <be key="customFilters" refId="19539" clsId="ExpCustomFiltersProspetto"/>
                      </be>
                    </val>
                    <key>
                      <s>matrix 00 copy04</s>
                    </key>
                    <val>
                      <be refId="19540" clsId="MatrixPositionBlockVO">
                        <s key="positionID">matrix 00 copy04</s>
                        <be key="rows" refId="19541" clsId="FilterNode">
                          <l key="dimensionOids" refId="19542" ln="0" eid="DimensionOid"/>
                          <l key="AdHocParamDimensionOids" refId="19543" ln="0" eid="DimensionOid"/>
                          <be key="data" refId="19544" clsId="FilterNodeData">
                            <ref key="filterNode" refId="1954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5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546" ln="12" eid="Framework.com.tagetik.trees.INode,framework">
                            <be refId="19547" clsId="FilterNode">
                              <l key="dimensionOids" refId="19548" ln="1" eid="DimensionOid">
                                <cust clsId="DimensionOid">564F435F4B5049-45-43555F303239---</cust>
                              </l>
                              <l key="AdHocParamDimensionOids" refId="19549" ln="0" eid="DimensionOid"/>
                              <be key="data" refId="19550" clsId="FilterNodeData">
                                <ref key="filterNode" refId="19547"/>
                                <s key="dim">VOC_KPI</s>
                                <i key="segmentLevel">0</i>
                                <ref key="segment" refId="22"/>
                                <be key="dictionaryHeader" refId="19551" clsId="MultiDesc">
                                  <a key="desc" refId="19552" ln="4" eid="SYS_STR">
                                    <s>Infortuni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193</s>
                                <b key="signChange">N</b>
                                <b key="nativeSignChange">N</b>
                                <l key="nav" refId="195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55" keid="SYS_STR" veid="EFReportingNodeType">
                                  <key>
                                    <s>564F435F4B5049-45-43555F303239---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193</cust>
                              <s key="cod"/>
                              <s key="desc"/>
                              <i key="index">0</i>
                              <l key="children" refId="19556" ln="0" eid="Framework.com.tagetik.trees.INode,framework"/>
                              <ref key="parent" refId="19541"/>
                            </be>
                            <be refId="19557" clsId="FilterNode">
                              <l key="dimensionOids" refId="19558" ln="1" eid="DimensionOid">
                                <cust clsId="DimensionOid">564F435F4B5049-45-43555F303330---</cust>
                              </l>
                              <l key="AdHocParamDimensionOids" refId="19559" ln="0" eid="DimensionOid"/>
                              <be key="data" refId="19560" clsId="FilterNodeData">
                                <ref key="filterNode" refId="19557"/>
                                <s key="dim">VOC_KPI</s>
                                <i key="segmentLevel">0</i>
                                <ref key="segment" refId="22"/>
                                <be key="dictionaryHeader" refId="19561" clsId="MultiDesc">
                                  <a key="desc" refId="19562" ln="4" eid="SYS_STR">
                                    <s>di cui con gravi conseguenze*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6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194</s>
                                <b key="signChange">N</b>
                                <b key="nativeSignChange">N</b>
                                <l key="nav" refId="1956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65" keid="SYS_STR" veid="EFReportingNodeType">
                                  <key>
                                    <s>564F435F4B5049-45-43555F303330---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194</cust>
                              <s key="cod"/>
                              <s key="desc"/>
                              <i key="index">1</i>
                              <l key="children" refId="19566" ln="0" eid="Framework.com.tagetik.trees.INode,framework"/>
                              <ref key="parent" refId="19541"/>
                            </be>
                            <be refId="19567" clsId="FilterNode">
                              <l key="dimensionOids" refId="19568" ln="1" eid="DimensionOid">
                                <cust clsId="DimensionOid">564F435F4B5049-45-43555F303238---</cust>
                              </l>
                              <l key="AdHocParamDimensionOids" refId="19569" ln="0" eid="DimensionOid"/>
                              <be key="data" refId="19570" clsId="FilterNodeData">
                                <ref key="filterNode" refId="19567"/>
                                <s key="dim">VOC_KPI</s>
                                <i key="segmentLevel">0</i>
                                <ref key="segment" refId="22"/>
                                <be key="dictionaryHeader" refId="19571" clsId="MultiDesc">
                                  <a key="desc" refId="19572" ln="4" eid="SYS_STR">
                                    <s>di cui mortali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57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192</s>
                                <b key="signChange">N</b>
                                <b key="nativeSignChange">N</b>
                                <l key="nav" refId="1957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75" keid="SYS_STR" veid="EFReportingNodeType">
                                  <key>
                                    <s>564F435F4B5049-45-43555F303238---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192</cust>
                              <s key="cod"/>
                              <s key="desc"/>
                              <i key="index">2</i>
                              <l key="children" refId="19576" ln="0" eid="Framework.com.tagetik.trees.INode,framework"/>
                              <ref key="parent" refId="19541"/>
                            </be>
                            <be refId="19577" clsId="FilterNode">
                              <l key="dimensionOids" refId="19578" ln="1" eid="DimensionOid">
                                <cust clsId="DimensionOid">564F435F4B5049-45-43555F303331---</cust>
                              </l>
                              <l key="AdHocParamDimensionOids" refId="19579" ln="0" eid="DimensionOid"/>
                              <be key="data" refId="19580" clsId="FilterNodeData">
                                <ref key="filterNode" refId="19577"/>
                                <s key="dim">VOC_KPI</s>
                                <i key="segmentLevel">0</i>
                                <ref key="segment" refId="22"/>
                                <be key="dictionaryHeader" refId="19581" clsId="MultiDesc">
                                  <a key="desc" refId="19582" ln="4" eid="SYS_STR">
                                    <s>Giorni persi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58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199</s>
                                <b key="signChange">N</b>
                                <b key="nativeSignChange">N</b>
                                <l key="nav" refId="1958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85" keid="SYS_STR" veid="EFReportingNodeType">
                                  <key>
                                    <s>564F435F4B5049-45-43555F303331---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199</cust>
                              <s key="cod"/>
                              <s key="desc"/>
                              <i key="index">3</i>
                              <l key="children" refId="19586" ln="0" eid="Framework.com.tagetik.trees.INode,framework"/>
                              <ref key="parent" refId="19541"/>
                            </be>
                            <be refId="19587" clsId="FilterNode">
                              <l key="dimensionOids" refId="19588" ln="1" eid="DimensionOid">
                                <cust clsId="DimensionOid">564F435F4B5049-45-43555F303333---</cust>
                              </l>
                              <l key="AdHocParamDimensionOids" refId="19589" ln="0" eid="DimensionOid"/>
                              <be key="data" refId="19590" clsId="FilterNodeData">
                                <ref key="filterNode" refId="19587"/>
                                <s key="dim">VOC_KPI</s>
                                <i key="segmentLevel">0</i>
                                <ref key="segment" refId="22"/>
                                <be key="HideRC" refId="19591" clsId="HideRCBean">
                                  <ref key="HideMode" refId="675"/>
                                  <b key="ExcludeFormulas">N</b>
                                  <b key="ExcludeTextCells">N</b>
                                  <b key="ExcludeHeaders">S</b>
                                  <b key="CheckAllMatrices">N</b>
                                  <b key="hideEditableCells">N</b>
                                </be>
                                <b key="placeHolder">N</b>
                                <ref key="weight" refId="23"/>
                                <be key="textMatchingCondition" refId="1959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191</s>
                                <b key="signChange">N</b>
                                <b key="nativeSignChange">N</b>
                                <l key="nav" refId="1959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594" keid="SYS_STR" veid="EFReportingNodeType">
                                  <key>
                                    <s>564F435F4B5049-45-43555F303333---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191</cust>
                              <s key="cod"/>
                              <s key="desc"/>
                              <i key="index">4</i>
                              <l key="children" refId="19595" ln="0" eid="Framework.com.tagetik.trees.INode,framework"/>
                              <ref key="parent" refId="19541"/>
                            </be>
                            <be refId="19596" clsId="FilterNode">
                              <l key="dimensionOids" refId="19597" ln="0" eid="DimensionOid"/>
                              <l key="AdHocParamDimensionOids" refId="19598" ln="0" eid="DimensionOid"/>
                              <be key="data" refId="19599" clsId="FilterNodeData">
                                <ref key="filterNode" refId="19596"/>
                                <s key="dim">VOC_KPI</s>
                                <i key="segmentLevel">0</i>
                                <ref key="segment" refId="22"/>
                                <be key="reportingFormula" refId="19600" clsId="ReportingFormula">
                                  <b key="serverFormula">N</b>
                                  <b key="formulaRule">N</b>
                                  <s key="formula">IFERROR({193}*1000000/{191},0)</s>
                                </be>
                                <be key="dictionaryHeader" refId="19601" clsId="MultiDesc">
                                  <a key="desc" refId="19602" ln="4" eid="SYS_STR">
                                    <s>Indice di frequenza (IF)**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960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198</s>
                                <b key="signChange">N</b>
                                <b key="nativeSignChange">N</b>
                                <l key="nav" refId="1960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05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198</cust>
                              <s key="cod"/>
                              <s key="desc"/>
                              <i key="index">5</i>
                              <l key="children" refId="19606" ln="0" eid="Framework.com.tagetik.trees.INode,framework"/>
                              <ref key="parent" refId="19541"/>
                            </be>
                            <be refId="19607" clsId="FilterNode">
                              <l key="dimensionOids" refId="19608" ln="0" eid="DimensionOid"/>
                              <l key="AdHocParamDimensionOids" refId="19609" ln="0" eid="DimensionOid"/>
                              <be key="data" refId="19610" clsId="FilterNodeData">
                                <ref key="filterNode" refId="19607"/>
                                <s key="dim">VOC_KPI</s>
                                <i key="segmentLevel">0</i>
                                <ref key="segment" refId="22"/>
                                <be key="reportingFormula" refId="19611" clsId="ReportingFormula">
                                  <b key="serverFormula">N</b>
                                  <b key="formulaRule">N</b>
                                  <s key="formula">IFERROR({199}*1000/{191},0)</s>
                                </be>
                                <be key="dictionaryHeader" refId="19612" clsId="MultiDesc">
                                  <a key="desc" refId="19613" ln="4" eid="SYS_STR">
                                    <s>
                                      Indice di gravit
                                      <ch cod="e0"/>
                                       (IG)***
                                    </s>
                                    <s/>
                                    <s/>
                                    <s/>
                                  </a>
                                </be>
                                <b key="placeHolder">S</b>
                                <ref key="weight" refId="23"/>
                                <be key="textMatchingCondition" refId="1961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197</s>
                                <b key="signChange">N</b>
                                <b key="nativeSignChange">N</b>
                                <l key="nav" refId="1961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16" keid="SYS_STR" veid="EFReportingNodeType">
                                  <key>
                                    <s>191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197</cust>
                              <s key="cod"/>
                              <s key="desc"/>
                              <i key="index">6</i>
                              <l key="children" refId="19617" ln="0" eid="Framework.com.tagetik.trees.INode,framework"/>
                              <ref key="parent" refId="19541"/>
                            </be>
                            <be refId="19618" clsId="FilterNode">
                              <l key="dimensionOids" refId="19619" ln="0" eid="DimensionOid"/>
                              <l key="AdHocParamDimensionOids" refId="19620" ln="0" eid="DimensionOid"/>
                              <be key="data" refId="19621" clsId="FilterNodeData">
                                <ref key="filterNode" refId="19618"/>
                                <s key="dim">VOC_KPI</s>
                                <i key="segmentLevel">0</i>
                                <ref key="segment" refId="22"/>
                                <be key="dictionaryHeader" refId="19622" clsId="MultiDesc">
                                  <a key="desc" refId="19623" ln="4" eid="SYS_STR">
                                    <s>Personale appaltatori</s>
                                    <nl/>
                                    <nl/>
                                    <nl/>
                                  </a>
                                </be>
                                <b key="placeHolder">S</b>
                                <ref key="weight" refId="23"/>
                                <be key="textMatchingCondition" refId="196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203</s>
                                <b key="signChange">N</b>
                                <b key="nativeSignChange">N</b>
                                <l key="nav" refId="1962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m key="nodeTypes" refId="19626" keid="SYS_STR" veid="EFReportingNodeType">
                                  <key>
                                    <s>197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203</cust>
                              <s key="cod"/>
                              <s key="desc"/>
                              <i key="index">7</i>
                              <l key="children" refId="19627" ln="0" eid="Framework.com.tagetik.trees.INode,framework"/>
                              <ref key="parent" refId="19541"/>
                            </be>
                            <be refId="19628" clsId="FilterNode">
                              <l key="dimensionOids" refId="19629" ln="1" eid="DimensionOid">
                                <cust clsId="DimensionOid">564F435F4B5049-45-43555F303834---</cust>
                              </l>
                              <l key="AdHocParamDimensionOids" refId="19630" ln="0" eid="DimensionOid"/>
                              <be key="data" refId="19631" clsId="FilterNodeData">
                                <ref key="filterNode" refId="19628"/>
                                <s key="dim">VOC_KPI</s>
                                <i key="segmentLevel">0</i>
                                <ref key="segment" refId="22"/>
                                <be key="dictionaryHeader" refId="19632" clsId="MultiDesc">
                                  <a key="desc" refId="19633" ln="4" eid="SYS_STR">
                                    <s>Infortuni personale appaltatori e subappaltatori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3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195</s>
                                <b key="signChange">N</b>
                                <b key="nativeSignChange">N</b>
                                <l key="nav" refId="1963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36" keid="SYS_STR" veid="EFReportingNodeType">
                                  <key>
                                    <s>564F435F4B5049-45-43555F303834---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195</cust>
                              <s key="cod"/>
                              <s key="desc"/>
                              <i key="index">8</i>
                              <l key="children" refId="19637" ln="0" eid="Framework.com.tagetik.trees.INode,framework"/>
                              <ref key="parent" refId="19541"/>
                            </be>
                            <be refId="19638" clsId="FilterNode">
                              <l key="dimensionOids" refId="19639" ln="1" eid="DimensionOid">
                                <cust clsId="DimensionOid">564F435F4B5049-45-43555F303830---</cust>
                              </l>
                              <l key="AdHocParamDimensionOids" refId="19640" ln="0" eid="DimensionOid"/>
                              <be key="data" refId="19641" clsId="FilterNodeData">
                                <ref key="filterNode" refId="19638"/>
                                <s key="dim">VOC_KPI</s>
                                <i key="segmentLevel">0</i>
                                <ref key="segment" refId="22"/>
                                <be key="dictionaryHeader" refId="19642" clsId="MultiDesc">
                                  <a key="desc" refId="19643" ln="4" eid="SYS_STR">
                                    <s>di cui con gravi conseguenze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4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202</s>
                                <b key="signChange">N</b>
                                <b key="nativeSignChange">N</b>
                                <l key="nav" refId="19645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202</cust>
                              <s key="cod"/>
                              <s key="desc"/>
                              <i key="index">9</i>
                              <l key="children" refId="19646" ln="0" eid="Framework.com.tagetik.trees.INode,framework"/>
                              <ref key="parent" refId="19541"/>
                            </be>
                            <be refId="19647" clsId="FilterNode">
                              <l key="dimensionOids" refId="19648" ln="1" eid="DimensionOid">
                                <cust clsId="DimensionOid">564F435F4B5049-45-43555F303738---</cust>
                              </l>
                              <l key="AdHocParamDimensionOids" refId="19649" ln="0" eid="DimensionOid"/>
                              <be key="data" refId="19650" clsId="FilterNodeData">
                                <ref key="filterNode" refId="19647"/>
                                <s key="dim">VOC_KPI</s>
                                <i key="segmentLevel">0</i>
                                <ref key="segment" refId="22"/>
                                <be key="dictionaryHeader" refId="19651" clsId="MultiDesc">
                                  <a key="desc" refId="19652" ln="4" eid="SYS_STR">
                                    <s>di cui decessi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1965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201</s>
                                <b key="signChange">N</b>
                                <b key="nativeSignChange">N</b>
                                <l key="nav" refId="19654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23</s>
                                <b key="addRCRow">N</b>
                                <b key="complementary">N</b>
                                <ref key="periodicCalculation" refId="29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201</cust>
                              <s key="cod"/>
                              <s key="desc"/>
                              <i key="index">10</i>
                              <l key="children" refId="19655" ln="0" eid="Framework.com.tagetik.trees.INode,framework"/>
                              <ref key="parent" refId="19541"/>
                            </be>
                            <be refId="19656" clsId="FilterNode">
                              <l key="dimensionOids" refId="19657" ln="1" eid="DimensionOid">
                                <cust clsId="DimensionOid">564F435F4B5049-45-43555F303831---</cust>
                              </l>
                              <l key="AdHocParamDimensionOids" refId="19658" ln="0" eid="DimensionOid"/>
                              <be key="data" refId="19659" clsId="FilterNodeData">
                                <ref key="filterNode" refId="19656"/>
                                <s key="dim">VOC_KPI</s>
                                <i key="segmentLevel">0</i>
                                <ref key="segment" refId="22"/>
                                <be key="dictionaryHeader" refId="19660" clsId="MultiDesc">
                                  <a key="desc" refId="19661" ln="4" eid="SYS_STR">
                                    <s>Giorni Persi appaltatori e subappaltatori ****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1966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196</s>
                                <b key="signChange">N</b>
                                <b key="nativeSignChange">N</b>
                                <l key="nav" refId="19663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22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64" keid="SYS_STR" veid="EFReportingNodeType">
                                  <key>
                                    <s>564F435F4B5049-45-43555F303831---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196</cust>
                              <s key="cod"/>
                              <s key="desc"/>
                              <i key="index">11</i>
                              <l key="children" refId="19665" ln="0" eid="Framework.com.tagetik.trees.INode,framework"/>
                              <ref key="parent" refId="19541"/>
                            </be>
                          </l>
                        </be>
                        <be key="columns" refId="19666" clsId="FilterNode">
                          <l key="dimensionOids" refId="19667" ln="0" eid="DimensionOid"/>
                          <l key="AdHocParamDimensionOids" refId="19668" ln="0" eid="DimensionOid"/>
                          <be key="data" refId="19669" clsId="FilterNodeData">
                            <ref key="filterNode" refId="1966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67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671" ln="1" eid="Framework.com.tagetik.trees.INode,framework">
                            <be refId="19672" clsId="FilterNode">
                              <l key="dimensionOids" refId="19673" ln="1" eid="DimensionOid">
                                <cust clsId="DimensionOid">544950-45-5449505F4F---</cust>
                              </l>
                              <l key="AdHocParamDimensionOids" refId="19674" ln="0" eid="DimensionOid"/>
                              <be key="data" refId="19675" clsId="FilterNodeData">
                                <ref key="filterNode" refId="19672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676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677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678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679" ln="3" eid="Framework.com.tagetik.trees.INode,framework">
                                <be refId="19680" clsId="FilterNode">
                                  <l key="dimensionOids" refId="19681" ln="1" eid="DimensionOid">
                                    <cust clsId="DimensionOid">5343455F24-45-323032334143545F4254-244F524947494E414C--</cust>
                                  </l>
                                  <l key="AdHocParamDimensionOids" refId="19682" ln="0" eid="DimensionOid"/>
                                  <be key="data" refId="19683" clsId="FilterNodeData">
                                    <ref key="filterNode" refId="19680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684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68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686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687" ln="1" eid="Framework.com.tagetik.trees.INode,framework">
                                    <be refId="19688" clsId="FilterNode">
                                      <l key="dimensionOids" refId="19689" ln="1" eid="DimensionOid">
                                        <cust clsId="DimensionOid">4341545F24-4E-413241---</cust>
                                      </l>
                                      <l key="AdHocParamDimensionOids" refId="19690" ln="0" eid="DimensionOid"/>
                                      <be key="data" refId="19691" clsId="FilterNodeData">
                                        <ref key="filterNode" refId="19688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692" clsId="MultiDesc">
                                          <a key="desc" refId="19693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69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69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696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697" ln="0" eid="Framework.com.tagetik.trees.INode,framework"/>
                                      <ref key="parent" refId="19680"/>
                                    </be>
                                  </l>
                                  <ref key="parent" refId="19672"/>
                                </be>
                                <be refId="19698" clsId="FilterNode">
                                  <l key="dimensionOids" refId="19699" ln="1" eid="DimensionOid">
                                    <cust clsId="DimensionOid">5343455F24-45-323032344143545F4254-5343455F425F544552--</cust>
                                  </l>
                                  <l key="AdHocParamDimensionOids" refId="19700" ln="0" eid="DimensionOid"/>
                                  <be key="data" refId="19701" clsId="FilterNodeData">
                                    <ref key="filterNode" refId="19698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0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70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04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705" ln="1" eid="Framework.com.tagetik.trees.INode,framework">
                                    <be refId="19706" clsId="FilterNode">
                                      <l key="dimensionOids" refId="19707" ln="1" eid="DimensionOid">
                                        <cust clsId="DimensionOid">4341545F24-4E-413241---</cust>
                                      </l>
                                      <l key="AdHocParamDimensionOids" refId="19708" ln="0" eid="DimensionOid"/>
                                      <be key="data" refId="19709" clsId="FilterNodeData">
                                        <ref key="filterNode" refId="19706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10" clsId="MultiDesc">
                                          <a key="desc" refId="19711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1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71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714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715" ln="0" eid="Framework.com.tagetik.trees.INode,framework"/>
                                      <ref key="parent" refId="19698"/>
                                    </be>
                                  </l>
                                  <ref key="parent" refId="19672"/>
                                </be>
                                <be refId="19716" clsId="FilterNode">
                                  <l key="dimensionOids" refId="19717" ln="1" eid="DimensionOid">
                                    <cust clsId="DimensionOid">5343455F24-45-323032354143545F4254-244F524947494E414C--</cust>
                                  </l>
                                  <l key="AdHocParamDimensionOids" refId="19718" ln="0" eid="DimensionOid"/>
                                  <be key="data" refId="19719" clsId="FilterNodeData">
                                    <ref key="filterNode" refId="1971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72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72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72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723" ln="1" eid="Framework.com.tagetik.trees.INode,framework">
                                    <be refId="19724" clsId="FilterNode">
                                      <l key="dimensionOids" refId="19725" ln="1" eid="DimensionOid">
                                        <cust clsId="DimensionOid">4341545F24-4E-413241---</cust>
                                      </l>
                                      <l key="AdHocParamDimensionOids" refId="19726" ln="0" eid="DimensionOid"/>
                                      <be key="data" refId="19727" clsId="FilterNodeData">
                                        <ref key="filterNode" refId="1972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728" clsId="MultiDesc">
                                          <a key="desc" refId="19729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73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1973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19732" ln="0" eid="Framework.com.tagetik.trees.INode,framework"/>
                                      <ref key="parent" refId="19716"/>
                                    </be>
                                  </l>
                                  <ref key="parent" refId="19672"/>
                                </be>
                              </l>
                              <ref key="parent" refId="19666"/>
                            </be>
                          </l>
                        </be>
                        <be key="matrixFilters" refId="19733" clsId="FilterNode">
                          <l key="dimensionOids" refId="19734" ln="0" eid="DimensionOid"/>
                          <l key="AdHocParamDimensionOids" refId="19735" ln="0" eid="DimensionOid"/>
                          <be key="data" refId="19736" clsId="FilterNodeData">
                            <ref key="filterNode" refId="19733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737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19738" ln="1" eid="Framework.com.tagetik.trees.INode,framework">
                            <be refId="19739" clsId="FilterNode">
                              <l key="dimensionOids" refId="19740" ln="1" eid="DimensionOid">
                                <cust clsId="DimensionOid">504552-45-3132---</cust>
                              </l>
                              <l key="AdHocParamDimensionOids" refId="19741" ln="0" eid="DimensionOid"/>
                              <be key="data" refId="19742" clsId="FilterNodeData">
                                <ref key="filterNode" refId="19739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19743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19744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19745" ln="1" eid="Framework.com.tagetik.trees.INode,framework">
                                <be refId="19746" clsId="FilterNode">
                                  <l key="dimensionOids" refId="19747" ln="1" eid="DimensionOid">
                                    <cust clsId="DimensionOid">44455354315F4255-45-4E44---</cust>
                                  </l>
                                  <l key="AdHocParamDimensionOids" refId="19748" ln="0" eid="DimensionOid"/>
                                  <be key="data" refId="19749" clsId="FilterNodeData">
                                    <ref key="filterNode" refId="19746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75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1975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19752" ln="1" eid="Framework.com.tagetik.trees.INode,framework">
                                    <be refId="19753" clsId="FilterNode">
                                      <l key="dimensionOids" refId="19754" ln="1" eid="DimensionOid">
                                        <cust clsId="DimensionOid">44455354325F414749-45-4E44---</cust>
                                      </l>
                                      <l key="AdHocParamDimensionOids" refId="19755" ln="0" eid="DimensionOid"/>
                                      <be key="data" refId="19756" clsId="FilterNodeData">
                                        <ref key="filterNode" refId="19753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1975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1975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19759" ln="1" eid="Framework.com.tagetik.trees.INode,framework">
                                        <be refId="19760" clsId="FilterNode">
                                          <l key="dimensionOids" refId="19761" ln="1" eid="DimensionOid">
                                            <cust clsId="DimensionOid">4445535434-45-4E44---</cust>
                                          </l>
                                          <l key="AdHocParamDimensionOids" refId="19762" ln="0" eid="DimensionOid"/>
                                          <be key="data" refId="19763" clsId="FilterNodeData">
                                            <ref key="filterNode" refId="19760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19764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19765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19766" ln="1" eid="Framework.com.tagetik.trees.INode,framework">
                                            <be refId="19767" clsId="FilterNode">
                                              <l key="dimensionOids" refId="19768" ln="4" eid="DimensionOid">
                                                <cust clsId="DimensionOid">415A495F413241-45-534747---</cust>
                                                <cust clsId="DimensionOid">415A495F413241-45-41534D---</cust>
                                                <cust clsId="DimensionOid">415A495F413241-45-4C5545---</cust>
                                                <cust clsId="DimensionOid">415A495F413241-45-454C45---</cust>
                                              </l>
                                              <l key="AdHocParamDimensionOids" refId="19769" ln="0" eid="DimensionOid"/>
                                              <be key="data" refId="19770" clsId="FilterNodeData">
                                                <ref key="filterNode" refId="19767"/>
                                                <s key="dim">AZI_A2A</s>
                                                <i key="segmentLevel">0</i>
                                                <ref key="segment" refId="22"/>
                                                <b key="placeHolder">N</b>
                                                <ref key="weight" refId="23"/>
                                                <be key="textMatchingCondition" refId="19771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20</s>
                                                <b key="signChange">N</b>
                                                <b key="nativeSignChange">N</b>
                                                <l key="nav" refId="19772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20</cust>
                                              <s key="cod"/>
                                              <s key="desc"/>
                                              <i key="index">0</i>
                                              <l key="children" refId="19773" ln="1" eid="Framework.com.tagetik.trees.INode,framework">
                                                <be refId="19774" clsId="FilterNode">
                                                  <l key="dimensionOids" refId="19775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19776" ln="0" eid="DimensionOid"/>
                                                  <be key="data" refId="19777" clsId="FilterNodeData">
                                                    <ref key="filterNode" refId="19774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19778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22</s>
                                                    <b key="signChange">N</b>
                                                    <b key="nativeSignChange">N</b>
                                                    <l key="nav" refId="19779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22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19780" ln="0" eid="Framework.com.tagetik.trees.INode,framework"/>
                                                  <ref key="parent" refId="19767"/>
                                                </be>
                                              </l>
                                              <ref key="parent" refId="19760"/>
                                            </be>
                                          </l>
                                          <ref key="parent" refId="19753"/>
                                        </be>
                                      </l>
                                      <ref key="parent" refId="19746"/>
                                    </be>
                                  </l>
                                  <ref key="parent" refId="19739"/>
                                </be>
                              </l>
                              <ref key="parent" refId="19733"/>
                            </be>
                          </l>
                        </be>
                        <be key="rowHeaders" refId="19781" clsId="ReportingHeaders">
                          <m key="headers" refId="19782" keid="SYS_PR_I" veid="System.Collections.IList">
                            <key>
                              <i>-1</i>
                            </key>
                            <val>
                              <l refId="19783" ln="1">
                                <s>$Account(HIERARCHY("KPI")).desc</s>
                              </l>
                            </val>
                          </m>
                          <m key="headersDims" refId="19784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19785" clsId="ReportingHeaders">
                          <m key="headers" refId="19786" keid="SYS_PR_I" veid="System.Collections.IList">
                            <key>
                              <i>-1</i>
                            </key>
                            <val>
                              <l refId="19787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19788" ln="1">
                                <s>$Scenario.code</s>
                              </l>
                            </val>
                          </m>
                          <m key="headersDims" refId="19789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19790" ln="0" eid="SYS_STR"/>
                        <b key="bindOriginalAmountOnSave">N</b>
                        <b key="showLink">N</b>
                        <i key="index">5</i>
                        <b key="excludeValuatingSheetsWithZeroValues">N</b>
                        <m key="addictionalStyleSheets" refId="19791" keid="SYS_STR" veid="StyleSheet">
                          <key>
                            <s>24</s>
                          </key>
                          <val>
                            <be refId="19792" clsId="StyleSheet">
                              <be key="version" refId="19793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794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19795" ln="2">
                                    <be refId="19796" clsId="StyleRule">
                                      <be key="ruleCondition" refId="19797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798" clsId="StyleRule">
                                      <be key="ruleCondition" refId="19799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19800" clsId="StyleSheet">
                              <be key="version" refId="19801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02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803" ln="2">
                                    <be refId="19804" clsId="StyleRule">
                                      <be key="ruleCondition" refId="19805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06" clsId="StyleRule">
                                      <be key="ruleCondition" refId="19807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19808" clsId="StyleSheet">
                              <be key="version" refId="1980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19810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19811" ln="3">
                                    <be refId="19812" clsId="StyleRule">
                                      <be key="ruleCondition" refId="1981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19814" clsId="StyleRule">
                                      <be key="ruleCondition" refId="1981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19816" clsId="StyleRule">
                                      <be key="ruleCondition" refId="19817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19818" ln="0" eid="Reporting.com.tagetik.tables.IMatixCellLeafPositions,Reporting"/>
                        <m key="forcedEditModes" refId="19819" keid="Reporting.com.tagetik.tables.IMatixCellLeafPositions,Reporting" veid="SYS_STR"/>
                        <b key="UseTxlDeFormEditor">N</b>
                        <be key="TxDeFormsEditorDescriptor" refId="19820" clsId="TxDeFormsEditorDescriptor">
                          <l key="Tabs" refId="19821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19822" clsId="matrixWSInfo">
                          <b key="isT">N</b>
                          <s key="wsCode">$CPM</s>
                        </be>
                        <be key="customFilters" refId="19823" clsId="ExpCustomFiltersProspetto"/>
                      </be>
                    </val>
                    <key>
                      <s>matrix 00 copy01</s>
                    </key>
                    <val>
                      <be refId="19824" clsId="MatrixPositionBlockVO">
                        <s key="positionID">matrix 00 copy01</s>
                        <be key="rows" refId="19825" clsId="FilterNode">
                          <l key="dimensionOids" refId="19826" ln="0" eid="DimensionOid"/>
                          <l key="AdHocParamDimensionOids" refId="19827" ln="0" eid="DimensionOid"/>
                          <be key="data" refId="19828" clsId="FilterNodeData">
                            <ref key="filterNode" refId="19825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829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19830" ln="1" eid="Framework.com.tagetik.trees.INode,framework">
                            <be refId="19831" clsId="FilterNode">
                              <l key="dimensionOids" refId="19832" ln="1" eid="DimensionOid">
                                <cust clsId="DimensionOid">44455354325F414749-45-4E44---</cust>
                              </l>
                              <l key="AdHocParamDimensionOids" refId="19833" ln="0" eid="DimensionOid"/>
                              <be key="data" refId="19834" clsId="FilterNodeData">
                                <ref key="filterNode" refId="19831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835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19836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837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19838" ln="6" eid="Framework.com.tagetik.trees.INode,framework">
                                <be refId="19839" clsId="FilterNode">
                                  <l key="dimensionOids" refId="19840" ln="1" eid="DimensionOid">
                                    <cust clsId="DimensionOid">564F435F4B5049-45-43555F303536---</cust>
                                  </l>
                                  <l key="AdHocParamDimensionOids" refId="19841" ln="0" eid="DimensionOid"/>
                                  <be key="data" refId="19842" clsId="FilterNodeData">
                                    <ref key="filterNode" refId="19839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4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160</s>
                                    <b key="signChange">N</b>
                                    <b key="nativeSignChange">N</b>
                                    <l key="nav" refId="1984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160</cust>
                                  <s key="cod"/>
                                  <s key="desc"/>
                                  <i key="index">0</i>
                                  <l key="children" refId="19845" ln="1" eid="Framework.com.tagetik.trees.INode,framework">
                                    <be refId="19846" clsId="FilterNode">
                                      <l key="dimensionOids" refId="19847" ln="1" eid="DimensionOid">
                                        <cust clsId="DimensionOid">4445535434-45-4E44---</cust>
                                      </l>
                                      <l key="AdHocParamDimensionOids" refId="19848" ln="0" eid="DimensionOid"/>
                                      <be key="data" refId="19849" clsId="FilterNodeData">
                                        <ref key="filterNode" refId="19846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50" clsId="MultiDesc">
                                          <a key="desc" refId="19851" ln="4" eid="SYS_STR">
                                            <s>Assunti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5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163</s>
                                        <b key="signChange">N</b>
                                        <b key="nativeSignChange">N</b>
                                        <l key="nav" refId="1985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163</cust>
                                      <s key="cod"/>
                                      <s key="desc"/>
                                      <i key="index">0</i>
                                      <l key="children" refId="19854" ln="0" eid="Framework.com.tagetik.trees.INode,framework"/>
                                      <ref key="parent" refId="19839"/>
                                    </be>
                                  </l>
                                  <ref key="parent" refId="19831"/>
                                </be>
                                <be refId="19855" clsId="FilterNode">
                                  <l key="dimensionOids" refId="19856" ln="1" eid="DimensionOid">
                                    <cust clsId="DimensionOid">564F435F4B5049-45-43555F3031302D463031---</cust>
                                  </l>
                                  <l key="AdHocParamDimensionOids" refId="19857" ln="0" eid="DimensionOid"/>
                                  <be key="data" refId="19858" clsId="FilterNodeData">
                                    <ref key="filterNode" refId="1985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165</s>
                                    <b key="signChange">N</b>
                                    <b key="nativeSignChange">N</b>
                                    <l key="nav" refId="198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165</cust>
                                  <s key="cod"/>
                                  <s key="desc"/>
                                  <i key="index">1</i>
                                  <l key="children" refId="19861" ln="1" eid="Framework.com.tagetik.trees.INode,framework">
                                    <be refId="19862" clsId="FilterNode">
                                      <l key="dimensionOids" refId="19863" ln="1" eid="DimensionOid">
                                        <cust clsId="DimensionOid">4445535434-45-4E44---</cust>
                                      </l>
                                      <l key="AdHocParamDimensionOids" refId="19864" ln="0" eid="DimensionOid"/>
                                      <be key="data" refId="19865" clsId="FilterNodeData">
                                        <ref key="filterNode" refId="1986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66" clsId="MultiDesc">
                                          <a key="desc" refId="19867" ln="4" eid="SYS_STR">
                                            <s>di cui assunti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6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168</s>
                                        <b key="signChange">N</b>
                                        <b key="nativeSignChange">N</b>
                                        <l key="nav" refId="198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168</cust>
                                      <s key="cod"/>
                                      <s key="desc"/>
                                      <i key="index">0</i>
                                      <l key="children" refId="19870" ln="0" eid="Framework.com.tagetik.trees.INode,framework"/>
                                      <ref key="parent" refId="19855"/>
                                    </be>
                                  </l>
                                  <ref key="parent" refId="19831"/>
                                </be>
                                <be refId="19871" clsId="FilterNode">
                                  <l key="dimensionOids" refId="19872" ln="1" eid="DimensionOid">
                                    <cust clsId="DimensionOid">564F435F4B5049-45-43555F303130---</cust>
                                  </l>
                                  <l key="AdHocParamDimensionOids" refId="19873" ln="0" eid="DimensionOid"/>
                                  <be key="data" refId="19874" clsId="FilterNodeData">
                                    <ref key="filterNode" refId="1987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7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181</s>
                                    <b key="signChange">N</b>
                                    <b key="nativeSignChange">N</b>
                                    <l key="nav" refId="1987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77" keid="SYS_STR" veid="EFReportingNodeType">
                                      <key>
                                        <s>564F435F4B5049-45-43555F303130---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181</cust>
                                  <s key="cod"/>
                                  <s key="desc"/>
                                  <i key="index">2</i>
                                  <l key="children" refId="19878" ln="1" eid="Framework.com.tagetik.trees.INode,framework">
                                    <be refId="19879" clsId="FilterNode">
                                      <l key="dimensionOids" refId="19880" ln="1" eid="DimensionOid">
                                        <cust clsId="DimensionOid">4445535434-45-4E44---</cust>
                                      </l>
                                      <l key="AdHocParamDimensionOids" refId="19881" ln="0" eid="DimensionOid"/>
                                      <be key="data" refId="19882" clsId="FilterNodeData">
                                        <ref key="filterNode" refId="19879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883" clsId="MultiDesc">
                                          <a key="desc" refId="19884" ln="4" eid="SYS_STR">
                                            <s>di cui a tempo indeterminato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88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185</s>
                                        <b key="signChange">N</b>
                                        <b key="nativeSignChange">N</b>
                                        <l key="nav" refId="1988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185</cust>
                                      <s key="cod"/>
                                      <s key="desc"/>
                                      <i key="index">0</i>
                                      <l key="children" refId="19887" ln="0" eid="Framework.com.tagetik.trees.INode,framework"/>
                                      <ref key="parent" refId="19871"/>
                                    </be>
                                  </l>
                                  <ref key="parent" refId="19831"/>
                                </be>
                                <be refId="19888" clsId="FilterNode">
                                  <l key="dimensionOids" refId="19889" ln="1" eid="DimensionOid">
                                    <cust clsId="DimensionOid">564F435F4B5049-45-43555F3031302D463031---</cust>
                                  </l>
                                  <l key="AdHocParamDimensionOids" refId="19890" ln="0" eid="DimensionOid"/>
                                  <be key="data" refId="19891" clsId="FilterNodeData">
                                    <ref key="filterNode" refId="1988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89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203</s>
                                    <b key="signChange">N</b>
                                    <b key="nativeSignChange">N</b>
                                    <l key="nav" refId="1989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894" keid="SYS_STR" veid="EFReportingNodeType">
                                      <key>
                                        <s>564F435F4B5049-45-43555F3031302D463031---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203</cust>
                                  <s key="cod"/>
                                  <s key="desc"/>
                                  <i key="index">3</i>
                                  <l key="children" refId="19895" ln="1" eid="Framework.com.tagetik.trees.INode,framework">
                                    <be refId="19896" clsId="FilterNode">
                                      <l key="dimensionOids" refId="19897" ln="1" eid="DimensionOid">
                                        <cust clsId="DimensionOid">4445535434-45-545F494E44---</cust>
                                      </l>
                                      <l key="AdHocParamDimensionOids" refId="19898" ln="0" eid="DimensionOid"/>
                                      <be key="data" refId="19899" clsId="FilterNodeData">
                                        <ref key="filterNode" refId="19896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00" clsId="MultiDesc">
                                          <a key="desc" refId="19901" ln="4" eid="SYS_STR">
                                            <s>di cui a tempo indeterminato sotto i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0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207</s>
                                        <b key="signChange">N</b>
                                        <b key="nativeSignChange">N</b>
                                        <l key="nav" refId="1990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04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207</cust>
                                      <s key="cod"/>
                                      <s key="desc"/>
                                      <i key="index">0</i>
                                      <l key="children" refId="19905" ln="0" eid="Framework.com.tagetik.trees.INode,framework"/>
                                      <ref key="parent" refId="19888"/>
                                    </be>
                                  </l>
                                  <ref key="parent" refId="19831"/>
                                </be>
                                <be refId="19906" clsId="FilterNode">
                                  <l key="dimensionOids" refId="19907" ln="1" eid="DimensionOid">
                                    <cust clsId="DimensionOid">564F435F4B5049-45-43555F303536---</cust>
                                  </l>
                                  <l key="AdHocParamDimensionOids" refId="19908" ln="0" eid="DimensionOid"/>
                                  <be key="data" refId="19909" clsId="FilterNodeData">
                                    <ref key="filterNode" refId="19906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1991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170</s>
                                    <b key="signChange">N</b>
                                    <b key="nativeSignChange">N</b>
                                    <l key="nav" refId="1991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170</cust>
                                  <s key="cod"/>
                                  <s key="desc"/>
                                  <i key="index">4</i>
                                  <l key="children" refId="19912" ln="1" eid="Framework.com.tagetik.trees.INode,framework">
                                    <be refId="19913" clsId="FilterNode">
                                      <l key="dimensionOids" refId="19914" ln="1" eid="DimensionOid">
                                        <cust clsId="DimensionOid">4445535434-45-444F4E4E41---</cust>
                                      </l>
                                      <l key="AdHocParamDimensionOids" refId="19915" ln="0" eid="DimensionOid"/>
                                      <be key="data" refId="19916" clsId="FilterNodeData">
                                        <ref key="filterNode" refId="19913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17" clsId="MultiDesc">
                                          <a key="desc" refId="19918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1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174</s>
                                        <b key="signChange">N</b>
                                        <b key="nativeSignChange">N</b>
                                        <l key="nav" refId="1992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23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21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174</cust>
                                      <s key="cod"/>
                                      <s key="desc"/>
                                      <i key="index">0</i>
                                      <l key="children" refId="19922" ln="0" eid="Framework.com.tagetik.trees.INode,framework"/>
                                      <ref key="parent" refId="19906"/>
                                    </be>
                                  </l>
                                  <ref key="parent" refId="19831"/>
                                </be>
                                <be refId="19923" clsId="FilterNode">
                                  <l key="dimensionOids" refId="19924" ln="1" eid="DimensionOid">
                                    <cust clsId="DimensionOid">564F435F4B5049-45-43555F313435---</cust>
                                  </l>
                                  <l key="AdHocParamDimensionOids" refId="19925" ln="0" eid="DimensionOid"/>
                                  <be key="data" refId="19926" clsId="FilterNodeData">
                                    <ref key="filterNode" refId="19923"/>
                                    <s key="dim">VOC_KPI</s>
                                    <i key="segmentLevel">0</i>
                                    <ref key="segment" refId="22"/>
                                    <be key="dictionaryHeader" refId="19927" clsId="MultiDesc">
                                      <a key="desc" refId="19928" ln="4" eid="SYS_STR">
                                        <s/>
                                        <s/>
                                        <s/>
                                        <s/>
                                      </a>
                                    </be>
                                    <b key="placeHolder">N</b>
                                    <ref key="weight" refId="23"/>
                                    <be key="textMatchingCondition" refId="1992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175</s>
                                    <b key="signChange">N</b>
                                    <b key="nativeSignChange">N</b>
                                    <l key="nav" refId="1993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175</cust>
                                  <s key="cod"/>
                                  <s key="desc"/>
                                  <i key="index">5</i>
                                  <l key="children" refId="19931" ln="1" eid="Framework.com.tagetik.trees.INode,framework">
                                    <be refId="19932" clsId="FilterNode">
                                      <l key="dimensionOids" refId="19933" ln="1" eid="DimensionOid">
                                        <cust clsId="DimensionOid">4445535434-45-4E44---</cust>
                                      </l>
                                      <l key="AdHocParamDimensionOids" refId="19934" ln="0" eid="DimensionOid"/>
                                      <be key="data" refId="19935" clsId="FilterNodeData">
                                        <ref key="filterNode" refId="1993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19936" clsId="MultiDesc">
                                          <a key="desc" refId="19937" ln="4" eid="SYS_STR">
                                            <s>USCITE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179</s>
                                        <b key="signChange">N</b>
                                        <b key="nativeSignChange">N</b>
                                        <l key="nav" refId="1993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24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179</cust>
                                      <s key="cod"/>
                                      <s key="desc"/>
                                      <i key="index">0</i>
                                      <l key="children" refId="19940" ln="0" eid="Framework.com.tagetik.trees.INode,framework"/>
                                      <ref key="parent" refId="19923"/>
                                    </be>
                                  </l>
                                  <ref key="parent" refId="19831"/>
                                </be>
                              </l>
                              <ref key="parent" refId="19825"/>
                            </be>
                          </l>
                        </be>
                        <be key="columns" refId="19941" clsId="FilterNode">
                          <l key="dimensionOids" refId="19942" ln="0" eid="DimensionOid"/>
                          <l key="AdHocParamDimensionOids" refId="19943" ln="0" eid="DimensionOid"/>
                          <be key="data" refId="19944" clsId="FilterNodeData">
                            <ref key="filterNode" refId="1994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1994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19946" ln="1" eid="Framework.com.tagetik.trees.INode,framework">
                            <be refId="19947" clsId="FilterNode">
                              <l key="dimensionOids" refId="19948" ln="1" eid="DimensionOid">
                                <cust clsId="DimensionOid">544950-45-5449505F4F---</cust>
                              </l>
                              <l key="AdHocParamDimensionOids" refId="19949" ln="0" eid="DimensionOid"/>
                              <be key="data" refId="19950" clsId="FilterNodeData">
                                <ref key="filterNode" refId="19947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1995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1995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19953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19954" ln="3" eid="Framework.com.tagetik.trees.INode,framework">
                                <be refId="19955" clsId="FilterNode">
                                  <l key="dimensionOids" refId="19956" ln="1" eid="DimensionOid">
                                    <cust clsId="DimensionOid">5343455F24-45-323032334143545F4254-244F524947494E414C--</cust>
                                  </l>
                                  <l key="AdHocParamDimensionOids" refId="19957" ln="0" eid="DimensionOid"/>
                                  <be key="data" refId="19958" clsId="FilterNodeData">
                                    <ref key="filterNode" refId="19955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95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1996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61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19962" ln="1" eid="Framework.com.tagetik.trees.INode,framework">
                                    <be refId="19963" clsId="FilterNode">
                                      <l key="dimensionOids" refId="19964" ln="1" eid="DimensionOid">
                                        <cust clsId="DimensionOid">4341545F24-4E-413241---</cust>
                                      </l>
                                      <l key="AdHocParamDimensionOids" refId="19965" ln="0" eid="DimensionOid"/>
                                      <be key="data" refId="19966" clsId="FilterNodeData">
                                        <ref key="filterNode" refId="19963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967" clsId="MultiDesc">
                                          <a key="desc" refId="19968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6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1997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71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19972" ln="0" eid="Framework.com.tagetik.trees.INode,framework"/>
                                      <ref key="parent" refId="19955"/>
                                    </be>
                                  </l>
                                  <ref key="parent" refId="19947"/>
                                </be>
                                <be refId="19973" clsId="FilterNode">
                                  <l key="dimensionOids" refId="19974" ln="1" eid="DimensionOid">
                                    <cust clsId="DimensionOid">5343455F24-45-323032344143545F4254-5343455F425F544552--</cust>
                                  </l>
                                  <l key="AdHocParamDimensionOids" refId="19975" ln="0" eid="DimensionOid"/>
                                  <be key="data" refId="19976" clsId="FilterNodeData">
                                    <ref key="filterNode" refId="19973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977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1997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79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19980" ln="1" eid="Framework.com.tagetik.trees.INode,framework">
                                    <be refId="19981" clsId="FilterNode">
                                      <l key="dimensionOids" refId="19982" ln="1" eid="DimensionOid">
                                        <cust clsId="DimensionOid">4341545F24-4E-413241---</cust>
                                      </l>
                                      <l key="AdHocParamDimensionOids" refId="19983" ln="0" eid="DimensionOid"/>
                                      <be key="data" refId="19984" clsId="FilterNodeData">
                                        <ref key="filterNode" refId="19981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19985" clsId="MultiDesc">
                                          <a key="desc" refId="19986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1998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1998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19989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19990" ln="0" eid="Framework.com.tagetik.trees.INode,framework"/>
                                      <ref key="parent" refId="19973"/>
                                    </be>
                                  </l>
                                  <ref key="parent" refId="19947"/>
                                </be>
                                <be refId="19991" clsId="FilterNode">
                                  <l key="dimensionOids" refId="19992" ln="1" eid="DimensionOid">
                                    <cust clsId="DimensionOid">5343455F24-45-323032354143545F4254-244F524947494E414C--</cust>
                                  </l>
                                  <l key="AdHocParamDimensionOids" refId="19993" ln="0" eid="DimensionOid"/>
                                  <be key="data" refId="19994" clsId="FilterNodeData">
                                    <ref key="filterNode" refId="1999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1999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1999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1999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19998" ln="1" eid="Framework.com.tagetik.trees.INode,framework">
                                    <be refId="19999" clsId="FilterNode">
                                      <l key="dimensionOids" refId="20000" ln="1" eid="DimensionOid">
                                        <cust clsId="DimensionOid">4341545F24-4E-413241---</cust>
                                      </l>
                                      <l key="AdHocParamDimensionOids" refId="20001" ln="0" eid="DimensionOid"/>
                                      <be key="data" refId="20002" clsId="FilterNodeData">
                                        <ref key="filterNode" refId="1999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003" clsId="MultiDesc">
                                          <a key="desc" refId="2000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00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00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007" ln="0" eid="Framework.com.tagetik.trees.INode,framework"/>
                                      <ref key="parent" refId="19991"/>
                                    </be>
                                  </l>
                                  <ref key="parent" refId="19947"/>
                                </be>
                              </l>
                              <ref key="parent" refId="19941"/>
                            </be>
                          </l>
                        </be>
                        <be key="matrixFilters" refId="20008" clsId="FilterNode">
                          <l key="dimensionOids" refId="20009" ln="0" eid="DimensionOid"/>
                          <l key="AdHocParamDimensionOids" refId="20010" ln="0" eid="DimensionOid"/>
                          <be key="data" refId="20011" clsId="FilterNodeData">
                            <ref key="filterNode" refId="20008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12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013" ln="1" eid="Framework.com.tagetik.trees.INode,framework">
                            <be refId="20014" clsId="FilterNode">
                              <l key="dimensionOids" refId="20015" ln="1" eid="DimensionOid">
                                <cust clsId="DimensionOid">504552-45-3132---</cust>
                              </l>
                              <l key="AdHocParamDimensionOids" refId="20016" ln="0" eid="DimensionOid"/>
                              <be key="data" refId="20017" clsId="FilterNodeData">
                                <ref key="filterNode" refId="20014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0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019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020" ln="1" eid="Framework.com.tagetik.trees.INode,framework">
                                <be refId="20021" clsId="FilterNode">
                                  <l key="dimensionOids" refId="20022" ln="1" eid="DimensionOid">
                                    <cust clsId="DimensionOid">44455354315F4255-45-4E44---</cust>
                                  </l>
                                  <l key="AdHocParamDimensionOids" refId="20023" ln="0" eid="DimensionOid"/>
                                  <be key="data" refId="20024" clsId="FilterNodeData">
                                    <ref key="filterNode" refId="20021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02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02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027" ln="1" eid="Framework.com.tagetik.trees.INode,framework">
                                    <be refId="20028" clsId="FilterNode">
                                      <l key="dimensionOids" refId="20029" ln="1" eid="DimensionOid">
                                        <cust clsId="DimensionOid">415A495F413241-4E-47525550504F5F413241---</cust>
                                      </l>
                                      <l key="AdHocParamDimensionOids" refId="20030" ln="0" eid="DimensionOid"/>
                                      <be key="data" refId="20031" clsId="FilterNodeData">
                                        <ref key="filterNode" refId="20028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2003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2003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20034" ln="1" eid="Framework.com.tagetik.trees.INode,framework">
                                        <be refId="20035" clsId="FilterNode">
                                          <l key="dimensionOids" refId="20036" ln="1" eid="DimensionOid">
                                            <cust clsId="DimensionOid">4445535433-45-543033---</cust>
                                          </l>
                                          <l key="AdHocParamDimensionOids" refId="20037" ln="0" eid="DimensionOid"/>
                                          <be key="data" refId="20038" clsId="FilterNodeData">
                                            <ref key="filterNode" refId="20035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20039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20040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20041" ln="0" eid="Framework.com.tagetik.trees.INode,framework"/>
                                          <ref key="parent" refId="20028"/>
                                        </be>
                                      </l>
                                      <ref key="parent" refId="20021"/>
                                    </be>
                                  </l>
                                  <ref key="parent" refId="20014"/>
                                </be>
                              </l>
                              <ref key="parent" refId="20008"/>
                            </be>
                          </l>
                        </be>
                        <be key="rowHeaders" refId="20042" clsId="ReportingHeaders">
                          <m key="headers" refId="20043" keid="SYS_PR_I" veid="System.Collections.IList">
                            <key>
                              <i>-1</i>
                            </key>
                            <val>
                              <l refId="20044" ln="1">
                                <s>$Cust_Dim4.desc</s>
                              </l>
                            </val>
                          </m>
                          <m key="headersDims" refId="20045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20046" clsId="ReportingHeaders">
                          <m key="headers" refId="20047" keid="SYS_PR_I" veid="System.Collections.IList">
                            <key>
                              <i>-1</i>
                            </key>
                            <val>
                              <l refId="20048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049" ln="1">
                                <s>$Scenario.code</s>
                              </l>
                            </val>
                          </m>
                          <m key="headersDims" refId="20050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051" ln="0" eid="SYS_STR"/>
                        <b key="bindOriginalAmountOnSave">N</b>
                        <b key="showLink">N</b>
                        <i key="index">2</i>
                        <b key="excludeValuatingSheetsWithZeroValues">N</b>
                        <m key="addictionalStyleSheets" refId="20052" keid="SYS_STR" veid="StyleSheet">
                          <key>
                            <s>24</s>
                          </key>
                          <val>
                            <be refId="20053" clsId="StyleSheet">
                              <be key="version" refId="20054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055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56" ln="2">
                                    <be refId="20057" clsId="StyleRule">
                                      <be key="ruleCondition" refId="20058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59" clsId="StyleRule">
                                      <be key="ruleCondition" refId="20060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22</s>
                          </key>
                          <val>
                            <be refId="20061" clsId="StyleSheet">
                              <be key="version" refId="20062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      <ref key="applyFirst" refId="271"/>
                              <m key="rules" refId="20063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64" ln="2">
                                    <be refId="20065" clsId="StyleRule">
                                      <be key="ruleCondition" refId="20066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67" clsId="StyleRule">
                                      <be key="ruleCondition" refId="20068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23</s>
                          </key>
                          <val>
                            <be refId="20069" clsId="StyleSheet">
                              <be key="version" refId="2007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071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072" ln="3">
                                    <be refId="20073" clsId="StyleRule">
                                      <be key="ruleCondition" refId="2007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075" clsId="StyleRule">
                                      <be key="ruleCondition" refId="2007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20077" clsId="StyleRule">
                                      <be key="ruleCondition" refId="20078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079" ln="0" eid="Reporting.com.tagetik.tables.IMatixCellLeafPositions,Reporting"/>
                        <m key="forcedEditModes" refId="20080" keid="Reporting.com.tagetik.tables.IMatixCellLeafPositions,Reporting" veid="SYS_STR"/>
                        <b key="UseTxlDeFormEditor">N</b>
                        <be key="TxDeFormsEditorDescriptor" refId="20081" clsId="TxDeFormsEditorDescriptor">
                          <l key="Tabs" refId="20082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083" clsId="matrixWSInfo">
                          <b key="isT">N</b>
                          <s key="wsCode">$CPM</s>
                        </be>
                        <be key="customFilters" refId="20084" clsId="ExpCustomFiltersProspetto"/>
                      </be>
                    </val>
                    <key>
                      <s>matrix 00 copy03</s>
                    </key>
                    <val>
                      <be refId="20085" clsId="MatrixPositionBlockVO">
                        <s key="positionID">matrix 00 copy03</s>
                        <be key="rows" refId="20086" clsId="FilterNode">
                          <l key="dimensionOids" refId="20087" ln="0" eid="DimensionOid"/>
                          <l key="AdHocParamDimensionOids" refId="20088" ln="0" eid="DimensionOid"/>
                          <be key="data" refId="20089" clsId="FilterNodeData">
                            <ref key="filterNode" refId="20086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090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20091" ln="3" eid="Framework.com.tagetik.trees.INode,framework">
                            <be refId="20092" clsId="FilterNode">
                              <l key="dimensionOids" refId="20093" ln="1" eid="DimensionOid">
                                <cust clsId="DimensionOid">564F435F4B5049-45-43555F313237---</cust>
                              </l>
                              <l key="AdHocParamDimensionOids" refId="20094" ln="0" eid="DimensionOid"/>
                              <be key="data" refId="20095" clsId="FilterNodeData">
                                <ref key="filterNode" refId="20092"/>
                                <s key="dim">VOC_KPI</s>
                                <i key="segmentLevel">0</i>
                                <ref key="segment" refId="22"/>
                                <be key="dictionaryHeader" refId="20096" clsId="MultiDesc">
                                  <a key="desc" refId="20097" ln="4" eid="SYS_STR">
                                    <s>Numero dipendenti effettivi</s>
                                    <nl/>
                                    <nl/>
                                    <nl/>
                                  </a>
                                </be>
                                <b key="placeHolder">N</b>
                                <ref key="weight" refId="23"/>
                                <be key="textMatchingCondition" refId="2009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212</s>
                                <b key="signChange">N</b>
                                <b key="nativeSignChange">N</b>
                                <l key="nav" refId="2009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00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212</cust>
                              <s key="cod"/>
                              <s key="desc"/>
                              <i key="index">0</i>
                              <l key="children" refId="20101" ln="0" eid="Framework.com.tagetik.trees.INode,framework"/>
                              <ref key="parent" refId="20086"/>
                            </be>
                            <be refId="20102" clsId="FilterNode">
                              <l key="dimensionOids" refId="20103" ln="1" eid="DimensionOid">
                                <cust clsId="DimensionOid">564F435F4B5049-45-43555F313238---</cust>
                              </l>
                              <l key="AdHocParamDimensionOids" refId="20104" ln="0" eid="DimensionOid"/>
                              <be key="data" refId="20105" clsId="FilterNodeData">
                                <ref key="filterNode" refId="20102"/>
                                <s key="dim">VOC_KPI</s>
                                <i key="segmentLevel">0</i>
                                <ref key="segment" refId="22"/>
                                <be key="dictionaryHeader" refId="20106" clsId="MultiDesc">
                                  <a key="desc" refId="20107" ln="4" eid="SYS_STR">
                                    <s>Numero ore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10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213</s>
                                <b key="signChange">N</b>
                                <b key="nativeSignChange">N</b>
                                <l key="nav" refId="2010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10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213</cust>
                              <s key="cod"/>
                              <s key="desc"/>
                              <i key="index">1</i>
                              <l key="children" refId="20111" ln="0" eid="Framework.com.tagetik.trees.INode,framework"/>
                              <ref key="parent" refId="20086"/>
                            </be>
                            <be refId="20112" clsId="FilterNode">
                              <l key="dimensionOids" refId="20113" ln="1" eid="DimensionOid">
                                <cust clsId="DimensionOid">564F435F4B5049-45-43555F313239---</cust>
                              </l>
                              <l key="AdHocParamDimensionOids" refId="20114" ln="0" eid="DimensionOid"/>
                              <be key="data" refId="20115" clsId="FilterNodeData">
                                <ref key="filterNode" refId="20112"/>
                                <s key="dim">VOC_KPI</s>
                                <i key="segmentLevel">0</i>
                                <ref key="segment" refId="22"/>
                                <be key="dictionaryHeader" refId="20116" clsId="MultiDesc">
                                  <a key="desc" refId="20117" ln="4" eid="SYS_STR">
                                    <s>Numero giorni</s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118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214</s>
                                <b key="signChange">N</b>
                                <b key="nativeSignChange">N</b>
                                <l key="nav" refId="20119" ln="0" eid="ScenarioModifierValue"/>
                                <i key="sco">0</i>
                                <b key="applyFiltersForForcedScenarioPeriodoMap">N</b>
                                <b key="lineSplit">N</b>
                                <s key="adHocStyleSheetId">17</s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20" keid="SYS_STR" veid="EFReportingNodeType">
                                  <key>
                                    <s>564F435F4B5049-45-43555F313238---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564F435F4B5049-45-43555F313237---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564F435F4B5049-45-43555F313239---</s>
                                  </key>
                                  <val>
                                    <ref refId="38"/>
                                  </val>
                                  <key>
                                    <s>564F435F4B5049-45-43555F313330---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214</cust>
                              <s key="cod"/>
                              <s key="desc"/>
                              <i key="index">2</i>
                              <l key="children" refId="20121" ln="0" eid="Framework.com.tagetik.trees.INode,framework"/>
                              <ref key="parent" refId="20086"/>
                            </be>
                          </l>
                        </be>
                        <be key="columns" refId="20122" clsId="FilterNode">
                          <l key="dimensionOids" refId="20123" ln="0" eid="DimensionOid"/>
                          <l key="AdHocParamDimensionOids" refId="20124" ln="0" eid="DimensionOid"/>
                          <be key="data" refId="20125" clsId="FilterNodeData">
                            <ref key="filterNode" refId="20122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126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20127" ln="1" eid="Framework.com.tagetik.trees.INode,framework">
                            <be refId="20128" clsId="FilterNode">
                              <l key="dimensionOids" refId="20129" ln="1" eid="DimensionOid">
                                <cust clsId="DimensionOid">544950-45-5449505F4F---</cust>
                              </l>
                              <l key="AdHocParamDimensionOids" refId="20130" ln="0" eid="DimensionOid"/>
                              <be key="data" refId="20131" clsId="FilterNodeData">
                                <ref key="filterNode" refId="20128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132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20133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134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20135" ln="3" eid="Framework.com.tagetik.trees.INode,framework">
                                <be refId="20136" clsId="FilterNode">
                                  <l key="dimensionOids" refId="20137" ln="1" eid="DimensionOid">
                                    <cust clsId="DimensionOid">5343455F24-45-323032334143545F4254-244F524947494E414C--</cust>
                                  </l>
                                  <l key="AdHocParamDimensionOids" refId="20138" ln="0" eid="DimensionOid"/>
                                  <be key="data" refId="20139" clsId="FilterNodeData">
                                    <ref key="filterNode" refId="20136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40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20141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42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20143" ln="1" eid="Framework.com.tagetik.trees.INode,framework">
                                    <be refId="20144" clsId="FilterNode">
                                      <l key="dimensionOids" refId="20145" ln="1" eid="DimensionOid">
                                        <cust clsId="DimensionOid">4341545F24-4E-413241---</cust>
                                      </l>
                                      <l key="AdHocParamDimensionOids" refId="20146" ln="0" eid="DimensionOid"/>
                                      <be key="data" refId="20147" clsId="FilterNodeData">
                                        <ref key="filterNode" refId="20144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48" clsId="MultiDesc">
                                          <a key="desc" refId="20149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5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2015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152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20153" ln="0" eid="Framework.com.tagetik.trees.INode,framework"/>
                                      <ref key="parent" refId="20136"/>
                                    </be>
                                  </l>
                                  <ref key="parent" refId="20128"/>
                                </be>
                                <be refId="20154" clsId="FilterNode">
                                  <l key="dimensionOids" refId="20155" ln="1" eid="DimensionOid">
                                    <cust clsId="DimensionOid">5343455F24-45-323032344143545F4254-5343455F425F544552--</cust>
                                  </l>
                                  <l key="AdHocParamDimensionOids" refId="20156" ln="0" eid="DimensionOid"/>
                                  <be key="data" refId="20157" clsId="FilterNodeData">
                                    <ref key="filterNode" refId="20154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201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60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20161" ln="1" eid="Framework.com.tagetik.trees.INode,framework">
                                    <be refId="20162" clsId="FilterNode">
                                      <l key="dimensionOids" refId="20163" ln="1" eid="DimensionOid">
                                        <cust clsId="DimensionOid">4341545F24-4E-413241---</cust>
                                      </l>
                                      <l key="AdHocParamDimensionOids" refId="20164" ln="0" eid="DimensionOid"/>
                                      <be key="data" refId="20165" clsId="FilterNodeData">
                                        <ref key="filterNode" refId="20162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66" clsId="MultiDesc">
                                          <a key="desc" refId="20167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6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1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170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20171" ln="0" eid="Framework.com.tagetik.trees.INode,framework"/>
                                      <ref key="parent" refId="20154"/>
                                    </be>
                                  </l>
                                  <ref key="parent" refId="20128"/>
                                </be>
                                <be refId="20172" clsId="FilterNode">
                                  <l key="dimensionOids" refId="20173" ln="1" eid="DimensionOid">
                                    <cust clsId="DimensionOid">5343455F24-45-323032354143545F4254-244F524947494E414C--</cust>
                                  </l>
                                  <l key="AdHocParamDimensionOids" refId="20174" ln="0" eid="DimensionOid"/>
                                  <be key="data" refId="20175" clsId="FilterNodeData">
                                    <ref key="filterNode" refId="20172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17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2017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178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20179" ln="1" eid="Framework.com.tagetik.trees.INode,framework">
                                    <be refId="20180" clsId="FilterNode">
                                      <l key="dimensionOids" refId="20181" ln="1" eid="DimensionOid">
                                        <cust clsId="DimensionOid">4341545F24-4E-413241---</cust>
                                      </l>
                                      <l key="AdHocParamDimensionOids" refId="20182" ln="0" eid="DimensionOid"/>
                                      <be key="data" refId="20183" clsId="FilterNodeData">
                                        <ref key="filterNode" refId="20180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184" clsId="MultiDesc">
                                          <a key="desc" refId="20185" ln="4" eid="SYS_STR">
                                            <s>TOTALE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1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18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18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188" ln="0" eid="Framework.com.tagetik.trees.INode,framework"/>
                                      <ref key="parent" refId="20172"/>
                                    </be>
                                  </l>
                                  <ref key="parent" refId="20128"/>
                                </be>
                              </l>
                              <ref key="parent" refId="20122"/>
                            </be>
                          </l>
                        </be>
                        <be key="matrixFilters" refId="20189" clsId="FilterNode">
                          <l key="dimensionOids" refId="20190" ln="0" eid="DimensionOid"/>
                          <l key="AdHocParamDimensionOids" refId="20191" ln="0" eid="DimensionOid"/>
                          <be key="data" refId="20192" clsId="FilterNodeData">
                            <ref key="filterNode" refId="20189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193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194" ln="1" eid="Framework.com.tagetik.trees.INode,framework">
                            <be refId="20195" clsId="FilterNode">
                              <l key="dimensionOids" refId="20196" ln="1" eid="DimensionOid">
                                <cust clsId="DimensionOid">504552-45-3132---</cust>
                              </l>
                              <l key="AdHocParamDimensionOids" refId="20197" ln="0" eid="DimensionOid"/>
                              <be key="data" refId="20198" clsId="FilterNodeData">
                                <ref key="filterNode" refId="20195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199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200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201" ln="1" eid="Framework.com.tagetik.trees.INode,framework">
                                <be refId="20202" clsId="FilterNode">
                                  <l key="dimensionOids" refId="20203" ln="1" eid="DimensionOid">
                                    <cust clsId="DimensionOid">44455354315F4255-45-4E44---</cust>
                                  </l>
                                  <l key="AdHocParamDimensionOids" refId="20204" ln="0" eid="DimensionOid"/>
                                  <be key="data" refId="20205" clsId="FilterNodeData">
                                    <ref key="filterNode" refId="20202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206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207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208" ln="1" eid="Framework.com.tagetik.trees.INode,framework">
                                    <be refId="20209" clsId="FilterNode">
                                      <l key="dimensionOids" refId="20210" ln="1" eid="DimensionOid">
                                        <cust clsId="DimensionOid">44455354325F414749-45-4E44---</cust>
                                      </l>
                                      <l key="AdHocParamDimensionOids" refId="20211" ln="0" eid="DimensionOid"/>
                                      <be key="data" refId="20212" clsId="FilterNodeData">
                                        <ref key="filterNode" refId="20209"/>
                                        <s key="dim">DEST2_AGI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021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18</s>
                                        <b key="signChange">N</b>
                                        <b key="nativeSignChange">N</b>
                                        <l key="nav" refId="2021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18</cust>
                                      <s key="cod"/>
                                      <s key="desc"/>
                                      <i key="index">0</i>
                                      <l key="children" refId="20215" ln="1" eid="Framework.com.tagetik.trees.INode,framework">
                                        <be refId="20216" clsId="FilterNode">
                                          <l key="dimensionOids" refId="20217" ln="1" eid="DimensionOid">
                                            <cust clsId="DimensionOid">4445535434-45-4E44---</cust>
                                          </l>
                                          <l key="AdHocParamDimensionOids" refId="20218" ln="0" eid="DimensionOid"/>
                                          <be key="data" refId="20219" clsId="FilterNodeData">
                                            <ref key="filterNode" refId="20216"/>
                                            <s key="dim">DEST4</s>
                                            <i key="segmentLevel">0</i>
                                            <ref key="segment" refId="22"/>
                                            <b key="placeHolder">N</b>
                                            <ref key="weight" refId="23"/>
                                            <be key="textMatchingCondition" refId="20220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19</s>
                                            <b key="signChange">N</b>
                                            <b key="nativeSignChange">N</b>
                                            <l key="nav" refId="20221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19</cust>
                                          <s key="cod"/>
                                          <s key="desc"/>
                                          <i key="index">0</i>
                                          <l key="children" refId="20222" ln="1" eid="Framework.com.tagetik.trees.INode,framework">
                                            <be refId="20223" clsId="FilterNode">
                                              <l key="dimensionOids" refId="20224" ln="1" eid="DimensionOid">
                                                <cust clsId="DimensionOid">415A495F413241-4E-47525550504F5F413241---</cust>
                                              </l>
                                              <l key="AdHocParamDimensionOids" refId="20225" ln="0" eid="DimensionOid"/>
                                              <be key="data" refId="20226" clsId="FilterNodeData">
                                                <ref key="filterNode" refId="20223"/>
                                                <s key="dim">AZI_A2A</s>
                                                <i key="segmentLevel">0</i>
                                                <ref key="segment" refId="11023"/>
                                                <b key="placeHolder">N</b>
                                                <ref key="weight" refId="23"/>
                                                <be key="textMatchingCondition" refId="20227" clsId="TextMatchingCondition">
                                                  <ref key="op" refId="25"/>
                                                  <s key="val"/>
                                                </be>
                                                <ref key="change" refId="26"/>
                                                <ref key="dataType" refId="27"/>
                                                <b key="prevailingDataType">N</b>
                                                <ref key="editability" refId="28"/>
                                                <s key="originalID">22</s>
                                                <b key="signChange">N</b>
                                                <b key="nativeSignChange">N</b>
                                                <l key="nav" refId="20228" ln="0" eid="ScenarioModifierValue"/>
                                                <i key="sco">0</i>
                                                <b key="applyFiltersForForcedScenarioPeriodoMap">N</b>
                                                <b key="lineSplit">N</b>
                                                <b key="addRCRow">N</b>
                                                <b key="complementary">N</b>
                                                <ref key="periodicCalculation" refId="36"/>
                                                <b key="breakLevelSubtotal">N</b>
                                                <b key="alreadyDrilled">N</b>
                                                <b key="multiSelection">N</b>
                                              </be>
                                              <cust key="id" clsId="FilterOid">22</cust>
                                              <s key="cod"/>
                                              <s key="desc"/>
                                              <i key="index">0</i>
                                              <l key="children" refId="20229" ln="1" eid="Framework.com.tagetik.trees.INode,framework">
                                                <be refId="20230" clsId="FilterNode">
                                                  <l key="dimensionOids" refId="20231" ln="1" eid="DimensionOid">
                                                    <cust clsId="DimensionOid">4445535433-45-543033---</cust>
                                                  </l>
                                                  <l key="AdHocParamDimensionOids" refId="20232" ln="0" eid="DimensionOid"/>
                                                  <be key="data" refId="20233" clsId="FilterNodeData">
                                                    <ref key="filterNode" refId="20230"/>
                                                    <s key="dim">DEST3</s>
                                                    <i key="segmentLevel">0</i>
                                                    <ref key="segment" refId="11023"/>
                                                    <b key="placeHolder">N</b>
                                                    <ref key="weight" refId="23"/>
                                                    <be key="textMatchingCondition" refId="20234" clsId="TextMatchingCondition">
                                                      <ref key="op" refId="25"/>
                                                      <s key="val"/>
                                                    </be>
                                                    <ref key="change" refId="26"/>
                                                    <ref key="dataType" refId="27"/>
                                                    <b key="prevailingDataType">N</b>
                                                    <ref key="editability" refId="28"/>
                                                    <s key="originalID">23</s>
                                                    <b key="signChange">N</b>
                                                    <b key="nativeSignChange">N</b>
                                                    <l key="nav" refId="20235" ln="0" eid="ScenarioModifierValue"/>
                                                    <i key="sco">0</i>
                                                    <b key="applyFiltersForForcedScenarioPeriodoMap">N</b>
                                                    <b key="lineSplit">N</b>
                                                    <b key="addRCRow">N</b>
                                                    <b key="complementary">N</b>
                                                    <ref key="periodicCalculation" refId="36"/>
                                                    <b key="breakLevelSubtotal">N</b>
                                                    <b key="alreadyDrilled">N</b>
                                                    <b key="multiSelection">N</b>
                                                  </be>
                                                  <cust key="id" clsId="FilterOid">23</cust>
                                                  <s key="cod"/>
                                                  <s key="desc"/>
                                                  <i key="index">0</i>
                                                  <l key="children" refId="20236" ln="0" eid="Framework.com.tagetik.trees.INode,framework"/>
                                                  <ref key="parent" refId="20223"/>
                                                </be>
                                              </l>
                                              <ref key="parent" refId="20216"/>
                                            </be>
                                          </l>
                                          <ref key="parent" refId="20209"/>
                                        </be>
                                      </l>
                                      <ref key="parent" refId="20202"/>
                                    </be>
                                  </l>
                                  <ref key="parent" refId="20195"/>
                                </be>
                              </l>
                              <ref key="parent" refId="20189"/>
                            </be>
                          </l>
                        </be>
                        <be key="rowHeaders" refId="20237" clsId="ReportingHeaders">
                          <m key="headers" refId="20238" keid="SYS_PR_I" veid="System.Collections.IList">
                            <key>
                              <i>-1</i>
                            </key>
                            <val>
                              <l refId="20239" ln="1">
                                <s>$Account(HIERARCHY("KPI")).desc</s>
                              </l>
                            </val>
                          </m>
                          <m key="headersDims" refId="20240" keid="SYS_PR_I" veid="SYS_STR">
                            <key>
                              <i>-1</i>
                            </key>
                            <val>
                              <s>VOC_KPI</s>
                            </val>
                          </m>
                        </be>
                        <be key="columnHeaders" refId="20241" clsId="ReportingHeaders">
                          <m key="headers" refId="20242" keid="SYS_PR_I" veid="System.Collections.IList">
                            <key>
                              <i>-1</i>
                            </key>
                            <val>
                              <l refId="20243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244" ln="1">
                                <s>$Scenario.code</s>
                              </l>
                            </val>
                          </m>
                          <m key="headersDims" refId="20245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246" ln="0" eid="SYS_STR"/>
                        <b key="bindOriginalAmountOnSave">N</b>
                        <b key="showLink">N</b>
                        <i key="index">4</i>
                        <b key="excludeValuatingSheetsWithZeroValues">N</b>
                        <m key="addictionalStyleSheets" refId="20247" keid="SYS_STR" veid="StyleSheet">
                          <key>
                            <s>18</s>
                          </key>
                          <val>
                            <be refId="20248" clsId="StyleSheet">
                              <be key="version" refId="20249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250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20251" ln="2">
                                    <be refId="20252" clsId="StyleRule">
                                      <be key="ruleCondition" refId="20253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254" clsId="StyleRule">
                                      <be key="ruleCondition" refId="20255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17</s>
                          </key>
                          <val>
                            <be refId="20256" clsId="StyleSheet">
                              <be key="version" refId="20257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258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259" ln="2">
                                    <be refId="20260" clsId="StyleRule">
                                      <be key="ruleCondition" refId="20261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262" clsId="StyleRule">
                                      <be key="ruleCondition" refId="20263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1658830498000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264" ln="0" eid="Reporting.com.tagetik.tables.IMatixCellLeafPositions,Reporting"/>
                        <m key="forcedEditModes" refId="20265" keid="Reporting.com.tagetik.tables.IMatixCellLeafPositions,Reporting" veid="SYS_STR"/>
                        <b key="UseTxlDeFormEditor">N</b>
                        <be key="TxDeFormsEditorDescriptor" refId="20266" clsId="TxDeFormsEditorDescriptor">
                          <l key="Tabs" refId="20267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268" clsId="matrixWSInfo">
                          <b key="isT">N</b>
                          <s key="wsCode">$CPM</s>
                        </be>
                        <be key="customFilters" refId="20269" clsId="ExpCustomFiltersProspetto"/>
                      </be>
                    </val>
                    <key>
                      <s>matrix 00 copy00</s>
                    </key>
                    <val>
                      <be refId="20270" clsId="MatrixPositionBlockVO">
                        <s key="positionID">matrix 00 copy00</s>
                        <be key="rows" refId="20271" clsId="FilterNode">
                          <l key="dimensionOids" refId="20272" ln="0" eid="DimensionOid"/>
                          <l key="AdHocParamDimensionOids" refId="20273" ln="0" eid="DimensionOid"/>
                          <be key="data" refId="20274" clsId="FilterNodeData">
                            <ref key="filterNode" refId="20271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275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Righe</s>
                          <i key="index">0</i>
                          <l key="children" refId="20276" ln="5" eid="Framework.com.tagetik.trees.INode,framework">
                            <be refId="20277" clsId="FilterNode">
                              <l key="dimensionOids" refId="20278" ln="1" eid="DimensionOid">
                                <cust clsId="DimensionOid">44455354325F414749-45-4E44---</cust>
                              </l>
                              <l key="AdHocParamDimensionOids" refId="20279" ln="0" eid="DimensionOid"/>
                              <be key="data" refId="20280" clsId="FilterNodeData">
                                <ref key="filterNode" refId="20277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281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142</s>
                                <b key="signChange">N</b>
                                <b key="nativeSignChange">N</b>
                                <l key="nav" refId="20282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283" keid="SYS_STR" veid="EFReportingNodeType">
                                  <key>
                                    <s>44455354325F414749-45-4E44---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142</cust>
                              <s key="cod"/>
                              <s key="desc"/>
                              <i key="index">0</i>
                              <l key="children" refId="20284" ln="3" eid="Framework.com.tagetik.trees.INode,framework">
                                <be refId="20285" clsId="FilterNode">
                                  <l key="dimensionOids" refId="20286" ln="1" eid="DimensionOid">
                                    <cust clsId="DimensionOid">564F435F4B5049-45-43555F303337---</cust>
                                  </l>
                                  <l key="AdHocParamDimensionOids" refId="20287" ln="0" eid="DimensionOid"/>
                                  <be key="data" refId="20288" clsId="FilterNodeData">
                                    <ref key="filterNode" refId="20285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289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191</s>
                                    <b key="signChange">N</b>
                                    <b key="nativeSignChange">N</b>
                                    <l key="nav" refId="20290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291" keid="SYS_STR" veid="EFReportingNodeType">
                                      <key>
                                        <s>564F435F4B5049-45-43555F303337---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191</cust>
                                  <s key="cod"/>
                                  <s key="desc"/>
                                  <i key="index">0</i>
                                  <l key="children" refId="20292" ln="2" eid="Framework.com.tagetik.trees.INode,framework">
                                    <be refId="20293" clsId="FilterNode">
                                      <l key="dimensionOids" refId="20294" ln="1" eid="DimensionOid">
                                        <cust clsId="DimensionOid">4445535434-45-444F4E4E41---</cust>
                                      </l>
                                      <l key="AdHocParamDimensionOids" refId="20295" ln="0" eid="DimensionOid"/>
                                      <be key="data" refId="20296" clsId="FilterNodeData">
                                        <ref key="filterNode" refId="20293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297" clsId="MultiDesc">
                                          <a key="desc" refId="20298" ln="4" eid="SYS_STR">
                                            <s>DIPENDENTI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29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195</s>
                                        <b key="signChange">N</b>
                                        <b key="nativeSignChange">N</b>
                                        <l key="nav" refId="2030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01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195</cust>
                                      <s key="cod"/>
                                      <s key="desc"/>
                                      <i key="index">0</i>
                                      <l key="children" refId="20302" ln="0" eid="Framework.com.tagetik.trees.INode,framework"/>
                                      <ref key="parent" refId="20285"/>
                                    </be>
                                    <be refId="20303" clsId="FilterNode">
                                      <l key="dimensionOids" refId="20304" ln="1" eid="DimensionOid">
                                        <cust clsId="DimensionOid">4445535434-45-545F494E44---</cust>
                                      </l>
                                      <l key="AdHocParamDimensionOids" refId="20305" ln="0" eid="DimensionOid"/>
                                      <be key="data" refId="20306" clsId="FilterNodeData">
                                        <ref key="filterNode" refId="20303"/>
                                        <s key="dim">DEST4</s>
                                        <i key="segmentLevel">0</i>
                                        <ref key="segment" refId="22"/>
                                        <b key="placeHolder">N</b>
                                        <ref key="weight" refId="23"/>
                                        <be key="textMatchingCondition" refId="20307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202</s>
                                        <b key="signChange">N</b>
                                        <b key="nativeSignChange">N</b>
                                        <l key="nav" refId="20308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09" keid="SYS_STR" veid="EFReportingNodeType">
                                          <key>
                                            <s>4445535434-45-545F494E44---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202</cust>
                                      <s key="cod"/>
                                      <s key="desc"/>
                                      <i key="index">1</i>
                                      <l key="children" refId="20310" ln="0" eid="Framework.com.tagetik.trees.INode,framework"/>
                                      <ref key="parent" refId="20285"/>
                                    </be>
                                  </l>
                                  <ref key="parent" refId="20277"/>
                                </be>
                                <be refId="20311" clsId="FilterNode">
                                  <l key="dimensionOids" refId="20312" ln="1" eid="DimensionOid">
                                    <cust clsId="DimensionOid">564F435F4B5049-45-43555F3033372D463032---</cust>
                                  </l>
                                  <l key="AdHocParamDimensionOids" refId="20313" ln="0" eid="DimensionOid"/>
                                  <be key="data" refId="20314" clsId="FilterNodeData">
                                    <ref key="filterNode" refId="2031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1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150</s>
                                    <b key="signChange">N</b>
                                    <b key="nativeSignChange">N</b>
                                    <l key="nav" refId="2031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29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150</cust>
                                  <s key="cod"/>
                                  <s key="desc"/>
                                  <i key="index">1</i>
                                  <l key="children" refId="20317" ln="1" eid="Framework.com.tagetik.trees.INode,framework">
                                    <be refId="20318" clsId="FilterNode">
                                      <l key="dimensionOids" refId="20319" ln="1" eid="DimensionOid">
                                        <cust clsId="DimensionOid">4445535434-45-4E44---</cust>
                                      </l>
                                      <l key="AdHocParamDimensionOids" refId="20320" ln="0" eid="DimensionOid"/>
                                      <be key="data" refId="20321" clsId="FilterNodeData">
                                        <ref key="filterNode" refId="20318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22" clsId="MultiDesc">
                                          <a key="desc" refId="20323" ln="4" eid="SYS_STR">
                                            <s>di cui residenti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24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153</s>
                                        <b key="signChange">N</b>
                                        <b key="nativeSignChange">N</b>
                                        <l key="nav" refId="20325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26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153</cust>
                                      <s key="cod"/>
                                      <s key="desc"/>
                                      <i key="index">0</i>
                                      <l key="children" refId="20327" ln="0" eid="Framework.com.tagetik.trees.INode,framework"/>
                                      <ref key="parent" refId="20311"/>
                                    </be>
                                  </l>
                                  <ref key="parent" refId="20277"/>
                                </be>
                                <be refId="20328" clsId="FilterNode">
                                  <l key="dimensionOids" refId="20329" ln="1" eid="DimensionOid">
                                    <cust clsId="DimensionOid">564F435F4B5049-45-43555F3033372D463031---</cust>
                                  </l>
                                  <l key="AdHocParamDimensionOids" refId="20330" ln="0" eid="DimensionOid"/>
                                  <be key="data" refId="20331" clsId="FilterNodeData">
                                    <ref key="filterNode" refId="2032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32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145</s>
                                    <b key="signChange">N</b>
                                    <b key="nativeSignChange">N</b>
                                    <l key="nav" refId="20333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334" keid="SYS_STR" veid="EFReportingNodeType">
                                      <key>
                                        <s>564F435F4B5049-45-43555F3033372D463031---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145</cust>
                                  <s key="cod"/>
                                  <s key="desc"/>
                                  <i key="index">2</i>
                                  <l key="children" refId="20335" ln="1" eid="Framework.com.tagetik.trees.INode,framework">
                                    <be refId="20336" clsId="FilterNode">
                                      <l key="dimensionOids" refId="20337" ln="1" eid="DimensionOid">
                                        <cust clsId="DimensionOid">4445535434-45-4E44---</cust>
                                      </l>
                                      <l key="AdHocParamDimensionOids" refId="20338" ln="0" eid="DimensionOid"/>
                                      <be key="data" refId="20339" clsId="FilterNodeData">
                                        <ref key="filterNode" refId="20336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40" clsId="MultiDesc">
                                          <a key="desc" refId="20341" ln="4" eid="SYS_STR">
                                            <s>di cui fino a 30 anni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4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149</s>
                                        <b key="signChange">N</b>
                                        <b key="nativeSignChange">N</b>
                                        <l key="nav" refId="2034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44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149</cust>
                                      <s key="cod"/>
                                      <s key="desc"/>
                                      <i key="index">0</i>
                                      <l key="children" refId="20345" ln="0" eid="Framework.com.tagetik.trees.INode,framework"/>
                                      <ref key="parent" refId="20328"/>
                                    </be>
                                  </l>
                                  <ref key="parent" refId="20277"/>
                                </be>
                              </l>
                              <ref key="parent" refId="20271"/>
                            </be>
                            <be refId="20346" clsId="FilterNode">
                              <l key="dimensionOids" refId="20347" ln="1" eid="DimensionOid">
                                <cust clsId="DimensionOid">44455354325F414749-45-444952---</cust>
                              </l>
                              <l key="AdHocParamDimensionOids" refId="20348" ln="0" eid="DimensionOid"/>
                              <be key="data" refId="20349" clsId="FilterNodeData">
                                <ref key="filterNode" refId="20346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35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117</s>
                                <b key="signChange">N</b>
                                <b key="nativeSignChange">N</b>
                                <l key="nav" refId="2035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35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117</cust>
                              <s key="cod"/>
                              <s key="desc"/>
                              <i key="index">1</i>
                              <l key="children" refId="20353" ln="1" eid="Framework.com.tagetik.trees.INode,framework">
                                <be refId="20354" clsId="FilterNode">
                                  <l key="dimensionOids" refId="20355" ln="1" eid="DimensionOid">
                                    <cust clsId="DimensionOid">564F435F4B5049-45-43555F303235---</cust>
                                  </l>
                                  <l key="AdHocParamDimensionOids" refId="20356" ln="0" eid="DimensionOid"/>
                                  <be key="data" refId="20357" clsId="FilterNodeData">
                                    <ref key="filterNode" refId="2035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358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118</s>
                                    <b key="signChange">N</b>
                                    <b key="nativeSignChange">N</b>
                                    <l key="nav" refId="20359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360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118</cust>
                                  <s key="cod"/>
                                  <s key="desc"/>
                                  <i key="index">0</i>
                                  <l key="children" refId="20361" ln="4" eid="Framework.com.tagetik.trees.INode,framework">
                                    <be refId="20362" clsId="FilterNode">
                                      <l key="dimensionOids" refId="20363" ln="0" eid="DimensionOid"/>
                                      <l key="AdHocParamDimensionOids" refId="20364" ln="0" eid="DimensionOid"/>
                                      <be key="data" refId="20365" clsId="FilterNodeData">
                                        <ref key="filterNode" refId="20362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66" clsId="MultiDesc">
                                          <a key="desc" refId="20367" ln="4" eid="SYS_STR">
                                            <s>Categorie di inquadramento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36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119</s>
                                        <b key="signChange">N</b>
                                        <b key="nativeSignChange">N</b>
                                        <l key="nav" refId="2036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370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119</cust>
                                      <s key="cod"/>
                                      <s key="desc"/>
                                      <i key="index">0</i>
                                      <l key="children" refId="20371" ln="0" eid="Framework.com.tagetik.trees.INode,framework"/>
                                      <ref key="parent" refId="20354"/>
                                    </be>
                                    <be refId="20372" clsId="FilterNode">
                                      <l key="dimensionOids" refId="20373" ln="0" eid="DimensionOid"/>
                                      <l key="AdHocParamDimensionOids" refId="20374" ln="0" eid="DimensionOid"/>
                                      <be key="data" refId="20375" clsId="FilterNodeData">
                                        <ref key="filterNode" refId="20372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376" clsId="ReportingFormula">
                                          <b key="serverFormula">N</b>
                                          <b key="formulaRule">N</b>
                                          <s key="formula">{121}+{122}</s>
                                        </be>
                                        <be key="dictionaryHeader" refId="20377" clsId="MultiDesc">
                                          <a key="desc" refId="20378" ln="4" eid="SYS_STR">
                                            <s>Dirigenti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37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120</s>
                                        <b key="signChange">N</b>
                                        <b key="nativeSignChange">N</b>
                                        <l key="nav" refId="2038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381" keid="SYS_STR" veid="EFReportingNodeType">
                                          <key>
                                            <s>74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120</cust>
                                      <s key="cod"/>
                                      <s key="desc"/>
                                      <i key="index">1</i>
                                      <l key="children" refId="20382" ln="0" eid="Framework.com.tagetik.trees.INode,framework"/>
                                      <ref key="parent" refId="20354"/>
                                    </be>
                                    <be refId="20383" clsId="FilterNode">
                                      <l key="dimensionOids" refId="20384" ln="1" eid="DimensionOid">
                                        <cust clsId="DimensionOid">4445535434-45-554F4D4F---</cust>
                                      </l>
                                      <l key="AdHocParamDimensionOids" refId="20385" ln="0" eid="DimensionOid"/>
                                      <be key="data" refId="20386" clsId="FilterNodeData">
                                        <ref key="filterNode" refId="20383"/>
                                        <s key="dim">DEST4</s>
                                        <i key="segmentLevel">0</i>
                                        <ref key="segment" refId="22"/>
                                        <be key="HideRC" refId="20387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388" clsId="MultiDesc">
                                          <a key="desc" refId="20389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39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121</s>
                                        <b key="signChange">N</b>
                                        <b key="nativeSignChange">N</b>
                                        <l key="nav" refId="2039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392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121</cust>
                                      <s key="cod"/>
                                      <s key="desc"/>
                                      <i key="index">2</i>
                                      <l key="children" refId="20393" ln="0" eid="Framework.com.tagetik.trees.INode,framework"/>
                                      <ref key="parent" refId="20354"/>
                                    </be>
                                    <be refId="20394" clsId="FilterNode">
                                      <l key="dimensionOids" refId="20395" ln="1" eid="DimensionOid">
                                        <cust clsId="DimensionOid">4445535434-45-444F4E4E41---</cust>
                                      </l>
                                      <l key="AdHocParamDimensionOids" refId="20396" ln="0" eid="DimensionOid"/>
                                      <be key="data" refId="20397" clsId="FilterNodeData">
                                        <ref key="filterNode" refId="20394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398" clsId="MultiDesc">
                                          <a key="desc" refId="20399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00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122</s>
                                        <b key="signChange">N</b>
                                        <b key="nativeSignChange">N</b>
                                        <l key="nav" refId="20401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02" keid="SYS_STR" veid="EFReportingNodeType">
                                          <key>
                                            <s>4445535434-45-4E44---</s>
                                          </key>
                                          <val>
                                            <ref refId="38"/>
                                          </val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122</cust>
                                      <s key="cod"/>
                                      <s key="desc"/>
                                      <i key="index">3</i>
                                      <l key="children" refId="20403" ln="0" eid="Framework.com.tagetik.trees.INode,framework"/>
                                      <ref key="parent" refId="20354"/>
                                    </be>
                                  </l>
                                  <ref key="parent" refId="20346"/>
                                </be>
                              </l>
                              <ref key="parent" refId="20271"/>
                            </be>
                            <be refId="20404" clsId="FilterNode">
                              <l key="dimensionOids" refId="20405" ln="1" eid="DimensionOid">
                                <cust clsId="DimensionOid">44455354325F414749-45-515541---</cust>
                              </l>
                              <l key="AdHocParamDimensionOids" refId="20406" ln="0" eid="DimensionOid"/>
                              <be key="data" refId="20407" clsId="FilterNodeData">
                                <ref key="filterNode" refId="20404"/>
                                <s key="dim">DEST2_AGI</s>
                                <i key="segmentLevel">0</i>
                                <ref key="segment" refId="22"/>
                                <be key="dictionaryHeader" refId="20408" clsId="MultiDesc">
                                  <a key="desc" refId="20409" ln="4" eid="SYS_STR">
                                    <s/>
                                    <s/>
                                    <s/>
                                    <s/>
                                  </a>
                                </be>
                                <b key="placeHolder">N</b>
                                <ref key="weight" refId="23"/>
                                <be key="textMatchingCondition" refId="20410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123</s>
                                <b key="signChange">N</b>
                                <b key="nativeSignChange">N</b>
                                <l key="nav" refId="20411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12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123</cust>
                              <s key="cod"/>
                              <s key="desc"/>
                              <i key="index">2</i>
                              <l key="children" refId="20413" ln="1" eid="Framework.com.tagetik.trees.INode,framework">
                                <be refId="20414" clsId="FilterNode">
                                  <l key="dimensionOids" refId="20415" ln="1" eid="DimensionOid">
                                    <cust clsId="DimensionOid">564F435F4B5049-45-43555F303235---</cust>
                                  </l>
                                  <l key="AdHocParamDimensionOids" refId="20416" ln="0" eid="DimensionOid"/>
                                  <be key="data" refId="20417" clsId="FilterNodeData">
                                    <ref key="filterNode" refId="20414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58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124</s>
                                    <b key="signChange">N</b>
                                    <b key="nativeSignChange">N</b>
                                    <l key="nav" refId="20418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419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124</cust>
                                  <s key="cod"/>
                                  <s key="desc"/>
                                  <i key="index">0</i>
                                  <l key="children" refId="20420" ln="3" eid="Framework.com.tagetik.trees.INode,framework">
                                    <be refId="20421" clsId="FilterNode">
                                      <l key="dimensionOids" refId="20422" ln="0" eid="DimensionOid"/>
                                      <l key="AdHocParamDimensionOids" refId="20423" ln="0" eid="DimensionOid"/>
                                      <be key="data" refId="20424" clsId="FilterNodeData">
                                        <ref key="filterNode" refId="20421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425" clsId="ReportingFormula">
                                          <b key="serverFormula">N</b>
                                          <b key="formulaRule">N</b>
                                          <s key="formula">{126}+{127}</s>
                                        </be>
                                        <be key="dictionaryHeader" refId="20426" clsId="MultiDesc">
                                          <a key="desc" refId="20427" ln="4" eid="SYS_STR">
                                            <s>Quadri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42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125</s>
                                        <b key="signChange">N</b>
                                        <b key="nativeSignChange">N</b>
                                        <l key="nav" refId="2042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430" keid="SYS_STR" veid="EFReportingNodeType">
                                          <key>
                                            <s>77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125</cust>
                                      <s key="cod"/>
                                      <s key="desc"/>
                                      <i key="index">0</i>
                                      <l key="children" refId="20431" ln="0" eid="Framework.com.tagetik.trees.INode,framework"/>
                                      <ref key="parent" refId="20414"/>
                                    </be>
                                    <be refId="20432" clsId="FilterNode">
                                      <l key="dimensionOids" refId="20433" ln="1" eid="DimensionOid">
                                        <cust clsId="DimensionOid">4445535434-45-554F4D4F---</cust>
                                      </l>
                                      <l key="AdHocParamDimensionOids" refId="20434" ln="0" eid="DimensionOid"/>
                                      <be key="data" refId="20435" clsId="FilterNodeData">
                                        <ref key="filterNode" refId="20432"/>
                                        <s key="dim">DEST4</s>
                                        <i key="segmentLevel">0</i>
                                        <ref key="segment" refId="22"/>
                                        <be key="HideRC" refId="20436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437" clsId="MultiDesc">
                                          <a key="desc" refId="20438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3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126</s>
                                        <b key="signChange">N</b>
                                        <b key="nativeSignChange">N</b>
                                        <l key="nav" refId="2044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41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126</cust>
                                      <s key="cod"/>
                                      <s key="desc"/>
                                      <i key="index">1</i>
                                      <l key="children" refId="20442" ln="0" eid="Framework.com.tagetik.trees.INode,framework"/>
                                      <ref key="parent" refId="20414"/>
                                    </be>
                                    <be refId="20443" clsId="FilterNode">
                                      <l key="dimensionOids" refId="20444" ln="1" eid="DimensionOid">
                                        <cust clsId="DimensionOid">4445535434-45-444F4E4E41---</cust>
                                      </l>
                                      <l key="AdHocParamDimensionOids" refId="20445" ln="0" eid="DimensionOid"/>
                                      <be key="data" refId="20446" clsId="FilterNodeData">
                                        <ref key="filterNode" refId="20443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447" clsId="MultiDesc">
                                          <a key="desc" refId="20448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49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127</s>
                                        <b key="signChange">N</b>
                                        <b key="nativeSignChange">N</b>
                                        <l key="nav" refId="20450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51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127</cust>
                                      <s key="cod"/>
                                      <s key="desc"/>
                                      <i key="index">2</i>
                                      <l key="children" refId="20452" ln="0" eid="Framework.com.tagetik.trees.INode,framework"/>
                                      <ref key="parent" refId="20414"/>
                                    </be>
                                  </l>
                                  <ref key="parent" refId="20404"/>
                                </be>
                              </l>
                              <ref key="parent" refId="20271"/>
                            </be>
                            <be refId="20453" clsId="FilterNode">
                              <l key="dimensionOids" refId="20454" ln="1" eid="DimensionOid">
                                <cust clsId="DimensionOid">44455354325F414749-45-494D50---</cust>
                              </l>
                              <l key="AdHocParamDimensionOids" refId="20455" ln="0" eid="DimensionOid"/>
                              <be key="data" refId="20456" clsId="FilterNodeData">
                                <ref key="filterNode" refId="20453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4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128</s>
                                <b key="signChange">N</b>
                                <b key="nativeSignChange">N</b>
                                <l key="nav" refId="2045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459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128</cust>
                              <s key="cod"/>
                              <s key="desc"/>
                              <i key="index">3</i>
                              <l key="children" refId="20460" ln="1" eid="Framework.com.tagetik.trees.INode,framework">
                                <be refId="20461" clsId="FilterNode">
                                  <l key="dimensionOids" refId="20462" ln="1" eid="DimensionOid">
                                    <cust clsId="DimensionOid">564F435F4B5049-45-43555F303235---</cust>
                                  </l>
                                  <l key="AdHocParamDimensionOids" refId="20463" ln="0" eid="DimensionOid"/>
                                  <be key="data" refId="20464" clsId="FilterNodeData">
                                    <ref key="filterNode" refId="20461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58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129</s>
                                    <b key="signChange">N</b>
                                    <b key="nativeSignChange">N</b>
                                    <l key="nav" refId="20465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466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129</cust>
                                  <s key="cod"/>
                                  <s key="desc"/>
                                  <i key="index">0</i>
                                  <l key="children" refId="20467" ln="3" eid="Framework.com.tagetik.trees.INode,framework">
                                    <be refId="20468" clsId="FilterNode">
                                      <l key="dimensionOids" refId="20469" ln="0" eid="DimensionOid"/>
                                      <l key="AdHocParamDimensionOids" refId="20470" ln="0" eid="DimensionOid"/>
                                      <be key="data" refId="20471" clsId="FilterNodeData">
                                        <ref key="filterNode" refId="20468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472" clsId="ReportingFormula">
                                          <b key="serverFormula">N</b>
                                          <b key="formulaRule">N</b>
                                          <s key="formula">{131}+{132}</s>
                                        </be>
                                        <be key="dictionaryHeader" refId="20473" clsId="MultiDesc">
                                          <a key="desc" refId="20474" ln="4" eid="SYS_STR">
                                            <s>Impiegati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4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130</s>
                                        <b key="signChange">N</b>
                                        <b key="nativeSignChange">N</b>
                                        <l key="nav" refId="204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477" keid="SYS_STR" veid="EFReportingNodeType">
                                          <key>
                                            <s>75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130</cust>
                                      <s key="cod"/>
                                      <s key="desc"/>
                                      <i key="index">0</i>
                                      <l key="children" refId="20478" ln="0" eid="Framework.com.tagetik.trees.INode,framework"/>
                                      <ref key="parent" refId="20461"/>
                                    </be>
                                    <be refId="20479" clsId="FilterNode">
                                      <l key="dimensionOids" refId="20480" ln="1" eid="DimensionOid">
                                        <cust clsId="DimensionOid">4445535434-45-554F4D4F---</cust>
                                      </l>
                                      <l key="AdHocParamDimensionOids" refId="20481" ln="0" eid="DimensionOid"/>
                                      <be key="data" refId="20482" clsId="FilterNodeData">
                                        <ref key="filterNode" refId="20479"/>
                                        <s key="dim">DEST4</s>
                                        <i key="segmentLevel">0</i>
                                        <ref key="segment" refId="22"/>
                                        <be key="HideRC" refId="20483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484" clsId="MultiDesc">
                                          <a key="desc" refId="20485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8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131</s>
                                        <b key="signChange">N</b>
                                        <b key="nativeSignChange">N</b>
                                        <l key="nav" refId="2048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88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131</cust>
                                      <s key="cod"/>
                                      <s key="desc"/>
                                      <i key="index">1</i>
                                      <l key="children" refId="20489" ln="0" eid="Framework.com.tagetik.trees.INode,framework"/>
                                      <ref key="parent" refId="20461"/>
                                    </be>
                                    <be refId="20490" clsId="FilterNode">
                                      <l key="dimensionOids" refId="20491" ln="1" eid="DimensionOid">
                                        <cust clsId="DimensionOid">4445535434-45-444F4E4E41---</cust>
                                      </l>
                                      <l key="AdHocParamDimensionOids" refId="20492" ln="0" eid="DimensionOid"/>
                                      <be key="data" refId="20493" clsId="FilterNodeData">
                                        <ref key="filterNode" refId="20490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494" clsId="MultiDesc">
                                          <a key="desc" refId="20495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496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497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498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2</i>
                                      <l key="children" refId="20499" ln="0" eid="Framework.com.tagetik.trees.INode,framework"/>
                                      <ref key="parent" refId="20461"/>
                                    </be>
                                  </l>
                                  <ref key="parent" refId="20453"/>
                                </be>
                              </l>
                              <ref key="parent" refId="20271"/>
                            </be>
                            <be refId="20500" clsId="FilterNode">
                              <l key="dimensionOids" refId="20501" ln="1" eid="DimensionOid">
                                <cust clsId="DimensionOid">44455354325F414749-45-4F5045---</cust>
                              </l>
                              <l key="AdHocParamDimensionOids" refId="20502" ln="0" eid="DimensionOid"/>
                              <be key="data" refId="20503" clsId="FilterNodeData">
                                <ref key="filterNode" refId="20500"/>
                                <s key="dim">DEST2_AGI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50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133</s>
                                <b key="signChange">N</b>
                                <b key="nativeSignChange">N</b>
                                <l key="nav" refId="2050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506" keid="SYS_STR" veid="EFReportingNodeType">
                                  <key>
                                    <s>44455354325F414749-45-515541---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44455354325F414749-45-494D50---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44455354325F414749-45-4F5045---</s>
                                  </key>
                                  <val>
                                    <ref refId="38"/>
                                  </val>
                                  <key>
                                    <s>44455354325F414749-45-444952---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133</cust>
                              <s key="cod"/>
                              <s key="desc"/>
                              <i key="index">4</i>
                              <l key="children" refId="20507" ln="1" eid="Framework.com.tagetik.trees.INode,framework">
                                <be refId="20508" clsId="FilterNode">
                                  <l key="dimensionOids" refId="20509" ln="1" eid="DimensionOid">
                                    <cust clsId="DimensionOid">564F435F4B5049-45-43555F303235---</cust>
                                  </l>
                                  <l key="AdHocParamDimensionOids" refId="20510" ln="0" eid="DimensionOid"/>
                                  <be key="data" refId="20511" clsId="FilterNodeData">
                                    <ref key="filterNode" refId="20508"/>
                                    <s key="dim">VOC_KPI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ref key="textMatchingCondition" refId="20358"/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134</s>
                                    <b key="signChange">N</b>
                                    <b key="nativeSignChange">N</b>
                                    <l key="nav" refId="2051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13" keid="SYS_STR" veid="EFReportingNodeType">
                                      <key>
                                        <s>564F435F4B5049-45-43555F303235---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134</cust>
                                  <s key="cod"/>
                                  <s key="desc"/>
                                  <i key="index">0</i>
                                  <l key="children" refId="20514" ln="3" eid="Framework.com.tagetik.trees.INode,framework">
                                    <be refId="20515" clsId="FilterNode">
                                      <l key="dimensionOids" refId="20516" ln="0" eid="DimensionOid"/>
                                      <l key="AdHocParamDimensionOids" refId="20517" ln="0" eid="DimensionOid"/>
                                      <be key="data" refId="20518" clsId="FilterNodeData">
                                        <ref key="filterNode" refId="20515"/>
                                        <s key="dim">DEST4</s>
                                        <i key="segmentLevel">0</i>
                                        <ref key="segment" refId="22"/>
                                        <be key="reportingFormula" refId="20519" clsId="ReportingFormula">
                                          <b key="serverFormula">N</b>
                                          <b key="formulaRule">N</b>
                                          <s key="formula">{136}+{137}</s>
                                        </be>
                                        <be key="dictionaryHeader" refId="20520" clsId="MultiDesc">
                                          <a key="desc" refId="20521" ln="4" eid="SYS_STR">
                                            <s>Operai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S</b>
                                        <ref key="weight" refId="23"/>
                                        <be key="textMatchingCondition" refId="20522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135</s>
                                        <b key="signChange">N</b>
                                        <b key="nativeSignChange">N</b>
                                        <l key="nav" refId="20523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20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m key="nodeTypes" refId="20524" keid="SYS_STR" veid="EFReportingNodeType">
                                          <key>
                                            <s>76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135</cust>
                                      <s key="cod"/>
                                      <s key="desc"/>
                                      <i key="index">0</i>
                                      <l key="children" refId="20525" ln="0" eid="Framework.com.tagetik.trees.INode,framework"/>
                                      <ref key="parent" refId="20508"/>
                                    </be>
                                    <be refId="20526" clsId="FilterNode">
                                      <l key="dimensionOids" refId="20527" ln="1" eid="DimensionOid">
                                        <cust clsId="DimensionOid">4445535434-45-554F4D4F---</cust>
                                      </l>
                                      <l key="AdHocParamDimensionOids" refId="20528" ln="0" eid="DimensionOid"/>
                                      <be key="data" refId="20529" clsId="FilterNodeData">
                                        <ref key="filterNode" refId="20526"/>
                                        <s key="dim">DEST4</s>
                                        <i key="segmentLevel">0</i>
                                        <ref key="segment" refId="22"/>
                                        <be key="HideRC" refId="20530" clsId="HideRCBean">
                                          <ref key="HideMode" refId="675"/>
                                          <b key="ExcludeFormulas">N</b>
                                          <b key="ExcludeTextCells">N</b>
                                          <b key="ExcludeHeaders">S</b>
                                          <b key="CheckAllMatrices">N</b>
                                          <b key="hideEditableCells">N</b>
                                        </be>
                                        <be key="dictionaryHeader" refId="20531" clsId="MultiDesc">
                                          <a key="desc" refId="20532" ln="4" eid="SYS_STR">
                                            <s>Uomini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3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53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35" keid="SYS_STR" veid="EFReportingNodeType">
                                          <key>
                                            <s>4445535434-45-554F4D4F---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1</i>
                                      <l key="children" refId="20536" ln="0" eid="Framework.com.tagetik.trees.INode,framework"/>
                                      <ref key="parent" refId="20508"/>
                                    </be>
                                    <be refId="20537" clsId="FilterNode">
                                      <l key="dimensionOids" refId="20538" ln="1" eid="DimensionOid">
                                        <cust clsId="DimensionOid">4445535434-45-444F4E4E41---</cust>
                                      </l>
                                      <l key="AdHocParamDimensionOids" refId="20539" ln="0" eid="DimensionOid"/>
                                      <be key="data" refId="20540" clsId="FilterNodeData">
                                        <ref key="filterNode" refId="20537"/>
                                        <s key="dim">DEST4</s>
                                        <i key="segmentLevel">0</i>
                                        <ref key="segment" refId="22"/>
                                        <be key="dictionaryHeader" refId="20541" clsId="MultiDesc">
                                          <a key="desc" refId="20542" ln="4" eid="SYS_STR">
                                            <s>di cui donne</s>
                                            <s/>
                                            <s/>
                                            <s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4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137</s>
                                        <b key="signChange">N</b>
                                        <b key="nativeSignChange">N</b>
                                        <l key="nav" refId="2054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21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45" keid="SYS_STR" veid="EFReportingNodeType">
                                          <key>
                                            <s>4445535434-45-444F4E4E41---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137</cust>
                                      <s key="cod"/>
                                      <s key="desc"/>
                                      <i key="index">2</i>
                                      <l key="children" refId="20546" ln="0" eid="Framework.com.tagetik.trees.INode,framework"/>
                                      <ref key="parent" refId="20508"/>
                                    </be>
                                  </l>
                                  <ref key="parent" refId="20500"/>
                                </be>
                              </l>
                              <ref key="parent" refId="20271"/>
                            </be>
                          </l>
                        </be>
                        <be key="columns" refId="20547" clsId="FilterNode">
                          <l key="dimensionOids" refId="20548" ln="0" eid="DimensionOid"/>
                          <l key="AdHocParamDimensionOids" refId="20549" ln="0" eid="DimensionOid"/>
                          <be key="data" refId="20550" clsId="FilterNodeData">
                            <ref key="filterNode" refId="20547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551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Colonne</s>
                          <i key="index">0</i>
                          <l key="children" refId="20552" ln="1" eid="Framework.com.tagetik.trees.INode,framework">
                            <be refId="20553" clsId="FilterNode">
                              <l key="dimensionOids" refId="20554" ln="1" eid="DimensionOid">
                                <cust clsId="DimensionOid">544950-45-5449505F4F---</cust>
                              </l>
                              <l key="AdHocParamDimensionOids" refId="20555" ln="0" eid="DimensionOid"/>
                              <be key="data" refId="20556" clsId="FilterNodeData">
                                <ref key="filterNode" refId="20553"/>
                                <s key="dim">TIP</s>
                                <i key="segmentLevel">0</i>
                                <ref key="segment" refId="22"/>
                                <b key="placeHolder">N</b>
                                <ref key="weight" refId="23"/>
                                <be key="textMatchingCondition" refId="20557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126</s>
                                <b key="signChange">N</b>
                                <b key="nativeSignChange">N</b>
                                <l key="nav" refId="20558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m key="nodeTypes" refId="20559" keid="SYS_STR" veid="EFReportingNodeType">
                                  <key>
                                    <s>544950-45-5449505F4F---</s>
                                  </key>
                                  <val>
                                    <ref refId="38"/>
                                  </val>
                                </m>
                                <b key="multiSelection">N</b>
                              </be>
                              <cust key="id" clsId="FilterOid">126</cust>
                              <s key="cod"/>
                              <s key="desc"/>
                              <i key="index">0</i>
                              <l key="children" refId="20560" ln="3" eid="Framework.com.tagetik.trees.INode,framework">
                                <be refId="20561" clsId="FilterNode">
                                  <l key="dimensionOids" refId="20562" ln="1" eid="DimensionOid">
                                    <cust clsId="DimensionOid">5343455F24-45-323032334143545F4254-244F524947494E414C--</cust>
                                  </l>
                                  <l key="AdHocParamDimensionOids" refId="20563" ln="0" eid="DimensionOid"/>
                                  <be key="data" refId="20564" clsId="FilterNodeData">
                                    <ref key="filterNode" refId="20561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565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127</s>
                                    <b key="signChange">N</b>
                                    <b key="nativeSignChange">N</b>
                                    <l key="nav" refId="20566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67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127</cust>
                                  <s key="cod"/>
                                  <s key="desc"/>
                                  <i key="index">0</i>
                                  <l key="children" refId="20568" ln="1" eid="Framework.com.tagetik.trees.INode,framework">
                                    <be refId="20569" clsId="FilterNode">
                                      <l key="dimensionOids" refId="20570" ln="1" eid="DimensionOid">
                                        <cust clsId="DimensionOid">4341545F24-4E-413241---</cust>
                                      </l>
                                      <l key="AdHocParamDimensionOids" refId="20571" ln="0" eid="DimensionOid"/>
                                      <be key="data" refId="20572" clsId="FilterNodeData">
                                        <ref key="filterNode" refId="20569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573" clsId="MultiDesc">
                                          <a key="desc" refId="20574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75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128</s>
                                        <b key="signChange">N</b>
                                        <b key="nativeSignChange">N</b>
                                        <l key="nav" refId="20576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77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128</cust>
                                      <s key="cod"/>
                                      <s key="desc"/>
                                      <i key="index">0</i>
                                      <l key="children" refId="20578" ln="0" eid="Framework.com.tagetik.trees.INode,framework"/>
                                      <ref key="parent" refId="20561"/>
                                    </be>
                                  </l>
                                  <ref key="parent" refId="20553"/>
                                </be>
                                <be refId="20579" clsId="FilterNode">
                                  <l key="dimensionOids" refId="20580" ln="1" eid="DimensionOid">
                                    <cust clsId="DimensionOid">5343455F24-45-323032344143545F4254-5343455F425F544552--</cust>
                                  </l>
                                  <l key="AdHocParamDimensionOids" refId="20581" ln="0" eid="DimensionOid"/>
                                  <be key="data" refId="20582" clsId="FilterNodeData">
                                    <ref key="filterNode" refId="20579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583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131</s>
                                    <b key="signChange">N</b>
                                    <b key="nativeSignChange">N</b>
                                    <l key="nav" refId="20584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585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131</cust>
                                  <s key="cod"/>
                                  <s key="desc"/>
                                  <i key="index">1</i>
                                  <l key="children" refId="20586" ln="1" eid="Framework.com.tagetik.trees.INode,framework">
                                    <be refId="20587" clsId="FilterNode">
                                      <l key="dimensionOids" refId="20588" ln="1" eid="DimensionOid">
                                        <cust clsId="DimensionOid">4341545F24-4E-413241---</cust>
                                      </l>
                                      <l key="AdHocParamDimensionOids" refId="20589" ln="0" eid="DimensionOid"/>
                                      <be key="data" refId="20590" clsId="FilterNodeData">
                                        <ref key="filterNode" refId="20587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591" clsId="MultiDesc">
                                          <a key="desc" refId="20592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593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132</s>
                                        <b key="signChange">N</b>
                                        <b key="nativeSignChange">N</b>
                                        <l key="nav" refId="20594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m key="nodeTypes" refId="20595" keid="SYS_STR" veid="EFReportingNodeType">
                                          <key>
                                            <s>4341545F24-4E-413241---</s>
                                          </key>
                                          <val>
                                            <ref refId="38"/>
                                          </val>
                                        </m>
                                        <b key="multiSelection">N</b>
                                      </be>
                                      <cust key="id" clsId="FilterOid">132</cust>
                                      <s key="cod"/>
                                      <s key="desc"/>
                                      <i key="index">0</i>
                                      <l key="children" refId="20596" ln="0" eid="Framework.com.tagetik.trees.INode,framework"/>
                                      <ref key="parent" refId="20579"/>
                                    </be>
                                  </l>
                                  <ref key="parent" refId="20553"/>
                                </be>
                                <be refId="20597" clsId="FilterNode">
                                  <l key="dimensionOids" refId="20598" ln="1" eid="DimensionOid">
                                    <cust clsId="DimensionOid">5343455F24-45-323032354143545F4254-244F524947494E414C--</cust>
                                  </l>
                                  <l key="AdHocParamDimensionOids" refId="20599" ln="0" eid="DimensionOid"/>
                                  <be key="data" refId="20600" clsId="FilterNodeData">
                                    <ref key="filterNode" refId="20597"/>
                                    <s key="dim">SCE_$</s>
                                    <i key="segmentLevel">0</i>
                                    <ref key="segment" refId="11023"/>
                                    <b key="placeHolder">N</b>
                                    <ref key="weight" refId="23"/>
                                    <be key="textMatchingCondition" refId="2060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135</s>
                                    <b key="signChange">N</b>
                                    <b key="nativeSignChange">N</b>
                                    <l key="nav" refId="2060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m key="nodeTypes" refId="20603" keid="SYS_STR" veid="EFReportingNodeType">
                                      <key>
                                        <s>5343455F24-45-5343454E4152494F5F4254--50-</s>
                                      </key>
                                      <val>
                                        <ref refId="38"/>
                                      </val>
                                    </m>
                                    <b key="multiSelection">N</b>
                                  </be>
                                  <cust key="id" clsId="FilterOid">135</cust>
                                  <s key="cod"/>
                                  <s key="desc"/>
                                  <i key="index">2</i>
                                  <l key="children" refId="20604" ln="1" eid="Framework.com.tagetik.trees.INode,framework">
                                    <be refId="20605" clsId="FilterNode">
                                      <l key="dimensionOids" refId="20606" ln="1" eid="DimensionOid">
                                        <cust clsId="DimensionOid">4341545F24-4E-413241---</cust>
                                      </l>
                                      <l key="AdHocParamDimensionOids" refId="20607" ln="0" eid="DimensionOid"/>
                                      <be key="data" refId="20608" clsId="FilterNodeData">
                                        <ref key="filterNode" refId="20605"/>
                                        <s key="dim">CAT_$</s>
                                        <i key="segmentLevel">0</i>
                                        <ref key="segment" refId="22"/>
                                        <be key="dictionaryHeader" refId="20609" clsId="MultiDesc">
                                          <a key="desc" refId="20610" ln="4" eid="SYS_STR">
                                            <s>TOTALE</s>
                                            <nl/>
                                            <nl/>
                                            <nl/>
                                          </a>
                                        </be>
                                        <b key="placeHolder">N</b>
                                        <ref key="weight" refId="23"/>
                                        <be key="textMatchingCondition" refId="20611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136</s>
                                        <b key="signChange">N</b>
                                        <b key="nativeSignChange">N</b>
                                        <l key="nav" refId="20612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s key="adHocStyleSheetId">22</s>
                                        <b key="addRCRow">N</b>
                                        <b key="complementary">N</b>
                                        <ref key="periodicCalculation" refId="29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136</cust>
                                      <s key="cod"/>
                                      <s key="desc"/>
                                      <i key="index">0</i>
                                      <l key="children" refId="20613" ln="0" eid="Framework.com.tagetik.trees.INode,framework"/>
                                      <ref key="parent" refId="20597"/>
                                    </be>
                                  </l>
                                  <ref key="parent" refId="20553"/>
                                </be>
                              </l>
                              <ref key="parent" refId="20547"/>
                            </be>
                          </l>
                        </be>
                        <be key="matrixFilters" refId="20614" clsId="FilterNode">
                          <l key="dimensionOids" refId="20615" ln="0" eid="DimensionOid"/>
                          <l key="AdHocParamDimensionOids" refId="20616" ln="0" eid="DimensionOid"/>
                          <be key="data" refId="20617" clsId="FilterNodeData">
                            <ref key="filterNode" refId="20614"/>
                            <i key="segmentLevel">0</i>
                            <ref key="segment" refId="22"/>
                            <b key="placeHolder">N</b>
                            <ref key="weight" refId="23"/>
                            <be key="textMatchingCondition" refId="20618" clsId="TextMatchingCondition">
                              <ref key="op" refId="25"/>
                              <s key="val"/>
                            </be>
                            <ref key="change" refId="26"/>
                            <ref key="dataType" refId="27"/>
                            <b key="prevailingDataType">N</b>
                            <ref key="editability" refId="28"/>
                            <b key="signChange">N</b>
                            <b key="nativeSignChange">N</b>
                            <i key="sco">0</i>
                            <b key="applyFiltersForForcedScenarioPeriodoMap">N</b>
                            <b key="lineSplit">N</b>
                            <b key="addRCRow">N</b>
                            <b key="complementary">N</b>
                            <ref key="periodicCalculation" refId="29"/>
                            <b key="breakLevelSubtotal">N</b>
                            <b key="alreadyDrilled">N</b>
                            <b key="multiSelection">N</b>
                          </be>
                          <cust key="id" clsId="FilterOid">1</cust>
                          <s key="desc">Matrice</s>
                          <i key="index">0</i>
                          <l key="children" refId="20619" ln="1" eid="Framework.com.tagetik.trees.INode,framework">
                            <be refId="20620" clsId="FilterNode">
                              <l key="dimensionOids" refId="20621" ln="1" eid="DimensionOid">
                                <cust clsId="DimensionOid">504552-45-3132---</cust>
                              </l>
                              <l key="AdHocParamDimensionOids" refId="20622" ln="0" eid="DimensionOid"/>
                              <be key="data" refId="20623" clsId="FilterNodeData">
                                <ref key="filterNode" refId="20620"/>
                                <s key="dim">PER</s>
                                <i key="segmentLevel">0</i>
                                <ref key="segment" refId="11023"/>
                                <b key="placeHolder">N</b>
                                <ref key="weight" refId="23"/>
                                <be key="textMatchingCondition" refId="20624" clsId="TextMatchingCondition">
                                  <ref key="op" refId="25"/>
                                  <s key="val"/>
                                </be>
                                <ref key="change" refId="26"/>
                                <ref key="dataType" refId="27"/>
                                <b key="prevailingDataType">N</b>
                                <ref key="editability" refId="28"/>
                                <s key="originalID">2</s>
                                <b key="signChange">N</b>
                                <b key="nativeSignChange">N</b>
                                <l key="nav" refId="20625" ln="0" eid="ScenarioModifierValue"/>
                                <i key="sco">0</i>
                                <b key="applyFiltersForForcedScenarioPeriodoMap">N</b>
                                <b key="lineSplit">N</b>
                                <b key="addRCRow">N</b>
                                <b key="complementary">N</b>
                                <ref key="periodicCalculation" refId="36"/>
                                <b key="breakLevelSubtotal">N</b>
                                <b key="alreadyDrilled">N</b>
                                <b key="multiSelection">N</b>
                              </be>
                              <cust key="id" clsId="FilterOid">2</cust>
                              <s key="cod"/>
                              <s key="desc"/>
                              <i key="index">0</i>
                              <l key="children" refId="20626" ln="1" eid="Framework.com.tagetik.trees.INode,framework">
                                <be refId="20627" clsId="FilterNode">
                                  <l key="dimensionOids" refId="20628" ln="1" eid="DimensionOid">
                                    <cust clsId="DimensionOid">44455354315F4255-45-4E44---</cust>
                                  </l>
                                  <l key="AdHocParamDimensionOids" refId="20629" ln="0" eid="DimensionOid"/>
                                  <be key="data" refId="20630" clsId="FilterNodeData">
                                    <ref key="filterNode" refId="20627"/>
                                    <s key="dim">DEST1_BU</s>
                                    <i key="segmentLevel">0</i>
                                    <ref key="segment" refId="22"/>
                                    <b key="placeHolder">N</b>
                                    <ref key="weight" refId="23"/>
                                    <be key="textMatchingCondition" refId="20631" clsId="TextMatchingCondition">
                                      <ref key="op" refId="25"/>
                                      <s key="val"/>
                                    </be>
                                    <ref key="change" refId="26"/>
                                    <ref key="dataType" refId="27"/>
                                    <b key="prevailingDataType">N</b>
                                    <ref key="editability" refId="28"/>
                                    <s key="originalID">5</s>
                                    <b key="signChange">N</b>
                                    <b key="nativeSignChange">N</b>
                                    <l key="nav" refId="20632" ln="0" eid="ScenarioModifierValue"/>
                                    <i key="sco">0</i>
                                    <b key="applyFiltersForForcedScenarioPeriodoMap">N</b>
                                    <b key="lineSplit">N</b>
                                    <b key="addRCRow">N</b>
                                    <b key="complementary">N</b>
                                    <ref key="periodicCalculation" refId="36"/>
                                    <b key="breakLevelSubtotal">N</b>
                                    <b key="alreadyDrilled">N</b>
                                    <b key="multiSelection">N</b>
                                  </be>
                                  <cust key="id" clsId="FilterOid">5</cust>
                                  <s key="cod"/>
                                  <s key="desc"/>
                                  <i key="index">0</i>
                                  <l key="children" refId="20633" ln="1" eid="Framework.com.tagetik.trees.INode,framework">
                                    <be refId="20634" clsId="FilterNode">
                                      <l key="dimensionOids" refId="20635" ln="1" eid="DimensionOid">
                                        <cust clsId="DimensionOid">415A495F413241-4E-47525550504F5F413241---</cust>
                                      </l>
                                      <l key="AdHocParamDimensionOids" refId="20636" ln="0" eid="DimensionOid"/>
                                      <be key="data" refId="20637" clsId="FilterNodeData">
                                        <ref key="filterNode" refId="20634"/>
                                        <s key="dim">AZI_A2A</s>
                                        <i key="segmentLevel">0</i>
                                        <ref key="segment" refId="11023"/>
                                        <b key="placeHolder">N</b>
                                        <ref key="weight" refId="23"/>
                                        <be key="textMatchingCondition" refId="20638" clsId="TextMatchingCondition">
                                          <ref key="op" refId="25"/>
                                          <s key="val"/>
                                        </be>
                                        <ref key="change" refId="26"/>
                                        <ref key="dataType" refId="27"/>
                                        <b key="prevailingDataType">N</b>
                                        <ref key="editability" refId="28"/>
                                        <s key="originalID">21</s>
                                        <b key="signChange">N</b>
                                        <b key="nativeSignChange">N</b>
                                        <l key="nav" refId="20639" ln="0" eid="ScenarioModifierValue"/>
                                        <i key="sco">0</i>
                                        <b key="applyFiltersForForcedScenarioPeriodoMap">N</b>
                                        <b key="lineSplit">N</b>
                                        <b key="addRCRow">N</b>
                                        <b key="complementary">N</b>
                                        <ref key="periodicCalculation" refId="36"/>
                                        <b key="breakLevelSubtotal">N</b>
                                        <b key="alreadyDrilled">N</b>
                                        <b key="multiSelection">N</b>
                                      </be>
                                      <cust key="id" clsId="FilterOid">21</cust>
                                      <s key="cod"/>
                                      <s key="desc"/>
                                      <i key="index">0</i>
                                      <l key="children" refId="20640" ln="1" eid="Framework.com.tagetik.trees.INode,framework">
                                        <be refId="20641" clsId="FilterNode">
                                          <l key="dimensionOids" refId="20642" ln="1" eid="DimensionOid">
                                            <cust clsId="DimensionOid">4445535433-45-543033---</cust>
                                          </l>
                                          <l key="AdHocParamDimensionOids" refId="20643" ln="0" eid="DimensionOid"/>
                                          <be key="data" refId="20644" clsId="FilterNodeData">
                                            <ref key="filterNode" refId="20641"/>
                                            <s key="dim">DEST3</s>
                                            <i key="segmentLevel">0</i>
                                            <ref key="segment" refId="11023"/>
                                            <b key="placeHolder">N</b>
                                            <ref key="weight" refId="23"/>
                                            <be key="textMatchingCondition" refId="20645" clsId="TextMatchingCondition">
                                              <ref key="op" refId="25"/>
                                              <s key="val"/>
                                            </be>
                                            <ref key="change" refId="26"/>
                                            <ref key="dataType" refId="27"/>
                                            <b key="prevailingDataType">N</b>
                                            <ref key="editability" refId="28"/>
                                            <s key="originalID">22</s>
                                            <b key="signChange">N</b>
                                            <b key="nativeSignChange">N</b>
                                            <l key="nav" refId="20646" ln="0" eid="ScenarioModifierValue"/>
                                            <i key="sco">0</i>
                                            <b key="applyFiltersForForcedScenarioPeriodoMap">N</b>
                                            <b key="lineSplit">N</b>
                                            <b key="addRCRow">N</b>
                                            <b key="complementary">N</b>
                                            <ref key="periodicCalculation" refId="36"/>
                                            <b key="breakLevelSubtotal">N</b>
                                            <b key="alreadyDrilled">N</b>
                                            <b key="multiSelection">N</b>
                                          </be>
                                          <cust key="id" clsId="FilterOid">22</cust>
                                          <s key="cod"/>
                                          <s key="desc"/>
                                          <i key="index">0</i>
                                          <l key="children" refId="20647" ln="0" eid="Framework.com.tagetik.trees.INode,framework"/>
                                          <ref key="parent" refId="20634"/>
                                        </be>
                                      </l>
                                      <ref key="parent" refId="20627"/>
                                    </be>
                                  </l>
                                  <ref key="parent" refId="20620"/>
                                </be>
                              </l>
                              <ref key="parent" refId="20614"/>
                            </be>
                          </l>
                        </be>
                        <be key="rowHeaders" refId="20648" clsId="ReportingHeaders">
                          <m key="headers" refId="20649" keid="SYS_PR_I" veid="System.Collections.IList">
                            <key>
                              <i>-1</i>
                            </key>
                            <val>
                              <l refId="20650" ln="1">
                                <s>$Cust_Dim4.desc</s>
                              </l>
                            </val>
                          </m>
                          <m key="headersDims" refId="20651" keid="SYS_PR_I" veid="SYS_STR">
                            <key>
                              <i>-1</i>
                            </key>
                            <val>
                              <s>DEST4</s>
                            </val>
                          </m>
                        </be>
                        <be key="columnHeaders" refId="20652" clsId="ReportingHeaders">
                          <m key="headers" refId="20653" keid="SYS_PR_I" veid="System.Collections.IList">
                            <key>
                              <i>-1</i>
                            </key>
                            <val>
                              <l refId="20654" ln="1">
                                <s>$Category.code</s>
                              </l>
                            </val>
                            <key>
                              <i>-2</i>
                            </key>
                            <val>
                              <l refId="20655" ln="1">
                                <s>$Scenario.code</s>
                              </l>
                            </val>
                          </m>
                          <m key="headersDims" refId="20656" keid="SYS_PR_I" veid="SYS_STR">
                            <key>
                              <i>-1</i>
                            </key>
                            <val>
                              <s>CAT_$</s>
                            </val>
                            <key>
                              <i>-2</i>
                            </key>
                            <val>
                              <s>SCE_$</s>
                            </val>
                          </m>
                        </be>
                        <ref key="styleType" refId="263"/>
                        <b key="subtotalOnTop">N</b>
                        <b key="leavesFirst">N</b>
                        <b key="groupSubtotal">N</b>
                        <b key="replaceWithPlaceholder">N</b>
                        <b key="onlyFirstHeader">N</b>
                        <b key="allowRangeBreak">N</b>
                        <b key="showZeros">N</b>
                        <i key="maxRows">0</i>
                        <ref key="rowsExpansionMode" refId="264"/>
                        <i key="maxCols">0</i>
                        <ref key="colsExpansionMode" refId="264"/>
                        <ref key="columnsAutofitMode" refId="265"/>
                        <b key="isEditabilityOnDemand">N</b>
                        <b key="useForcedBoundDims">N</b>
                        <ref key="disableHints" refId="266"/>
                        <ref key="tipoAllineamentoLordiIC" refId="267"/>
                        <set key="forcedDimensions" refId="20657" ln="0" eid="SYS_STR"/>
                        <b key="bindOriginalAmountOnSave">N</b>
                        <b key="showLink">N</b>
                        <i key="index">1</i>
                        <b key="excludeValuatingSheetsWithZeroValues">N</b>
                        <m key="addictionalStyleSheets" refId="20658" keid="SYS_STR" veid="StyleSheet">
                          <key>
                            <s>22</s>
                          </key>
                          <val>
                            <be refId="20659" clsId="StyleSheet">
                              <be key="version" refId="20660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61" keid="SYS_STR" veid="System.Collections.IList">
                                <key>
                                  <s>46524D4F424A-45-48454144455253----434F4C554D4E53-234E2F41-48454144455253-234E2F41</s>
                                </key>
                                <val>
                                  <l refId="20662" ln="2">
                                    <be refId="20663" clsId="StyleRule">
                                      <be key="ruleCondition" refId="20664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65" clsId="StyleRule">
                                      <be key="ruleCondition" refId="20666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  <key>
                            <s>20</s>
                          </key>
                          <val>
                            <be refId="20667" clsId="StyleSheet">
                              <be key="version" refId="20668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18</s>
                                <s key="VERSION.MAJOR">0</s>
                                <s key="VERSION.MINOR">0</s>
                                <s key="VERSION.PATCH">21</s>
                                <s key="VERSION.TIMESTAMP">20220208081737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69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670" ln="2">
                                    <be refId="20671" clsId="StyleRule">
                                      <be key="ruleCondition" refId="20672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73" clsId="StyleRule">
                                      <be key="ruleCondition" refId="20674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</l>
                                </val>
                              </m>
                              <d key="dateUpd">1656058771000</d>
                              <ref key="tipoClient" refId="280"/>
                            </be>
                          </val>
                          <key>
                            <s>21</s>
                          </key>
                          <val>
                            <be refId="20675" clsId="StyleSheet">
                              <be key="version" refId="20676" clsId="ClientVersionInfo">
                                <s key="PRIMARY">10</s>
                                <s key="RELEASE">0</s>
                                <s key="PATCH"/>
                                <s key="BUILD"/>
                                <s key="VERSION.PRINCIPAL">33</s>
                                <s key="VERSION.MAJOR">0</s>
                                <s key="VERSION.MINOR">0</s>
                                <s key="VERSION.PATCH">10</s>
                                <s key="VERSION.TIMESTAMP">20251009114616</s>
                                <s key="VERSION.APPNAME">tgk</s>
                                <s key="VERSION.USERNAME">${username}</s>
                                <b key="VERSION.SNAPSHOT">N</b>
                              </be>
                              <s key="cod">A2A</s>
                              <ref key="applyFirst" refId="271"/>
                              <m key="rules" refId="20677" keid="SYS_STR" veid="System.Collections.IList">
                                <key>
                                  <s>46524D4F424A-45-48454144455253----524F5753-234E2F41-48454144455253-234E2F41</s>
                                </key>
                                <val>
                                  <l refId="20678" ln="3">
                                    <be refId="20679" clsId="StyleRule">
                                      <be key="ruleCondition" refId="20680" clsId="StyleRuleCondition">
                                        <b key="trailing">N</b>
                                        <b key="leading">N</b>
                                      </be>
                                      <s key="codStile">Font Calibri</s>
                                    </be>
                                    <be refId="20681" clsId="StyleRule">
                                      <be key="ruleCondition" refId="20682" clsId="StyleRuleCondition">
                                        <b key="trailing">N</b>
                                        <b key="leading">N</b>
                                      </be>
                                      <s key="codStile">Sfondo_A2A</s>
                                    </be>
                                    <be refId="20683" clsId="StyleRule">
                                      <be key="ruleCondition" refId="20684" clsId="StyleRuleCondition">
                                        <b key="trailing">N</b>
                                        <b key="leading">N</b>
                                      </be>
                                      <s key="codStile">Indentazione</s>
                                    </be>
                                  </l>
                                </val>
                              </m>
                              <d key="dateUpd">1775744455000</d>
                              <ref key="tipoClient" refId="280"/>
                            </be>
                          </val>
                        </m>
                        <b key="allowOpenNewElements">N</b>
                        <s key="forcedBreakBackType">X</s>
                        <s key="forcedBreakBackRefLeaf">X</s>
                        <b key="autoOpenNewElements">N</b>
                        <b key="askNumRows">N</b>
                        <set key="forcedContentCells" refId="20685" ln="0" eid="Reporting.com.tagetik.tables.IMatixCellLeafPositions,Reporting"/>
                        <m key="forcedEditModes" refId="20686" keid="Reporting.com.tagetik.tables.IMatixCellLeafPositions,Reporting" veid="SYS_STR"/>
                        <b key="UseTxlDeFormEditor">N</b>
                        <be key="TxDeFormsEditorDescriptor" refId="20687" clsId="TxDeFormsEditorDescriptor">
                          <l key="Tabs" refId="20688" ln="0" eid="TxDeFormsEditorGridDescriptor"/>
                          <i key="Height">400</i>
                          <i key="Width">430</i>
                          <b key="editButton">S</b>
                          <b key="newButton">S</b>
                          <b key="deleteButton">S</b>
                        </be>
                        <be key="workspaceTableInfo" refId="20689" clsId="matrixWSInfo">
                          <b key="isT">N</b>
                          <s key="wsCode">$CPM</s>
                        </be>
                        <be key="customFilters" refId="20690" clsId="ExpCustomFiltersProspetto"/>
                      </be>
                    </val>
                  </m>
                  <m key="cellFields" refId="20691" keid="SYS_STR" veid="CodeCellField">
                    <key>
                      <s>CellField02</s>
                    </key>
                    <val>
                      <be refId="20692" clsId="CodeCellField">
                        <s key="code">CellField02</s>
                        <s key="cellField">$Period.code + " - " + $Period.desc</s>
                      </be>
                    </val>
                    <key>
                      <s>CellField03</s>
                    </key>
                    <val>
                      <be refId="20693" clsId="CodeCellField">
                        <s key="code">CellField03</s>
                        <s key="cellField">$Entity(HIERARCHY("A2A")).code + " - " + $Entity(HIERARCHY("A2A")).desc</s>
                      </be>
                    </val>
                    <key>
                      <s>CellField00</s>
                    </key>
                    <val>
                      <be refId="20694" clsId="CodeCellField">
                        <s key="code">CellField00</s>
                        <s key="cellField">$Cust_Dim3.desc</s>
                      </be>
                    </val>
                    <key>
                      <s>CellField01</s>
                    </key>
                    <val>
                      <be refId="20695" clsId="CodeCellField">
                        <s key="code">CellField01</s>
                        <s key="cellField">$Scenario.code + " - " + $Scenario.desc</s>
                      </be>
                    </val>
                  </m>
                  <m key="dictionary" refId="20696" keid="SYS_STR" veid="CodeMultiDescVO"/>
                  <m key="controlExpressions" refId="20697" keid="SYS_STR" veid="CodedExpControlloProspetto"/>
                  <m key="inlineParameters" refId="20698" keid="SYS_STR" veid="CodedInlineParameter"/>
                  <m key="queries" refId="20699" keid="SYS_STR" veid="Reporting.com.tagetik.query.IUserDefinedQueryVO,Reporting"/>
                  <m key="launchers" refId="20700" keid="SYS_STR" veid="ElaborationsLauncher"/>
                  <m key="actionLists" refId="20701" keid="SYS_STR" veid="Reporting.com.tagetik.actionlist.ISnapshotActionList,Reporting"/>
                  <l key="areas" refId="20702" ln="0" eid="SYS_STR"/>
                  <l key="charts" refId="20703" ln="0" eid="SYS_STR"/>
                  <l key="pivots" refId="20704" ln="0" eid="SYS_STR"/>
                </be>
                <b key="forceRebuild">N</b>
                <b key="forceReopen">N</b>
                <rs key="tempiElaborazione" refId="20705" rowCount="30" fieldNames="MATRICE,TIPO,TEMPO">
                  <field name="MATRICE">
                    <s>matrix 00 copy01</s>
                    <s>matrix 00 copy01</s>
                    <s>matrix 00 copy00</s>
                    <s>matrix 00 copy00</s>
                    <s>matrix 00 copy01</s>
                    <s>matrix 00 copy02</s>
                    <s>matrix 00 copy03</s>
                    <s>matrix 00 copy01</s>
                    <s>matrix 00 copy04</s>
                    <s>matrix 00 copy04</s>
                    <s>matrix 00 copy02</s>
                    <s>matrix 00 copy03</s>
                    <s>matrix 00 copy02</s>
                    <s>matrix 00 copy03</s>
                    <s/>
                    <s/>
                    <s/>
                    <s>matrix 00 copy03</s>
                    <s/>
                    <s>matrix 00 copy02</s>
                    <s>matrix 00 copy04</s>
                    <s>matrix 00 copy04</s>
                    <s>matrix 00 copy00</s>
                    <s>matrix 00 copy02</s>
                    <s>matrix 00 copy00</s>
                    <s>matrix 00 copy01</s>
                    <s>matrix 00 copy03</s>
                    <s/>
                    <s>matrix 00 copy00</s>
                    <s>matrix 00 copy04</s>
                  </field>
                  <field name="TIPO">
                    <s>PREPARE_DATA</s>
                    <s>VALORI</s>
                    <s>VALORI</s>
                    <s>STYLE_SHEET</s>
                    <s>STYLE_SHEET</s>
                    <s>EDITABLES</s>
                    <s>PREPARE_DATA</s>
                    <s>HEADERS</s>
                    <s>STYLE_SHEET</s>
                    <s>VALORI</s>
                    <s>STYLE_SHEET</s>
                    <s>VALORI</s>
                    <s>VALORI</s>
                    <s>STYLE_SHEET</s>
                    <s>QUEUING TIME</s>
                    <s>PRE_EXPLOSION</s>
                    <s>CELL_FIELDS</s>
                    <s>HEADERS</s>
                    <s>POST_EXPLOSION</s>
                    <s>PREPARE_DATA</s>
                    <s>EDITABLES</s>
                    <s>PREPARE_DATA</s>
                    <s>PREPARE_DATA</s>
                    <s>HEADERS</s>
                    <s>HEADERS</s>
                    <s>EDITABLES</s>
                    <s>EDITABLES</s>
                    <s>OTHER</s>
                    <s>EDITABLES</s>
                    <s>HEADERS</s>
                  </field>
                  <field name="TEMPO">
                    <s>128</s>
                    <s>1620</s>
                    <s>1831</s>
                    <s>7</s>
                    <s>8</s>
                    <s>0</s>
                    <s>142</s>
                    <s>7</s>
                    <s>11</s>
                    <s>700</s>
                    <s>14</s>
                    <s>803</s>
                    <s>1598</s>
                    <s>9</s>
                    <s>0</s>
                    <s>0</s>
                    <s>3</s>
                    <s>7</s>
                    <s>0</s>
                    <s>148</s>
                    <s>0</s>
                    <s>129</s>
                    <s>131</s>
                    <s>7</s>
                    <s>4</s>
                    <s>0</s>
                    <s>0</s>
                    <s>0</s>
                    <s>0</s>
                    <s>11</s>
                  </field>
                </rs>
                <m key="additionalStats" refId="20706" keid="SYS_STR" veid="SYS_STR"/>
                <be key="styleSheet" refId="20707" clsId="StyleSheetResult">
                  <a key="styleSheets" refId="20708" ln="1" eid="SYS_STR">
                    <s>A2A</s>
                  </a>
                  <m key="matrixFormats" refId="20709" keid="SYS_STR" veid="Framework.com.tagetik.datatypes.IRecordset,framework">
                    <key>
                      <s>matrix 00 copy02</s>
                    </key>
                    <val>
                      <rs refId="20710" rowCount="14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5</s>
                          <s>5</s>
                          <s>-1</s>
                          <s>5</s>
                          <s>5</s>
                          <s>1</s>
                          <s>1</s>
                          <s>2</s>
                          <s>2</s>
                          <s>2</s>
                          <s>3</s>
                          <s>3</s>
                          <s>4</s>
                          <s>4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copy04</s>
                    </key>
                    <val>
                      <rs refId="20711" rowCount="21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4</s>
                          <s>6</s>
                          <s>12</s>
                          <s>1</s>
                          <s>4</s>
                          <s>6</s>
                          <s>12</s>
                          <s>2</s>
                          <s>10</s>
                          <s>2</s>
                          <s>10</s>
                          <s>2</s>
                          <s>10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12</s>
                          <s>12</s>
                          <s>-1</s>
                          <s>12</s>
                          <s>12</s>
                          <s>-1</s>
                          <s>-1</s>
                          <s>1</s>
                          <s>4</s>
                          <s>9</s>
                          <s>12</s>
                          <s>1</s>
                          <s>4</s>
                          <s>9</s>
                          <s>12</s>
                          <s>3</s>
                          <s>11</s>
                          <s>3</s>
                          <s>11</s>
                          <s>3</s>
                          <s>11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Sfondo_A2A</s>
                          <s>Sfondo_A2A</s>
                          <s>Indentazione</s>
                          <s>Indentazione</s>
                        </field>
                      </rs>
                    </val>
                    <key>
                      <s>matrix 00 copy01</s>
                    </key>
                    <val>
                      <rs refId="20712" rowCount="1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1</s>
                          <s>1</s>
                          <s>2</s>
                          <s>2</s>
                          <s>2</s>
                          <s>6</s>
                          <s>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6</s>
                          <s>6</s>
                          <s>-1</s>
                          <s>6</s>
                          <s>6</s>
                          <s>1</s>
                          <s>1</s>
                          <s>5</s>
                          <s>5</s>
                          <s>5</s>
                          <s>6</s>
                          <s>6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  <s>Indentazione</s>
                          <s>Font Calibri</s>
                          <s>Sfondo_A2A</s>
                        </field>
                      </rs>
                    </val>
                    <key>
                      <s>matrix 00 copy03</s>
                    </key>
                    <val>
                      <rs refId="20713" rowCount="9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1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</field>
                        <field name="TO_ROW">
                          <s>3</s>
                          <s>3</s>
                          <s>-1</s>
                          <s>3</s>
                          <s>3</s>
                          <s>-1</s>
                          <s>-1</s>
                          <s>3</s>
                          <s>3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Sfondo_A2A</s>
                        </field>
                      </rs>
                    </val>
                    <key>
                      <s>matrix 00 copy00</s>
                    </key>
                    <val>
                      <rs refId="20714" rowCount="32" fieldNames="FROM_ROW,FROM_COL,TO_ROW,TO_COL,FOGLIO,NOME_STILE">
                        <field name="FROM_ROW">
                          <s>-2</s>
                          <s>1</s>
                          <s>-2</s>
                          <s>1</s>
                          <s>1</s>
                          <s>-2</s>
                          <s>-2</s>
                          <s>1</s>
                          <s>5</s>
                          <s>9</s>
                          <s>12</s>
                          <s>15</s>
                          <s>1</s>
                          <s>5</s>
                          <s>9</s>
                          <s>12</s>
                          <s>15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  <s>2</s>
                          <s>7</s>
                          <s>10</s>
                          <s>13</s>
                          <s>16</s>
                        </field>
                        <field name="FROM_COL">
                          <s>1</s>
                          <s>1</s>
                          <s>1</s>
                          <s>-1</s>
                          <s>-1</s>
                          <s>1</s>
                          <s>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TO_ROW">
                          <s>17</s>
                          <s>17</s>
                          <s>-1</s>
                          <s>17</s>
                          <s>17</s>
                          <s>-1</s>
                          <s>-1</s>
                          <s>1</s>
                          <s>6</s>
                          <s>9</s>
                          <s>12</s>
                          <s>15</s>
                          <s>1</s>
                          <s>6</s>
                          <s>9</s>
                          <s>12</s>
                          <s>15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  <s>4</s>
                          <s>8</s>
                          <s>11</s>
                          <s>14</s>
                          <s>17</s>
                        </field>
                        <field name="TO_COL">
                          <s>3</s>
                          <s>3</s>
                          <s>3</s>
                          <s>3</s>
                          <s>3</s>
                          <s>3</s>
                          <s>3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  <s>-1</s>
                        </field>
                        <field name="FOGLIO"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  <s>A2A</s>
                        </field>
                        <field name="NOME_STILE">
                          <s>Border tratteggiato</s>
                          <s>Num. no decimal</s>
                          <s>Intestazioni</s>
                          <s>Border tratteggiato</s>
                          <s>Allineamento Vert. Centr.</s>
                          <s>Font Calibri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Font Calibri</s>
                          <s>Font Calibri</s>
                          <s>Font Calibri</s>
                          <s>Font Calibri</s>
                          <s>Font Calibri</s>
                          <s>Sfondo_A2A</s>
                          <s>Sfondo_A2A</s>
                          <s>Sfondo_A2A</s>
                          <s>Sfondo_A2A</s>
                          <s>Sfondo_A2A</s>
                          <s>Indentazione</s>
                          <s>Indentazione</s>
                          <s>Indentazione</s>
                          <s>Indentazione</s>
                          <s>Indentazione</s>
                        </field>
                      </rs>
                    </val>
                  </m>
                </be>
                <a key="sheetNames" refId="20715" ln="1" eid="SYS_STR">
                  <s>Persone</s>
                </a>
                <s key="scripts"/>
                <l key="sheetsToHide" refId="20716" ln="0" eid="SYS_STR"/>
                <be key="reportFilters" refId="20717" clsId="FilterNode">
                  <l key="dimensionOids" refId="20718" ln="0" eid="DimensionOid"/>
                  <l key="AdHocParamDimensionOids" refId="20719" ln="0" eid="DimensionOid"/>
                  <be key="data" refId="20720" clsId="FilterNodeData">
                    <ref key="filterNode" refId="20717"/>
                    <i key="segmentLevel">0</i>
                    <ref key="segment" refId="22"/>
                    <b key="placeHolder">N</b>
                    <ref key="weight" refId="23"/>
                    <be key="textMatchingCondition" refId="20721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20722" ln="0" eid="Framework.com.tagetik.trees.INode,framework"/>
                </be>
                <m key="dataTypes" refId="20723" keid="SYS_STR" veid="DataTypesMap"/>
                <l key="hideRCResults" refId="20724" ln="3" eid="HideRCSResult">
                  <be refId="20725" clsId="HideRCSResult">
                    <l key="rowResult" refId="20726" ln="1" eid="HideRCResultBean">
                      <be refId="20727" clsId="HideRCResultBean">
                        <l key="otherPositions" refId="20728" ln="0" eid="SYS_STR"/>
                        <s key="positionID">5</s>
                      </be>
                    </l>
                    <l key="colResult" refId="20729" ln="0" eid="HideRCResultBean"/>
                    <s key="matrixName">matrix 00 copy04</s>
                  </be>
                  <be refId="20730" clsId="HideRCSResult">
                    <l key="rowResult" refId="20731" ln="1" eid="HideRCResultBean">
                      <be refId="20732" clsId="HideRCResultBean">
                        <l key="otherPositions" refId="20733" ln="0" eid="SYS_STR"/>
                        <s key="positionID">5</s>
                      </be>
                    </l>
                    <l key="colResult" refId="20734" ln="0" eid="HideRCResultBean"/>
                    <s key="matrixName">matrix 00 copy02</s>
                  </be>
                  <be refId="20735" clsId="HideRCSResult">
                    <l key="rowResult" refId="20736" ln="4" eid="HideRCResultBean">
                      <be refId="20737" clsId="HideRCResultBean">
                        <l key="otherPositions" refId="20738" ln="0" eid="SYS_STR"/>
                        <s key="positionID">13</s>
                      </be>
                      <be refId="20739" clsId="HideRCResultBean">
                        <l key="otherPositions" refId="20740" ln="0" eid="SYS_STR"/>
                        <s key="positionID">16</s>
                      </be>
                      <be refId="20741" clsId="HideRCResultBean">
                        <l key="otherPositions" refId="20742" ln="0" eid="SYS_STR"/>
                        <s key="positionID">7</s>
                      </be>
                      <be refId="20743" clsId="HideRCResultBean">
                        <l key="otherPositions" refId="20744" ln="0" eid="SYS_STR"/>
                        <s key="positionID">10</s>
                      </be>
                    </l>
                    <l key="colResult" refId="20745" ln="0" eid="HideRCResultBean"/>
                    <s key="matrixName">matrix 00 copy00</s>
                  </be>
                </l>
                <m key="queries" refId="20746" keid="SYS_STR" veid="MultiSheetQueryResultVO"/>
                <m key="validationQueries" refId="20747" keid="SYS_STR" veid="ValidationQueryResult"/>
                <m key="richTextInfos" refId="20748" keid="SYS_STR" veid="RichTextInfo">
                  <key>
                    <s>matrix 00 copy02</s>
                  </key>
                  <val>
                    <ref refId="14095"/>
                  </val>
                  <key>
                    <s>matrix 00 copy04</s>
                  </key>
                  <val>
                    <ref refId="14095"/>
                  </val>
                  <key>
                    <s>matrix 00 copy01</s>
                  </key>
                  <val>
                    <ref refId="14095"/>
                  </val>
                  <key>
                    <s>matrix 00 copy03</s>
                  </key>
                  <val>
                    <ref refId="14095"/>
                  </val>
                  <key>
                    <s>matrix 00 copy00</s>
                  </key>
                  <val>
                    <ref refId="14095"/>
                  </val>
                </m>
              </be>
              <be key="logger" refId="20749" clsId="ReportLogger">
                <be key="sheetLogger" refId="20750" clsId="ReportingElementLogger">
                  <set key="errors" refId="20751" ln="0" eid="SYS_STR"/>
                  <set key="warnings" refId="20752" ln="0" eid="SYS_STR"/>
                </be>
                <be key="fgdLogger" refId="20753" clsId="ReportingElementLogger">
                  <set key="errors" refId="20754" ln="0" eid="SYS_STR"/>
                  <set key="warnings" refId="20755" ln="0" eid="SYS_STR"/>
                </be>
                <be key="tmplLogger" refId="20756" clsId="ReportingElementLogger">
                  <set key="errors" refId="20757" ln="0" eid="SYS_STR"/>
                  <set key="warnings" refId="20758" ln="0" eid="SYS_STR"/>
                </be>
                <m key="matrixLoggers" refId="20759" keid="SYS_STR" veid="MatrixLogger">
                  <key>
                    <s>matrix 00 copy02</s>
                  </key>
                  <val>
                    <be refId="20760" clsId="MatrixLogger">
                      <s key="code">matrix 00 copy02</s>
                      <be key="rowsLogger" refId="20761" clsId="ReportingElementLogger">
                        <set key="errors" refId="20762" ln="0" eid="SYS_STR"/>
                        <set key="warnings" refId="20763" ln="0" eid="SYS_STR"/>
                      </be>
                      <be key="colsLogger" refId="20764" clsId="ReportingElementLogger">
                        <set key="errors" refId="20765" ln="0" eid="SYS_STR"/>
                        <set key="warnings" refId="20766" ln="0" eid="SYS_STR"/>
                      </be>
                      <set key="errors" refId="20767" ln="0" eid="SYS_STR"/>
                      <set key="warnings" refId="20768" ln="0" eid="SYS_STR"/>
                    </be>
                  </val>
                  <key>
                    <s>matrix 00 copy04</s>
                  </key>
                  <val>
                    <be refId="20769" clsId="MatrixLogger">
                      <s key="code">matrix 00 copy04</s>
                      <be key="rowsLogger" refId="20770" clsId="ReportingElementLogger">
                        <set key="errors" refId="20771" ln="0" eid="SYS_STR"/>
                        <set key="warnings" refId="20772" ln="0" eid="SYS_STR"/>
                      </be>
                      <be key="colsLogger" refId="20773" clsId="ReportingElementLogger">
                        <set key="errors" refId="20774" ln="0" eid="SYS_STR"/>
                        <set key="warnings" refId="20775" ln="0" eid="SYS_STR"/>
                      </be>
                      <set key="errors" refId="20776" ln="0" eid="SYS_STR"/>
                      <set key="warnings" refId="20777" ln="0" eid="SYS_STR"/>
                    </be>
                  </val>
                  <key>
                    <s>matrix 00 copy01</s>
                  </key>
                  <val>
                    <be refId="20778" clsId="MatrixLogger">
                      <s key="code">matrix 00 copy01</s>
                      <be key="rowsLogger" refId="20779" clsId="ReportingElementLogger">
                        <set key="errors" refId="20780" ln="0" eid="SYS_STR"/>
                        <set key="warnings" refId="20781" ln="0" eid="SYS_STR"/>
                      </be>
                      <be key="colsLogger" refId="20782" clsId="ReportingElementLogger">
                        <set key="errors" refId="20783" ln="0" eid="SYS_STR"/>
                        <set key="warnings" refId="20784" ln="0" eid="SYS_STR"/>
                      </be>
                      <set key="errors" refId="20785" ln="0" eid="SYS_STR"/>
                      <set key="warnings" refId="20786" ln="0" eid="SYS_STR"/>
                    </be>
                  </val>
                  <key>
                    <s>matrix 00 copy03</s>
                  </key>
                  <val>
                    <be refId="20787" clsId="MatrixLogger">
                      <s key="code">matrix 00 copy03</s>
                      <be key="rowsLogger" refId="20788" clsId="ReportingElementLogger">
                        <set key="errors" refId="20789" ln="0" eid="SYS_STR"/>
                        <set key="warnings" refId="20790" ln="0" eid="SYS_STR"/>
                      </be>
                      <be key="colsLogger" refId="20791" clsId="ReportingElementLogger">
                        <set key="errors" refId="20792" ln="0" eid="SYS_STR"/>
                        <set key="warnings" refId="20793" ln="0" eid="SYS_STR"/>
                      </be>
                      <set key="errors" refId="20794" ln="0" eid="SYS_STR"/>
                      <set key="warnings" refId="20795" ln="0" eid="SYS_STR"/>
                    </be>
                  </val>
                  <key>
                    <s>matrix 00 copy00</s>
                  </key>
                  <val>
                    <be refId="20796" clsId="MatrixLogger">
                      <s key="code">matrix 00 copy00</s>
                      <be key="rowsLogger" refId="20797" clsId="ReportingElementLogger">
                        <set key="errors" refId="20798" ln="0" eid="SYS_STR"/>
                        <set key="warnings" refId="20799" ln="0" eid="SYS_STR"/>
                      </be>
                      <be key="colsLogger" refId="20800" clsId="ReportingElementLogger">
                        <set key="errors" refId="20801" ln="0" eid="SYS_STR"/>
                        <set key="warnings" refId="20802" ln="0" eid="SYS_STR"/>
                      </be>
                      <set key="errors" refId="20803" ln="0" eid="SYS_STR"/>
                      <set key="warnings" refId="20804" ln="0" eid="SYS_STR"/>
                    </be>
                  </val>
                </m>
                <set key="errors" refId="20805" ln="0" eid="SYS_STR"/>
                <set key="warnings" refId="20806" ln="0" eid="SYS_STR"/>
              </be>
            </be>
          </val>
          <key>
            <s>Template04</s>
          </key>
          <val>
            <be refId="20807" clsId="ProspElaborationTaskResult">
              <be key="prospElaborazioneResult" refId="20808" clsId="ProspElaborationResult">
                <s key="dbId">TGK_A2A_001</s>
                <ref key="endInsertionStatus" refId="10715"/>
                <m key="valori" refId="20809" keid="SYS_STR" veid="Framework.com.tagetik.datatypes.IRecordset,framework"/>
                <m key="commenti" refId="20810" keid="SYS_STR" veid="Framework.com.tagetik.datatypes.IRecordset,framework"/>
                <d key="runDate">1779201693080</d>
                <m key="tableNameOfRow" refId="20811" keid="SYS_STR" veid="TableNameInfo"/>
                <m key="intestazioni" refId="20812" keid="SYS_STR" veid="Framework.com.tagetik.datatypes.IRecordset,framework"/>
                <m key="intestazioniLink" refId="20813" keid="SYS_STR" veid="Framework.com.tagetik.datatypes.IRecordset,framework"/>
                <m key="celleEditabili" refId="20814" keid="SYS_STR" veid="Reporting.com.tagetik.launchedreport.ReportingCell[],Reporting"/>
                <m key="dictionaryTerms" refId="20815" keid="SYS_STR" veid="SYS_STR"/>
                <rs key="cellFields" refId="20816" rowCount="0" fieldNames="ID_CELLA,COD_FOGLIO,VALORE_CLIENTNET">
                  <field name="ID_CELLA"/>
                  <field name="COD_FOGLIO"/>
                  <field name="VALORE_CLIENTNET"/>
                </rs>
                <be key="reportTemplate" refId="20817" clsId="ReportTemplateVO">
                  <s key="code">Template04</s>
                  <s key="desc">Indice</s>
                  <m key="matrices" refId="20818" keid="SYS_STR" veid="Reporting.com.tagetik.tables.IMatrixPositionBlockVO,Reporting"/>
                  <m key="cellFields" refId="20819" keid="SYS_STR" veid="CodeCellField"/>
                  <m key="dictionary" refId="20820" keid="SYS_STR" veid="CodeMultiDescVO"/>
                  <m key="controlExpressions" refId="20821" keid="SYS_STR" veid="CodedExpControlloProspetto"/>
                  <m key="inlineParameters" refId="20822" keid="SYS_STR" veid="CodedInlineParameter"/>
                  <m key="queries" refId="20823" keid="SYS_STR" veid="Reporting.com.tagetik.query.IUserDefinedQueryVO,Reporting"/>
                  <m key="launchers" refId="20824" keid="SYS_STR" veid="ElaborationsLauncher"/>
                  <m key="actionLists" refId="20825" keid="SYS_STR" veid="Reporting.com.tagetik.actionlist.ISnapshotActionList,Reporting"/>
                  <l key="areas" refId="20826" ln="0" eid="SYS_STR"/>
                  <l key="charts" refId="20827" ln="0" eid="SYS_STR"/>
                  <l key="pivots" refId="20828" ln="0" eid="SYS_STR"/>
                </be>
                <b key="forceRebuild">N</b>
                <b key="forceReopen">N</b>
                <rs key="tempiElaborazione" refId="20829" rowCount="5" fieldNames="MATRICE,TIPO,TEMPO">
                  <field name="MATRICE">
                    <s/>
                    <s/>
                    <s/>
                    <s/>
                    <s/>
                  </field>
                  <field name="TIPO">
                    <s>QUEUING TIME</s>
                    <s>PRE_EXPLOSION</s>
                    <s>CELL_FIELDS</s>
                    <s>POST_EXPLOSION</s>
                    <s>OTHER</s>
                  </field>
                  <field name="TEMPO">
                    <s>0</s>
                    <s>0</s>
                    <s>0</s>
                    <s>2</s>
                    <s>0</s>
                  </field>
                </rs>
                <m key="additionalStats" refId="20830" keid="SYS_STR" veid="SYS_STR"/>
                <be key="styleSheet" refId="20831" clsId="StyleSheetResult">
                  <a key="styleSheets" refId="20832" ln="0" eid="SYS_STR"/>
                  <m key="matrixFormats" refId="20833" keid="SYS_STR" veid="Framework.com.tagetik.datatypes.IRecordset,framework"/>
                </be>
                <a key="sheetNames" refId="20834" ln="1" eid="SYS_STR">
                  <s>Indice</s>
                </a>
                <s key="scripts"/>
                <l key="sheetsToHide" refId="20835" ln="0" eid="SYS_STR"/>
                <be key="reportFilters" refId="20836" clsId="FilterNode">
                  <l key="dimensionOids" refId="20837" ln="0" eid="DimensionOid"/>
                  <l key="AdHocParamDimensionOids" refId="20838" ln="0" eid="DimensionOid"/>
                  <be key="data" refId="20839" clsId="FilterNodeData">
                    <ref key="filterNode" refId="20836"/>
                    <i key="segmentLevel">0</i>
                    <ref key="segment" refId="22"/>
                    <b key="placeHolder">N</b>
                    <ref key="weight" refId="23"/>
                    <be key="textMatchingCondition" refId="2084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29"/>
                    <b key="breakLevelSubtotal">N</b>
                    <b key="alreadyDrilled">N</b>
                    <b key="multiSelection">N</b>
                  </be>
                  <cust key="id" clsId="FilterOid">1</cust>
                  <i key="index">0</i>
                  <l key="children" refId="20841" ln="0" eid="Framework.com.tagetik.trees.INode,framework"/>
                </be>
                <m key="dataTypes" refId="20842" keid="SYS_STR" veid="DataTypesMap"/>
                <m key="queries" refId="20843" keid="SYS_STR" veid="MultiSheetQueryResultVO"/>
                <m key="validationQueries" refId="20844" keid="SYS_STR" veid="ValidationQueryResult"/>
                <m key="richTextInfos" refId="20845" keid="SYS_STR" veid="RichTextInfo"/>
              </be>
              <be key="logger" refId="20846" clsId="ReportLogger">
                <be key="sheetLogger" refId="20847" clsId="ReportingElementLogger">
                  <set key="errors" refId="20848" ln="0" eid="SYS_STR"/>
                  <set key="warnings" refId="20849" ln="0" eid="SYS_STR"/>
                </be>
                <be key="fgdLogger" refId="20850" clsId="ReportingElementLogger">
                  <set key="errors" refId="20851" ln="0" eid="SYS_STR"/>
                  <set key="warnings" refId="20852" ln="0" eid="SYS_STR"/>
                </be>
                <be key="tmplLogger" refId="20853" clsId="ReportingElementLogger">
                  <set key="errors" refId="20854" ln="0" eid="SYS_STR"/>
                  <set key="warnings" refId="20855" ln="0" eid="SYS_STR"/>
                </be>
                <m key="matrixLoggers" refId="20856" keid="SYS_STR" veid="MatrixLogger"/>
                <set key="errors" refId="20857" ln="0" eid="SYS_STR"/>
                <set key="warnings" refId="20858" ln="0" eid="SYS_STR"/>
              </be>
            </be>
          </val>
        </m>
        <m key="exportedType" refId="20859" keid="SYS_STR" veid="SYS_STR"/>
        <m key="exportedResult" refId="20860" keid="SYS_STR" veid="System.Byte[]"/>
        <b key="flagValidation">N</b>
      </be>
      <be key="parameters" refId="20861" clsId="LaunchParameters">
        <be key="parameterBlock" refId="20862" clsId="ParameterBlock">
          <m key="ParameterValues" refId="20863" keid="SYS_STR" veid="Reporting.com.tagetik.report.parametersValue.IParameterValue,Reporting">
            <key>
              <s>5343455F24-45-5343454E4152494F5F4254--50-</s>
            </key>
            <val>
              <be refId="20864" clsId="FilterNodeParameterValue">
                <e key="ParamSetType" refId="20865" id="ParamSetType">ESPLICITA_SELEZIONA</e>
                <be key="Value" refId="20866" clsId="FilterNode">
                  <l key="dimensionOids" refId="20867" ln="1" eid="DimensionOid">
                    <cust clsId="DimensionOid">5343455F24-45-323032354143545F4254-5343455F425F544552--</cust>
                  </l>
                  <l key="AdHocParamDimensionOids" refId="20868" ln="0" eid="DimensionOid"/>
                  <be key="data" refId="20869" clsId="FilterNodeData">
                    <ref key="filterNode" refId="20866"/>
                    <s key="dim">SCE_$</s>
                    <i key="segmentLevel">0</i>
                    <ref key="segment" refId="22"/>
                    <b key="placeHolder">N</b>
                    <ref key="weight" refId="23"/>
                    <be key="textMatchingCondition" refId="20870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504552-45-245045525F50--50-</s>
            </key>
            <val>
              <be refId="20871" clsId="FilterNodeParameterValue">
                <ref key="ParamSetType" refId="20865"/>
                <be key="Value" refId="20872" clsId="FilterNode">
                  <l key="dimensionOids" refId="20873" ln="1" eid="DimensionOid">
                    <cust clsId="DimensionOid">504552-45-3132---</cust>
                  </l>
                  <l key="AdHocParamDimensionOids" refId="20874" ln="0" eid="DimensionOid"/>
                  <be key="data" refId="20875" clsId="FilterNodeData">
                    <ref key="filterNode" refId="20872"/>
                    <s key="dim">PER</s>
                    <i key="segmentLevel">0</i>
                    <ref key="segment" refId="22"/>
                    <b key="placeHolder">N</b>
                    <ref key="weight" refId="23"/>
                    <be key="textMatchingCondition" refId="20876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415A495F413241-45-415A49454E44415F32--50-</s>
            </key>
            <val>
              <be refId="20877" clsId="FilterNodeParameterValue">
                <ref key="ParamSetType" refId="20865"/>
                <be key="Value" refId="20878" clsId="FilterNode">
                  <l key="dimensionOids" refId="20879" ln="1" eid="DimensionOid">
                    <cust clsId="DimensionOid">415A495F413241-4E-47525550504F5F413241---</cust>
                  </l>
                  <l key="AdHocParamDimensionOids" refId="20880" ln="0" eid="DimensionOid"/>
                  <be key="data" refId="20881" clsId="FilterNodeData">
                    <ref key="filterNode" refId="20878"/>
                    <s key="dim">AZI_A2A</s>
                    <i key="segmentLevel">0</i>
                    <ref key="segment" refId="22"/>
                    <b key="placeHolder">N</b>
                    <ref key="weight" refId="23"/>
                    <be key="textMatchingCondition" refId="20882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  <key>
              <s>4445535433-45-5445525249544F52494F5F31--50-</s>
            </key>
            <val>
              <be refId="20883" clsId="FilterNodeParameterValue">
                <ref key="ParamSetType" refId="20865"/>
                <be key="Value" refId="20884" clsId="FilterNode">
                  <l key="dimensionOids" refId="20885" ln="1" eid="DimensionOid">
                    <cust clsId="DimensionOid">4445535433-45-543033---</cust>
                  </l>
                  <l key="AdHocParamDimensionOids" refId="20886" ln="0" eid="DimensionOid"/>
                  <be key="data" refId="20887" clsId="FilterNodeData">
                    <ref key="filterNode" refId="20884"/>
                    <s key="dim">DEST3</s>
                    <i key="segmentLevel">0</i>
                    <ref key="segment" refId="22"/>
                    <b key="placeHolder">N</b>
                    <ref key="weight" refId="23"/>
                    <be key="textMatchingCondition" refId="20888" clsId="TextMatchingCondition">
                      <ref key="op" refId="25"/>
                      <s key="val"/>
                    </be>
                    <ref key="change" refId="26"/>
                    <ref key="dataType" refId="27"/>
                    <b key="prevailingDataType">N</b>
                    <ref key="editability" refId="28"/>
                    <b key="signChange">N</b>
                    <b key="nativeSignChange">N</b>
                    <i key="sco">0</i>
                    <b key="applyFiltersForForcedScenarioPeriodoMap">N</b>
                    <b key="lineSplit">N</b>
                    <b key="addRCRow">N</b>
                    <b key="complementary">N</b>
                    <ref key="periodicCalculation" refId="36"/>
                    <b key="breakLevelSubtotal">N</b>
                    <b key="alreadyDrilled">N</b>
                    <b key="multiSelection">N</b>
                  </be>
                  <cust key="id" clsId="FilterOid">2</cust>
                  <i key="index">0</i>
                </be>
              </be>
            </val>
          </m>
          <m key="ParameterAdHocValues" refId="20889" keid="SYS_STR" veid="Reporting.com.tagetik.report.parametersValue.IParameterValue,Reporting"/>
        </be>
        <i key="descLanguage">0</i>
        <b key="dataEntry">N</b>
        <b key="checkEdit">S</b>
        <s key="adHocFileName"/>
        <b key="createMatrixAreas">N</b>
      </be>
      <be key="launchInfo" refId="20890" clsId="LaunchInfo">
        <d key="launchTime">1779201694425</d>
        <s key="handlerId">76f58848-26a8-4a79-9fb2-c8ce73f96259</s>
      </be>
      <s key="code">A2A_BT_01</s>
      <ref key="desc" refId="2"/>
      <d key="dateStyleApplied">1776862420642</d>
      <be key="options" refId="20891" clsId="OpzioniProspetto">
        <b key="lockSheets">N</b>
        <s key="separator"> - </s>
        <i key="elabType">2</i>
        <i key="saveType">2</i>
        <i key="runElabType">2</i>
        <b key="enableSaveZeroValues">N</b>
        <b key="enableLogData">N</b>
        <b key="refreshAfterSave">N</b>
        <b key="closeFormOnSave">N</b>
        <b key="drillOnlyOnUsedDims">N</b>
        <b key="forceExportReport">N</b>
        <i key="colorEditRGB">13434879</i>
        <i key="colorProtectedRGB">16777164</i>
        <i key="colorIRGB">13434828</i>
        <i key="colorEditTransactionCurencyRGB">13434879</i>
        <ref key="parallelizeWhat" refId="4"/>
        <s key="styleSheetCode">A2A</s>
        <b key="sheetNamesWithCode">N</b>
        <b key="eventsWithUnlockedSheets">N</b>
        <ref key="includeTemplateInSheetName" refId="5"/>
        <b key="enableDrillDown">S</b>
        <u key="expControlloThreshold">1E-09</u>
        <b key="disableTGKFunctions">N</b>
        <ref key="validateTransactional" refId="6"/>
        <ref key="disableLock" refId="7"/>
        <ref key="headManipPosition" refId="8"/>
        <ref key="repEngine" refId="9"/>
        <i key="grainSize">1000</i>
        <i key="dataLoadPSize">4</i>
        <i key="dataProcPSize">6</i>
        <b key="disableDataSaving">N</b>
      </be>
      <m key="templates" refId="20892" keid="SYS_STR" veid="Reporting.com.tagetik.report.IReportTemplateVO,Reporting">
        <key>
          <s>Template02</s>
        </key>
        <val>
          <be refId="20893" clsId="ReportTemplateVO">
            <s key="code">Template02</s>
            <s key="desc">
              Prosperit
              <ch cod="e0"/>
            </s>
            <m key="matrices" refId="20894" keid="SYS_STR" veid="Reporting.com.tagetik.tables.IMatrixPositionBlockVO,Reporting">
              <key>
                <s>Matrix00 Distribuzione</s>
              </key>
              <val>
                <be refId="20895" clsId="MatrixPositionBlockVO">
                  <s key="positionID">Matrix00 Distribuzione</s>
                  <ref key="rows" refId="11892"/>
                  <ref key="columns" refId="12000"/>
                  <ref key="matrixFilters" refId="12067"/>
                  <be key="rowHeaders" refId="20896" clsId="ReportingHeaders">
                    <m key="headers" refId="20897" keid="SYS_PR_I" veid="System.Collections.IList">
                      <key>
                        <i>-1</i>
                      </key>
                      <val>
                        <l refId="20898" ln="1">
                          <s>$Account(HIERARCHY("KPI")).desc</s>
                        </l>
                      </val>
                    </m>
                    <m key="headersDims" refId="2089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00" clsId="ReportingHeaders">
                    <m key="headers" refId="20901" keid="SYS_PR_I" veid="System.Collections.IList">
                      <key>
                        <i>-1</i>
                      </key>
                      <val>
                        <l refId="20902" ln="1">
                          <s>$Scenario.code</s>
                        </l>
                      </val>
                    </m>
                    <m key="headersDims" refId="2090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123"/>
                  <b key="bindOriginalAmountOnSave">N</b>
                  <b key="showLink">N</b>
                  <i key="index">1</i>
                  <b key="excludeValuatingSheetsWithZeroValues">N</b>
                  <m key="addictionalStyleSheets" refId="20904" keid="SYS_STR" veid="StyleSheet">
                    <key>
                      <s>24</s>
                    </key>
                    <val>
                      <be refId="20905" clsId="StyleSheet">
                        <be key="version" refId="2090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0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08" ln="3">
                              <be refId="20909" clsId="StyleRule">
                                <be key="ruleCondition" refId="2091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11" clsId="StyleRule">
                                <be key="ruleCondition" refId="2091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13" clsId="StyleRule">
                                <be key="ruleCondition" refId="2091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23</s>
                    </key>
                    <val>
                      <be refId="20915" clsId="StyleSheet">
                        <be key="version" refId="2091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1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18" ln="2">
                              <be refId="20919" clsId="StyleRule">
                                <be key="ruleCondition" refId="2092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21" clsId="StyleRule">
                                <be key="ruleCondition" refId="2092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23" ln="0" eid="Reporting.com.tagetik.tables.IMatixCellLeafPositions,Reporting"/>
                  <m key="forcedEditModes" refId="20924" keid="Reporting.com.tagetik.tables.IMatixCellLeafPositions,Reporting" veid="SYS_STR"/>
                  <b key="UseTxlDeFormEditor">N</b>
                  <ref key="TxDeFormsEditorDescriptor" refId="12145"/>
                  <ref key="workspaceTableInfo" refId="12147"/>
                  <ref key="customFilters" refId="12148"/>
                </be>
              </val>
              <key>
                <s>Matrix00 Smart City</s>
              </key>
              <val>
                <be refId="20925" clsId="MatrixPositionBlockVO">
                  <s key="positionID">Matrix00 Smart City</s>
                  <ref key="rows" refId="12370"/>
                  <ref key="columns" refId="12544"/>
                  <ref key="matrixFilters" refId="12609"/>
                  <be key="rowHeaders" refId="20926" clsId="ReportingHeaders">
                    <m key="headers" refId="20927" keid="SYS_PR_I" veid="System.Collections.IList">
                      <key>
                        <i>-1</i>
                      </key>
                      <val>
                        <l refId="20928" ln="1">
                          <s>$Account(HIERARCHY("KPI")).desc</s>
                        </l>
                      </val>
                    </m>
                    <m key="headersDims" refId="2092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30" clsId="ReportingHeaders">
                    <m key="headers" refId="20931" keid="SYS_PR_I" veid="System.Collections.IList">
                      <key>
                        <i>-1</i>
                      </key>
                      <val>
                        <l refId="20932" ln="1">
                          <s>$Scenario(HIERARCHY("$")).desc</s>
                        </l>
                      </val>
                    </m>
                    <m key="headersDims" refId="2093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672"/>
                  <b key="bindOriginalAmountOnSave">N</b>
                  <b key="showLink">N</b>
                  <i key="index">2</i>
                  <b key="excludeValuatingSheetsWithZeroValues">N</b>
                  <m key="addictionalStyleSheets" refId="20934" keid="SYS_STR" veid="StyleSheet">
                    <key>
                      <s>3</s>
                    </key>
                    <val>
                      <be refId="20935" clsId="StyleSheet">
                        <be key="version" refId="2093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3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38" ln="3">
                              <be refId="20939" clsId="StyleRule">
                                <be key="ruleCondition" refId="2094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41" clsId="StyleRule">
                                <be key="ruleCondition" refId="2094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0943" clsId="StyleRule">
                                <be key="ruleCondition" refId="20944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0945" clsId="StyleSheet">
                        <be key="version" refId="2094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4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48" ln="2">
                              <be refId="20949" clsId="StyleRule">
                                <be key="ruleCondition" refId="2095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51" clsId="StyleRule">
                                <be key="ruleCondition" refId="2095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53" ln="0" eid="Reporting.com.tagetik.tables.IMatixCellLeafPositions,Reporting"/>
                  <m key="forcedEditModes" refId="20954" keid="Reporting.com.tagetik.tables.IMatixCellLeafPositions,Reporting" veid="SYS_STR"/>
                  <b key="UseTxlDeFormEditor">N</b>
                  <ref key="TxDeFormsEditorDescriptor" refId="12694"/>
                  <ref key="workspaceTableInfo" refId="12696"/>
                  <ref key="customFilters" refId="12697"/>
                </be>
              </val>
              <key>
                <s>Matrix00 Valore Generato</s>
              </key>
              <val>
                <be refId="20955" clsId="MatrixPositionBlockVO">
                  <s key="positionID">Matrix00 Valore Generato</s>
                  <ref key="rows" refId="11167"/>
                  <ref key="columns" refId="11366"/>
                  <ref key="matrixFilters" refId="11432"/>
                  <be key="rowHeaders" refId="20956" clsId="ReportingHeaders">
                    <m key="headers" refId="20957" keid="SYS_PR_I" veid="System.Collections.IList">
                      <key>
                        <i>-1</i>
                      </key>
                      <val>
                        <l refId="20958" ln="1">
                          <s>$Cust_Dim1(HIERARCHY("BU")).desc</s>
                        </l>
                      </val>
                    </m>
                    <m key="headersDims" refId="20959" keid="SYS_PR_I" veid="SYS_STR">
                      <key>
                        <i>-1</i>
                      </key>
                      <val>
                        <s>DEST1_BU</s>
                      </val>
                    </m>
                  </be>
                  <be key="columnHeaders" refId="20960" clsId="ReportingHeaders">
                    <m key="headers" refId="20961" keid="SYS_PR_I" veid="System.Collections.IList">
                      <key>
                        <i>-1</i>
                      </key>
                      <val>
                        <l refId="20962" ln="1">
                          <s>$Scenario.code</s>
                        </l>
                      </val>
                    </m>
                    <m key="headersDims" refId="2096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481"/>
                  <b key="bindOriginalAmountOnSave">N</b>
                  <b key="showLink">N</b>
                  <i key="index">3</i>
                  <b key="excludeValuatingSheetsWithZeroValues">N</b>
                  <m key="addictionalStyleSheets" refId="20964" keid="SYS_STR" veid="StyleSheet">
                    <key>
                      <s>7</s>
                    </key>
                    <val>
                      <be refId="20965" clsId="StyleSheet">
                        <be key="version" refId="20966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096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68" ln="2">
                              <be refId="20969" clsId="StyleRule">
                                <be key="ruleCondition" refId="2097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71" clsId="StyleRule">
                                <be key="ruleCondition" refId="2097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0973" ln="0" eid="Reporting.com.tagetik.tables.IMatixCellLeafPositions,Reporting"/>
                  <m key="forcedEditModes" refId="20974" keid="Reporting.com.tagetik.tables.IMatixCellLeafPositions,Reporting" veid="SYS_STR"/>
                  <b key="UseTxlDeFormEditor">N</b>
                  <ref key="TxDeFormsEditorDescriptor" refId="11493"/>
                  <ref key="workspaceTableInfo" refId="11495"/>
                  <ref key="customFilters" refId="11496"/>
                </be>
              </val>
              <key>
                <s>Matrix00 Fornitori</s>
              </key>
              <val>
                <be refId="20975" clsId="MatrixPositionBlockVO">
                  <s key="positionID">Matrix00 Fornitori</s>
                  <ref key="rows" refId="10779"/>
                  <ref key="columns" refId="11005"/>
                  <ref key="matrixFilters" refId="11073"/>
                  <be key="rowHeaders" refId="20976" clsId="ReportingHeaders">
                    <m key="headers" refId="20977" keid="SYS_PR_I" veid="System.Collections.IList">
                      <key>
                        <i>-1</i>
                      </key>
                      <val>
                        <l refId="20978" ln="1">
                          <s>$Account(HIERARCHY("KPI")).desc</s>
                        </l>
                      </val>
                    </m>
                    <m key="headersDims" refId="2097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0980" clsId="ReportingHeaders">
                    <m key="headers" refId="20981" keid="SYS_PR_I" veid="System.Collections.IList">
                      <key>
                        <i>-1</i>
                      </key>
                      <val>
                        <l refId="20982" ln="1">
                          <s>$Scenario.code</s>
                        </l>
                      </val>
                    </m>
                    <m key="headersDims" refId="2098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129"/>
                  <b key="bindOriginalAmountOnSave">N</b>
                  <b key="showLink">N</b>
                  <i key="index">4</i>
                  <b key="excludeValuatingSheetsWithZeroValues">N</b>
                  <m key="addictionalStyleSheets" refId="20984" keid="SYS_STR" veid="StyleSheet">
                    <key>
                      <s>17</s>
                    </key>
                    <val>
                      <be refId="20985" clsId="StyleSheet">
                        <be key="version" refId="2098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8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88" ln="2">
                              <be refId="20989" clsId="StyleRule">
                                <be key="ruleCondition" refId="2099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91" clsId="StyleRule">
                                <be key="ruleCondition" refId="2099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18</s>
                    </key>
                    <val>
                      <be refId="20993" clsId="StyleSheet">
                        <be key="version" refId="2099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099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0996" ln="3">
                              <be refId="20997" clsId="StyleRule">
                                <be key="ruleCondition" refId="2099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0999" clsId="StyleRule">
                                <be key="ruleCondition" refId="2100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001" clsId="StyleRule">
                                <be key="ruleCondition" refId="2100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19</s>
                    </key>
                    <val>
                      <be refId="21003" clsId="StyleSheet">
                        <be key="version" refId="2100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05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006" ln="1">
                              <be refId="21007" clsId="StyleRule">
                                <be key="ruleCondition" refId="21008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009" ln="2">
                              <be refId="21010" clsId="StyleRule">
                                <be key="ruleCondition" refId="2101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12" clsId="StyleRule">
                                <be key="ruleCondition" refId="2101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14" ln="0" eid="Reporting.com.tagetik.tables.IMatixCellLeafPositions,Reporting"/>
                  <m key="forcedEditModes" refId="21015" keid="Reporting.com.tagetik.tables.IMatixCellLeafPositions,Reporting" veid="SYS_STR"/>
                  <b key="UseTxlDeFormEditor">N</b>
                  <ref key="TxDeFormsEditorDescriptor" refId="11162"/>
                  <ref key="workspaceTableInfo" refId="11164"/>
                  <ref key="customFilters" refId="11165"/>
                </be>
              </val>
              <key>
                <s>Matrix00  Investimenti</s>
              </key>
              <val>
                <be refId="21016" clsId="MatrixPositionBlockVO">
                  <s key="positionID">Matrix00  Investimenti</s>
                  <ref key="rows" refId="12882"/>
                  <ref key="columns" refId="12997"/>
                  <ref key="matrixFilters" refId="13064"/>
                  <be key="rowHeaders" refId="21017" clsId="ReportingHeaders">
                    <m key="headers" refId="21018" keid="SYS_PR_I" veid="System.Collections.IList">
                      <key>
                        <i>-1</i>
                      </key>
                      <val>
                        <l refId="21019" ln="1">
                          <s>$Entity(HIERARCHY("A2A")).desc</s>
                        </l>
                      </val>
                    </m>
                    <m key="headersDims" refId="21020" keid="SYS_PR_I" veid="SYS_STR">
                      <key>
                        <i>-1</i>
                      </key>
                      <val>
                        <s>AZI_A2A</s>
                      </val>
                    </m>
                  </be>
                  <be key="columnHeaders" refId="21021" clsId="ReportingHeaders">
                    <m key="headers" refId="21022" keid="SYS_PR_I" veid="System.Collections.IList">
                      <key>
                        <i>-2</i>
                      </key>
                      <val>
                        <l refId="21023" ln="1">
                          <s>$Scenario.code</s>
                        </l>
                      </val>
                      <key>
                        <i>-1</i>
                      </key>
                      <val>
                        <l refId="21024" ln="1">
                          <s>$Category.code</s>
                        </l>
                      </val>
                    </m>
                    <m key="headersDims" refId="21025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121"/>
                  <b key="bindOriginalAmountOnSave">N</b>
                  <b key="showLink">N</b>
                  <i key="index">5</i>
                  <b key="excludeValuatingSheetsWithZeroValues">N</b>
                  <m key="addictionalStyleSheets" refId="21026" keid="SYS_STR" veid="StyleSheet">
                    <key>
                      <s>12</s>
                    </key>
                    <val>
                      <be refId="21027" clsId="StyleSheet">
                        <be key="version" refId="21028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2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30" ln="2">
                              <be refId="21031" clsId="StyleRule">
                                <be key="ruleCondition" refId="2103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33" clsId="StyleRule">
                                <be key="ruleCondition" refId="2103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35" ln="0" eid="Reporting.com.tagetik.tables.IMatixCellLeafPositions,Reporting"/>
                  <m key="forcedEditModes" refId="21036" keid="Reporting.com.tagetik.tables.IMatixCellLeafPositions,Reporting" veid="SYS_STR"/>
                  <b key="UseTxlDeFormEditor">N</b>
                  <ref key="TxDeFormsEditorDescriptor" refId="13133"/>
                  <ref key="workspaceTableInfo" refId="13135"/>
                  <ref key="customFilters" refId="13136"/>
                </be>
              </val>
              <key>
                <s>Matrix00 Dati Azionari</s>
              </key>
              <val>
                <be refId="21037" clsId="MatrixPositionBlockVO">
                  <s key="positionID">Matrix00 Dati Azionari</s>
                  <ref key="rows" refId="11498"/>
                  <ref key="columns" refId="11528"/>
                  <ref key="matrixFilters" refId="11595"/>
                  <be key="rowHeaders" refId="21038" clsId="ReportingHeaders">
                    <m key="headers" refId="21039" keid="SYS_PR_I" veid="System.Collections.IList">
                      <key>
                        <i>-1</i>
                      </key>
                      <val>
                        <l refId="21040" ln="1">
                          <s>$Account(HIERARCHY("KPI")).desc</s>
                        </l>
                      </val>
                    </m>
                    <m key="headersDims" refId="21041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42" clsId="ReportingHeaders">
                    <m key="headers" refId="21043" keid="SYS_PR_I" veid="System.Collections.IList">
                      <key>
                        <i>-2</i>
                      </key>
                      <val>
                        <l refId="21044" ln="1">
                          <s>$Scenario.code</s>
                        </l>
                      </val>
                      <key>
                        <i>-1</i>
                      </key>
                      <val>
                        <l refId="21045" ln="1">
                          <s>$Category.code</s>
                        </l>
                      </val>
                    </m>
                    <m key="headersDims" refId="21046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659"/>
                  <b key="bindOriginalAmountOnSave">N</b>
                  <b key="showLink">N</b>
                  <i key="index">6</i>
                  <b key="excludeValuatingSheetsWithZeroValues">N</b>
                  <m key="addictionalStyleSheets" refId="21047" keid="SYS_STR" veid="StyleSheet">
                    <key>
                      <s>9</s>
                    </key>
                    <val>
                      <be refId="21048" clsId="StyleSheet">
                        <be key="version" refId="2104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05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51" ln="2">
                              <be refId="21052" clsId="StyleRule">
                                <be key="ruleCondition" refId="2105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54" clsId="StyleRule">
                                <be key="ruleCondition" refId="2105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10</s>
                    </key>
                    <val>
                      <be refId="21056" clsId="StyleSheet">
                        <be key="version" refId="2105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5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059" ln="1">
                              <be refId="21060" clsId="StyleRule">
                                <be key="ruleCondition" refId="21061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062" ln="2">
                              <be refId="21063" clsId="StyleRule">
                                <be key="ruleCondition" refId="2106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65" clsId="StyleRule">
                                <be key="ruleCondition" refId="2106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67" ln="0" eid="Reporting.com.tagetik.tables.IMatixCellLeafPositions,Reporting"/>
                  <m key="forcedEditModes" refId="21068" keid="Reporting.com.tagetik.tables.IMatixCellLeafPositions,Reporting" veid="SYS_STR"/>
                  <b key="UseTxlDeFormEditor">N</b>
                  <ref key="TxDeFormsEditorDescriptor" refId="11682"/>
                  <ref key="workspaceTableInfo" refId="11684"/>
                  <ref key="customFilters" refId="11685"/>
                </be>
              </val>
              <key>
                <s>matrix 00 Illuminazione</s>
              </key>
              <val>
                <be refId="21069" clsId="MatrixPositionBlockVO">
                  <s key="positionID">matrix 00 Illuminazione</s>
                  <ref key="rows" refId="13138"/>
                  <ref key="columns" refId="13186"/>
                  <ref key="matrixFilters" refId="13251"/>
                  <be key="rowHeaders" refId="21070" clsId="ReportingHeaders">
                    <m key="headers" refId="21071" keid="SYS_PR_I" veid="System.Collections.IList">
                      <key>
                        <i>-1</i>
                      </key>
                      <val>
                        <l refId="21072" ln="1">
                          <s>$Account(HIERARCHY("KPI")).desc</s>
                        </l>
                      </val>
                    </m>
                    <m key="headersDims" refId="2107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74" clsId="ReportingHeaders">
                    <m key="headers" refId="21075" keid="SYS_PR_I" veid="System.Collections.IList">
                      <key>
                        <i>-2</i>
                      </key>
                      <val>
                        <l refId="21076" ln="1">
                          <s>$Scenario.code</s>
                        </l>
                      </val>
                      <key>
                        <i>-1</i>
                      </key>
                      <val>
                        <l refId="21077" ln="1">
                          <s>$Category.code</s>
                        </l>
                      </val>
                    </m>
                    <m key="headersDims" refId="21078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308"/>
                  <b key="bindOriginalAmountOnSave">N</b>
                  <b key="showLink">N</b>
                  <i key="index">7</i>
                  <b key="excludeValuatingSheetsWithZeroValues">N</b>
                  <m key="addictionalStyleSheets" refId="21079" keid="SYS_STR" veid="StyleSheet">
                    <key>
                      <s>4</s>
                    </key>
                    <val>
                      <be refId="21080" clsId="StyleSheet">
                        <be key="version" refId="2108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08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083" ln="2">
                              <be refId="21084" clsId="StyleRule">
                                <be key="ruleCondition" refId="2108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086" clsId="StyleRule">
                                <be key="ruleCondition" refId="2108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088" ln="0" eid="Reporting.com.tagetik.tables.IMatixCellLeafPositions,Reporting"/>
                  <m key="forcedEditModes" refId="21089" keid="Reporting.com.tagetik.tables.IMatixCellLeafPositions,Reporting" veid="SYS_STR"/>
                  <b key="UseTxlDeFormEditor">N</b>
                  <ref key="TxDeFormsEditorDescriptor" refId="13320"/>
                  <ref key="workspaceTableInfo" refId="13322"/>
                  <ref key="customFilters" refId="13323"/>
                </be>
              </val>
              <key>
                <s>Matrix00 Clienti</s>
              </key>
              <val>
                <be refId="21090" clsId="MatrixPositionBlockVO">
                  <s key="positionID">Matrix00 Clienti</s>
                  <ref key="rows" refId="13700"/>
                  <ref key="columns" refId="13870"/>
                  <ref key="matrixFilters" refId="13937"/>
                  <be key="rowHeaders" refId="21091" clsId="ReportingHeaders">
                    <m key="headers" refId="21092" keid="SYS_PR_I" veid="System.Collections.IList">
                      <key>
                        <i>-1</i>
                      </key>
                      <val>
                        <l refId="21093" ln="1">
                          <s>$Account(HIERARCHY("KPI")).desc</s>
                        </l>
                      </val>
                    </m>
                    <m key="headersDims" refId="2109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095" clsId="ReportingHeaders">
                    <m key="headers" refId="21096" keid="SYS_PR_I" veid="System.Collections.IList">
                      <key>
                        <i>-1</i>
                      </key>
                      <val>
                        <l refId="21097" ln="1">
                          <s>$Scenario.code</s>
                        </l>
                      </val>
                    </m>
                    <m key="headersDims" refId="2109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993"/>
                  <b key="bindOriginalAmountOnSave">N</b>
                  <b key="showLink">N</b>
                  <i key="index">8</i>
                  <b key="excludeValuatingSheetsWithZeroValues">N</b>
                  <m key="addictionalStyleSheets" refId="21099" keid="SYS_STR" veid="StyleSheet">
                    <key>
                      <s>29</s>
                    </key>
                    <val>
                      <be refId="21100" clsId="StyleSheet">
                        <be key="version" refId="2110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02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103" ln="1">
                              <be refId="21104" clsId="StyleRule">
                                <be key="ruleCondition" refId="21105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106" ln="3">
                              <be refId="21107" clsId="StyleRule">
                                <be key="ruleCondition" refId="2110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09" clsId="StyleRule">
                                <be key="ruleCondition" refId="2111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11" clsId="StyleRule">
                                <be key="ruleCondition" refId="2111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27</s>
                    </key>
                    <val>
                      <be refId="21113" clsId="StyleSheet">
                        <be key="version" refId="2111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11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16" ln="3">
                              <be refId="21117" clsId="StyleRule">
                                <be key="ruleCondition" refId="2111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19" clsId="StyleRule">
                                <be key="ruleCondition" refId="2112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21" clsId="StyleRule">
                                <be key="ruleCondition" refId="2112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1123" clsId="StyleSheet">
                        <be key="version" refId="21124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2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26" ln="2">
                              <be refId="21127" clsId="StyleRule">
                                <be key="ruleCondition" refId="2112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29" clsId="StyleRule">
                                <be key="ruleCondition" refId="2113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31" ln="0" eid="Reporting.com.tagetik.tables.IMatixCellLeafPositions,Reporting"/>
                  <m key="forcedEditModes" refId="21132" keid="Reporting.com.tagetik.tables.IMatixCellLeafPositions,Reporting" veid="SYS_STR"/>
                  <b key="UseTxlDeFormEditor">N</b>
                  <ref key="TxDeFormsEditorDescriptor" refId="14028"/>
                  <ref key="workspaceTableInfo" refId="14030"/>
                  <ref key="customFilters" refId="14031"/>
                </be>
              </val>
              <key>
                <s>matrix Teleriscaldamento</s>
              </key>
              <val>
                <be refId="21133" clsId="MatrixPositionBlockVO">
                  <s key="positionID">matrix Teleriscaldamento</s>
                  <ref key="rows" refId="13508"/>
                  <ref key="columns" refId="13551"/>
                  <ref key="matrixFilters" refId="13618"/>
                  <be key="rowHeaders" refId="21134" clsId="ReportingHeaders">
                    <m key="headers" refId="21135" keid="SYS_PR_I" veid="System.Collections.IList">
                      <key>
                        <i>-1</i>
                      </key>
                      <val>
                        <l refId="21136" ln="1">
                          <s>$Account(HIERARCHY("KPI")).desc</s>
                        </l>
                      </val>
                    </m>
                    <m key="headersDims" refId="21137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38" clsId="ReportingHeaders">
                    <m key="headers" refId="21139" keid="SYS_PR_I" veid="System.Collections.IList"/>
                    <m key="headersDims" refId="21140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673"/>
                  <b key="bindOriginalAmountOnSave">N</b>
                  <b key="showLink">N</b>
                  <i key="index">9</i>
                  <b key="excludeValuatingSheetsWithZeroValues">N</b>
                  <m key="addictionalStyleSheets" refId="21141" keid="SYS_STR" veid="StyleSheet">
                    <key>
                      <s>3</s>
                    </key>
                    <val>
                      <be refId="21142" clsId="StyleSheet">
                        <be key="version" refId="21143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4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45" ln="2">
                              <be refId="21146" clsId="StyleRule">
                                <be key="ruleCondition" refId="2114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48" clsId="StyleRule">
                                <be key="ruleCondition" refId="2114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150" clsId="StyleSheet">
                        <be key="version" refId="2115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5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53" ln="3">
                              <be refId="21154" clsId="StyleRule">
                                <be key="ruleCondition" refId="2115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56" clsId="StyleRule">
                                <be key="ruleCondition" refId="2115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58" clsId="StyleRule">
                                <be key="ruleCondition" refId="2115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60" ln="0" eid="Reporting.com.tagetik.tables.IMatixCellLeafPositions,Reporting"/>
                  <m key="forcedEditModes" refId="21161" keid="Reporting.com.tagetik.tables.IMatixCellLeafPositions,Reporting" veid="SYS_STR"/>
                  <b key="UseTxlDeFormEditor">N</b>
                  <ref key="TxDeFormsEditorDescriptor" refId="13695"/>
                  <ref key="workspaceTableInfo" refId="13697"/>
                  <ref key="customFilters" refId="13698"/>
                </be>
              </val>
              <key>
                <s>matrix igiene ambientale </s>
              </key>
              <val>
                <be refId="21162" clsId="MatrixPositionBlockVO">
                  <s key="positionID">matrix igiene ambientale </s>
                  <ref key="rows" refId="12699"/>
                  <ref key="columns" refId="12733"/>
                  <ref key="matrixFilters" refId="12800"/>
                  <be key="rowHeaders" refId="21163" clsId="ReportingHeaders">
                    <m key="headers" refId="21164" keid="SYS_PR_I" veid="System.Collections.IList">
                      <key>
                        <i>-1</i>
                      </key>
                      <val>
                        <l refId="21165" ln="1">
                          <s>$Account(HIERARCHY("KPI")).desc</s>
                        </l>
                      </val>
                    </m>
                    <m key="headersDims" refId="2116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67" clsId="ReportingHeaders">
                    <m key="headers" refId="21168" keid="SYS_PR_I" veid="System.Collections.IList"/>
                    <m key="headersDims" refId="21169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855"/>
                  <b key="bindOriginalAmountOnSave">N</b>
                  <b key="showLink">N</b>
                  <i key="index">10</i>
                  <b key="excludeValuatingSheetsWithZeroValues">N</b>
                  <m key="addictionalStyleSheets" refId="21170" keid="SYS_STR" veid="StyleSheet">
                    <key>
                      <s>5</s>
                    </key>
                    <val>
                      <be refId="21171" clsId="StyleSheet">
                        <be key="version" refId="2117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17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74" ln="3">
                              <be refId="21175" clsId="StyleRule">
                                <be key="ruleCondition" refId="2117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77" clsId="StyleRule">
                                <be key="ruleCondition" refId="2117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179" clsId="StyleRule">
                                <be key="ruleCondition" refId="21180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181" clsId="StyleSheet">
                        <be key="version" refId="2118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18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184" ln="2">
                              <be refId="21185" clsId="StyleRule">
                                <be key="ruleCondition" refId="2118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187" clsId="StyleRule">
                                <be key="ruleCondition" refId="2118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189" ln="0" eid="Reporting.com.tagetik.tables.IMatixCellLeafPositions,Reporting"/>
                  <m key="forcedEditModes" refId="21190" keid="Reporting.com.tagetik.tables.IMatixCellLeafPositions,Reporting" veid="SYS_STR"/>
                  <b key="UseTxlDeFormEditor">N</b>
                  <ref key="TxDeFormsEditorDescriptor" refId="12877"/>
                  <ref key="workspaceTableInfo" refId="12879"/>
                  <ref key="customFilters" refId="12880"/>
                </be>
              </val>
              <key>
                <s>matrix Ciclo idrico integrato</s>
              </key>
              <val>
                <be refId="21191" clsId="MatrixPositionBlockVO">
                  <s key="positionID">matrix Ciclo idrico integrato</s>
                  <ref key="rows" refId="13325"/>
                  <ref key="columns" refId="13359"/>
                  <ref key="matrixFilters" refId="13426"/>
                  <be key="rowHeaders" refId="21192" clsId="ReportingHeaders">
                    <m key="headers" refId="21193" keid="SYS_PR_I" veid="System.Collections.IList">
                      <key>
                        <i>-1</i>
                      </key>
                      <val>
                        <l refId="21194" ln="1">
                          <s>$Account(HIERARCHY("KPI")).desc</s>
                        </l>
                      </val>
                    </m>
                    <m key="headersDims" refId="2119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196" clsId="ReportingHeaders">
                    <m key="headers" refId="21197" keid="SYS_PR_I" veid="System.Collections.IList"/>
                    <m key="headersDims" refId="21198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3481"/>
                  <b key="bindOriginalAmountOnSave">N</b>
                  <b key="showLink">N</b>
                  <i key="index">11</i>
                  <b key="excludeValuatingSheetsWithZeroValues">N</b>
                  <m key="addictionalStyleSheets" refId="21199" keid="SYS_STR" veid="StyleSheet">
                    <key>
                      <s>5</s>
                    </key>
                    <val>
                      <be refId="21200" clsId="StyleSheet">
                        <be key="version" refId="2120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0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03" ln="3">
                              <be refId="21204" clsId="StyleRule">
                                <be key="ruleCondition" refId="2120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06" clsId="StyleRule">
                                <be key="ruleCondition" refId="2120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208" clsId="StyleRule">
                                <be key="ruleCondition" refId="21209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1210" clsId="StyleSheet">
                        <be key="version" refId="2121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1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13" ln="2">
                              <be refId="21214" clsId="StyleRule">
                                <be key="ruleCondition" refId="2121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16" clsId="StyleRule">
                                <be key="ruleCondition" refId="2121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218" ln="0" eid="Reporting.com.tagetik.tables.IMatixCellLeafPositions,Reporting"/>
                  <m key="forcedEditModes" refId="21219" keid="Reporting.com.tagetik.tables.IMatixCellLeafPositions,Reporting" veid="SYS_STR"/>
                  <b key="UseTxlDeFormEditor">N</b>
                  <ref key="TxDeFormsEditorDescriptor" refId="13503"/>
                  <ref key="workspaceTableInfo" refId="13505"/>
                  <ref key="customFilters" refId="13506"/>
                </be>
              </val>
              <key>
                <s>E-Mobility 0</s>
              </key>
              <val>
                <be refId="21220" clsId="MatrixPositionBlockVO">
                  <s key="positionID">E-Mobility 0</s>
                  <ref key="rows" refId="11687"/>
                  <ref key="columns" refId="11773"/>
                  <ref key="matrixFilters" refId="11805"/>
                  <be key="rowHeaders" refId="21221" clsId="ReportingHeaders">
                    <m key="headers" refId="21222" keid="SYS_PR_I" veid="System.Collections.IList">
                      <key>
                        <i>-1</i>
                      </key>
                      <val>
                        <l refId="21223" ln="1">
                          <s>$Account(HIERARCHY("KPI")).desc</s>
                        </l>
                      </val>
                    </m>
                    <m key="headersDims" refId="2122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225" clsId="ReportingHeaders">
                    <m key="headers" refId="21226" keid="SYS_PR_I" veid="System.Collections.IList">
                      <key>
                        <i>-1</i>
                      </key>
                      <val>
                        <l refId="21227" ln="1">
                          <s>$Scenario.code</s>
                        </l>
                      </val>
                    </m>
                    <m key="headersDims" refId="2122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1854"/>
                  <b key="bindOriginalAmountOnSave">N</b>
                  <b key="showLink">N</b>
                  <i key="index">12</i>
                  <b key="excludeValuatingSheetsWithZeroValues">N</b>
                  <m key="addictionalStyleSheets" refId="21229" keid="SYS_STR" veid="StyleSheet">
                    <key>
                      <s>5</s>
                    </key>
                    <val>
                      <be refId="21230" clsId="StyleSheet">
                        <be key="version" refId="2123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32" keid="SYS_STR" veid="System.Collections.IList">
                          <key>
                            <s>46524D4F424A-4E----</s>
                          </key>
                          <val>
                            <l refId="21233" ln="1">
                              <be refId="21234" clsId="StyleRule">
                                <be key="ruleCondition" refId="21235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236" ln="3">
                              <be refId="21237" clsId="StyleRule">
                                <be key="ruleCondition" refId="212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39" clsId="StyleRule">
                                <be key="ruleCondition" refId="212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241" clsId="StyleRule">
                                <be key="ruleCondition" refId="2124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6</s>
                    </key>
                    <val>
                      <be refId="21243" clsId="StyleSheet">
                        <be key="version" refId="2124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45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246" ln="2">
                              <be refId="21247" clsId="StyleRule">
                                <be key="ruleCondition" refId="2124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49" clsId="StyleRule">
                                <be key="ruleCondition" refId="2125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4</s>
                    </key>
                    <val>
                      <be refId="21251" clsId="StyleSheet">
                        <be key="version" refId="2125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5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54" ln="2">
                              <be refId="21255" clsId="StyleRule">
                                <be key="ruleCondition" refId="2125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57" clsId="StyleRule">
                                <be key="ruleCondition" refId="2125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259" ln="0" eid="Reporting.com.tagetik.tables.IMatixCellLeafPositions,Reporting"/>
                  <m key="forcedEditModes" refId="21260" keid="Reporting.com.tagetik.tables.IMatixCellLeafPositions,Reporting" veid="SYS_STR"/>
                  <b key="UseTxlDeFormEditor">N</b>
                  <ref key="TxDeFormsEditorDescriptor" refId="11887"/>
                  <ref key="workspaceTableInfo" refId="11889"/>
                  <ref key="customFilters" refId="11890"/>
                </be>
              </val>
              <key>
                <s>E-Mobility 0 copy00</s>
              </key>
              <val>
                <be refId="21261" clsId="MatrixPositionBlockVO">
                  <s key="positionID">E-Mobility 0 copy00</s>
                  <ref key="rows" refId="12150"/>
                  <ref key="columns" refId="12236"/>
                  <ref key="matrixFilters" refId="12286"/>
                  <be key="rowHeaders" refId="21262" clsId="ReportingHeaders">
                    <m key="headers" refId="21263" keid="SYS_PR_I" veid="System.Collections.IList"/>
                    <m key="headersDims" refId="21264" keid="SYS_PR_I" veid="SYS_STR"/>
                  </be>
                  <be key="columnHeaders" refId="21265" clsId="ReportingHeaders">
                    <m key="headers" refId="21266" keid="SYS_PR_I" veid="System.Collections.IList">
                      <key>
                        <i>-1</i>
                      </key>
                      <val>
                        <l refId="21267" ln="1">
                          <s>$Scenario.code</s>
                        </l>
                      </val>
                    </m>
                    <m key="headersDims" refId="2126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2334"/>
                  <b key="bindOriginalAmountOnSave">N</b>
                  <b key="showLink">N</b>
                  <i key="index">13</i>
                  <b key="excludeValuatingSheetsWithZeroValues">N</b>
                  <m key="addictionalStyleSheets" refId="21269" keid="SYS_STR" veid="StyleSheet">
                    <key>
                      <s>2</s>
                    </key>
                    <val>
                      <be refId="21270" clsId="StyleSheet">
                        <be key="version" refId="2127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7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273" ln="2">
                              <be refId="21274" clsId="StyleRule">
                                <be key="ruleCondition" refId="21275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1276" clsId="StyleRule">
                                <be key="ruleCondition" refId="21277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3</s>
                    </key>
                    <val>
                      <be refId="21278" clsId="StyleSheet">
                        <be key="version" refId="2127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80" keid="SYS_STR" veid="System.Collections.IList">
                          <key>
                            <s>46524D4F424A-4E----</s>
                          </key>
                          <val>
                            <l refId="21281" ln="1">
                              <be refId="21282" clsId="StyleRule">
                                <be key="ruleCondition" refId="2128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284" ln="2">
                              <be refId="21285" clsId="StyleRule">
                                <be key="ruleCondition" refId="21286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  <be refId="21287" clsId="StyleRule">
                                <be key="ruleCondition" refId="2128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289" clsId="StyleSheet">
                        <be key="version" refId="2129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29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292" ln="2">
                              <be refId="21293" clsId="StyleRule">
                                <be key="ruleCondition" refId="2129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295" clsId="StyleRule">
                                <be key="ruleCondition" refId="2129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297" ln="0" eid="Reporting.com.tagetik.tables.IMatixCellLeafPositions,Reporting"/>
                  <m key="forcedEditModes" refId="21298" keid="Reporting.com.tagetik.tables.IMatixCellLeafPositions,Reporting" veid="SYS_STR"/>
                  <b key="UseTxlDeFormEditor">N</b>
                  <ref key="TxDeFormsEditorDescriptor" refId="12365"/>
                  <ref key="workspaceTableInfo" refId="12367"/>
                  <ref key="customFilters" refId="12368"/>
                </be>
              </val>
            </m>
            <m key="cellFields" refId="21299" keid="SYS_STR" veid="CodeCellField">
              <key>
                <s>CellField02</s>
              </key>
              <val>
                <be refId="21300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301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302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303" clsId="CodeCellField">
                  <s key="code">CellField01</s>
                  <s key="cellField">$Scenario.code + " - " + $Scenario.desc</s>
                </be>
              </val>
            </m>
            <m key="dictionary" refId="21304" keid="SYS_STR" veid="CodeMultiDescVO"/>
            <m key="controlExpressions" refId="21305" keid="SYS_STR" veid="CodedExpControlloProspetto"/>
            <m key="inlineParameters" refId="21306" keid="SYS_STR" veid="CodedInlineParameter"/>
            <m key="queries" refId="21307" keid="SYS_STR" veid="Reporting.com.tagetik.query.IUserDefinedQueryVO,Reporting"/>
            <be key="sheets" refId="21308" clsId="FilterNode">
              <l key="dimensionOids" refId="21309" ln="0" eid="DimensionOid"/>
              <l key="AdHocParamDimensionOids" refId="21310" ln="0" eid="DimensionOid"/>
              <be key="data" refId="21311" clsId="FilterNodeData">
                <ref key="filterNode" refId="21308"/>
                <i key="segmentLevel">0</i>
                <ref key="segment" refId="22"/>
                <b key="placeHolder">N</b>
                <ref key="weight" refId="23"/>
                <be key="textMatchingCondition" refId="21312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313" keid="SYS_STR" veid="ElaborationsLauncher"/>
            <m key="actionLists" refId="21314" keid="SYS_STR" veid="Reporting.com.tagetik.actionlist.ISnapshotActionList,Reporting"/>
            <l key="areas" refId="21315" ln="0" eid="SYS_STR"/>
            <l key="charts" refId="21316" ln="0" eid="SYS_STR"/>
            <l key="pivots" refId="21317" ln="0" eid="SYS_STR"/>
          </be>
        </val>
        <key>
          <s>Template00</s>
        </key>
        <val>
          <be refId="21318" clsId="ReportTemplateVO">
            <s key="code">Template00</s>
            <s key="desc">Pianeta</s>
            <m key="matrices" refId="21319" keid="SYS_STR" veid="Reporting.com.tagetik.tables.IMatrixPositionBlockVO,Reporting">
              <key>
                <s>Matrix Acqua</s>
              </key>
              <val>
                <be refId="21320" clsId="MatrixPositionBlockVO">
                  <s key="positionID">Matrix Acqua</s>
                  <ref key="rows" refId="14344"/>
                  <ref key="columns" refId="14406"/>
                  <ref key="matrixFilters" refId="14473"/>
                  <be key="rowHeaders" refId="21321" clsId="ReportingHeaders">
                    <m key="headers" refId="21322" keid="SYS_PR_I" veid="System.Collections.IList">
                      <key>
                        <i>-1</i>
                      </key>
                      <val>
                        <l refId="21323" ln="1">
                          <s>$Account(HIERARCHY("KPI")).desc</s>
                        </l>
                      </val>
                    </m>
                    <m key="headersDims" refId="2132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325" clsId="ReportingHeaders">
                    <m key="headers" refId="21326" keid="SYS_PR_I" veid="System.Collections.IList">
                      <key>
                        <i>-1</i>
                      </key>
                      <val>
                        <l refId="21327" ln="1">
                          <s>$Scenario.code</s>
                        </l>
                      </val>
                    </m>
                    <m key="headersDims" refId="2132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536"/>
                  <b key="bindOriginalAmountOnSave">N</b>
                  <b key="showLink">N</b>
                  <i key="index">1</i>
                  <b key="excludeValuatingSheetsWithZeroValues">N</b>
                  <m key="addictionalStyleSheets" refId="21329" keid="SYS_STR" veid="StyleSheet">
                    <key>
                      <s>6</s>
                    </key>
                    <val>
                      <be refId="21330" clsId="StyleSheet">
                        <be key="version" refId="2133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4172"/>
                        <m key="rules" refId="21332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333" ln="1">
                              <be refId="21334" clsId="StyleRule">
                                <be key="ruleCondition" refId="21335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336" ln="2">
                              <be refId="21337" clsId="StyleRule">
                                <be key="ruleCondition" refId="213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39" clsId="StyleRule">
                                <be key="ruleCondition" refId="213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7</s>
                    </key>
                    <val>
                      <be refId="21341" clsId="StyleSheet">
                        <be key="version" refId="21342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43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344" ln="2">
                              <be refId="21345" clsId="StyleRule">
                                <be key="ruleCondition" refId="2134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47" clsId="StyleRule">
                                <be key="ruleCondition" refId="2134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49" ln="0" eid="Reporting.com.tagetik.tables.IMatixCellLeafPositions,Reporting"/>
                  <m key="forcedEditModes" refId="21350" keid="Reporting.com.tagetik.tables.IMatixCellLeafPositions,Reporting" veid="SYS_STR"/>
                  <b key="UseTxlDeFormEditor">N</b>
                  <ref key="TxDeFormsEditorDescriptor" refId="14559"/>
                  <ref key="workspaceTableInfo" refId="14561"/>
                  <ref key="customFilters" refId="14562"/>
                </be>
              </val>
              <key>
                <s>Matrix Rifiuti</s>
              </key>
              <val>
                <be refId="21351" clsId="MatrixPositionBlockVO">
                  <s key="positionID">Matrix Rifiuti</s>
                  <ref key="rows" refId="14935"/>
                  <ref key="columns" refId="15048"/>
                  <ref key="matrixFilters" refId="15205"/>
                  <be key="rowHeaders" refId="21352" clsId="ReportingHeaders">
                    <m key="headers" refId="21353" keid="SYS_PR_I" veid="System.Collections.IList">
                      <key>
                        <i>-1</i>
                      </key>
                      <val>
                        <l refId="21354" ln="1">
                          <s>$Cust_Dim4.desc</s>
                        </l>
                      </val>
                    </m>
                    <m key="headersDims" refId="21355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356" clsId="ReportingHeaders">
                    <m key="headers" refId="21357" keid="SYS_PR_I" veid="System.Collections.IList">
                      <key>
                        <i>-2</i>
                      </key>
                      <val>
                        <l refId="21358" ln="1">
                          <s>$Scenario(HIERARCHY("$")).desc</s>
                        </l>
                      </val>
                      <key>
                        <i>-1</i>
                      </key>
                      <val>
                        <l refId="21359" ln="1">
                          <s>$Account(HIERARCHY("KPI")).desc</s>
                        </l>
                      </val>
                    </m>
                    <m key="headersDims" refId="21360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VOC_KPI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5255"/>
                  <b key="bindOriginalAmountOnSave">N</b>
                  <b key="showLink">N</b>
                  <i key="index">2</i>
                  <b key="excludeValuatingSheetsWithZeroValues">N</b>
                  <m key="addictionalStyleSheets" refId="21361" keid="SYS_STR" veid="StyleSheet">
                    <key>
                      <s>1</s>
                    </key>
                    <val>
                      <be refId="21362" clsId="StyleSheet">
                        <be key="version" refId="2136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6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365" ln="2">
                              <be refId="21366" clsId="StyleRule">
                                <be key="ruleCondition" refId="213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68" clsId="StyleRule">
                                <be key="ruleCondition" refId="213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70" ln="3" eid="Reporting.com.tagetik.tables.IMatixCellLeafPositions,Reporting">
                    <ref refId="15266"/>
                    <ref refId="15267"/>
                    <ref refId="15268"/>
                  </set>
                  <m key="forcedEditModes" refId="21371" keid="Reporting.com.tagetik.tables.IMatixCellLeafPositions,Reporting" veid="SYS_STR"/>
                  <b key="UseTxlDeFormEditor">N</b>
                  <ref key="TxDeFormsEditorDescriptor" refId="15270"/>
                  <ref key="workspaceTableInfo" refId="15272"/>
                  <ref key="customFilters" refId="15273"/>
                </be>
              </val>
              <key>
                <s>Matrix fonti di produzione</s>
              </key>
              <val>
                <be refId="21372" clsId="MatrixPositionBlockVO">
                  <s key="positionID">Matrix fonti di produzione</s>
                  <ref key="rows" refId="16690"/>
                  <ref key="columns" refId="16746"/>
                  <ref key="matrixFilters" refId="16795"/>
                  <be key="rowHeaders" refId="21373" clsId="ReportingHeaders">
                    <m key="headers" refId="21374" keid="SYS_PR_I" veid="System.Collections.IList">
                      <key>
                        <i>-1</i>
                      </key>
                      <val>
                        <l refId="21375" ln="1">
                          <s>$Account(HIERARCHY("KPI")).desc</s>
                        </l>
                      </val>
                    </m>
                    <m key="headersDims" refId="2137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377" clsId="ReportingHeaders">
                    <m key="headers" refId="21378" keid="SYS_PR_I" veid="System.Collections.IList">
                      <key>
                        <i>-1</i>
                      </key>
                      <val>
                        <l refId="21379" ln="1">
                          <s>$Scenario(HIERARCHY("$")).desc</s>
                        </l>
                      </val>
                    </m>
                    <m key="headersDims" refId="21380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858"/>
                  <b key="bindOriginalAmountOnSave">N</b>
                  <b key="showLink">N</b>
                  <i key="index">3</i>
                  <b key="excludeValuatingSheetsWithZeroValues">N</b>
                  <m key="addictionalStyleSheets" refId="21381" keid="SYS_STR" veid="StyleSheet">
                    <key>
                      <s>3</s>
                    </key>
                    <val>
                      <be refId="21382" clsId="StyleSheet">
                        <be key="version" refId="2138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8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385" ln="2">
                              <be refId="21386" clsId="StyleRule">
                                <be key="ruleCondition" refId="2138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88" clsId="StyleRule">
                                <be key="ruleCondition" refId="2138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</s>
                    </key>
                    <val>
                      <be refId="21390" clsId="StyleSheet">
                        <be key="version" refId="2139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39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393" ln="2">
                              <be refId="21394" clsId="StyleRule">
                                <be key="ruleCondition" refId="2139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396" clsId="StyleRule">
                                <be key="ruleCondition" refId="2139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398" ln="0" eid="Reporting.com.tagetik.tables.IMatixCellLeafPositions,Reporting"/>
                  <m key="forcedEditModes" refId="21399" keid="Reporting.com.tagetik.tables.IMatixCellLeafPositions,Reporting" veid="SYS_STR"/>
                  <b key="UseTxlDeFormEditor">N</b>
                  <ref key="TxDeFormsEditorDescriptor" refId="16878"/>
                  <ref key="workspaceTableInfo" refId="16880"/>
                  <ref key="customFilters" refId="16881"/>
                </be>
              </val>
              <key>
                <s>
                  Matrix Biodiversit
                  <ch cod="e0"/>
                </s>
              </key>
              <val>
                <be refId="21400" clsId="MatrixPositionBlockVO">
                  <s key="positionID">
                    Matrix Biodiversit
                    <ch cod="e0"/>
                  </s>
                  <ref key="rows" refId="16492"/>
                  <ref key="columns" refId="16542"/>
                  <ref key="matrixFilters" refId="16592"/>
                  <be key="rowHeaders" refId="21401" clsId="ReportingHeaders">
                    <m key="headers" refId="21402" keid="SYS_PR_I" veid="System.Collections.IList">
                      <key>
                        <i>-1</i>
                      </key>
                      <val>
                        <l refId="21403" ln="1">
                          <s>$Account(HIERARCHY("KPI")).desc</s>
                        </l>
                      </val>
                    </m>
                    <m key="headersDims" refId="21404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05" clsId="ReportingHeaders">
                    <m key="headers" refId="21406" keid="SYS_PR_I" veid="System.Collections.IList">
                      <key>
                        <i>-1</i>
                      </key>
                      <val>
                        <l refId="21407" ln="1">
                          <s>$Scenario(HIERARCHY("$")).code</s>
                        </l>
                      </val>
                    </m>
                    <m key="headersDims" refId="2140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655"/>
                  <b key="bindOriginalAmountOnSave">N</b>
                  <b key="showLink">N</b>
                  <i key="index">4</i>
                  <b key="excludeValuatingSheetsWithZeroValues">N</b>
                  <m key="addictionalStyleSheets" refId="21409" keid="SYS_STR" veid="StyleSheet">
                    <key>
                      <s>2</s>
                    </key>
                    <val>
                      <be refId="21410" clsId="StyleSheet">
                        <be key="version" refId="2141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1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13" ln="2">
                              <be refId="21414" clsId="StyleRule">
                                <be key="ruleCondition" refId="2141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16" clsId="StyleRule">
                                <be key="ruleCondition" refId="2141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418" clsId="StyleSheet">
                        <be key="version" refId="2141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2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21" ln="3">
                              <be refId="21422" clsId="StyleRule">
                                <be key="ruleCondition" refId="2142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24" clsId="StyleRule">
                                <be key="ruleCondition" refId="2142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426" clsId="StyleRule">
                                <be key="ruleCondition" refId="2142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428" clsId="StyleSheet">
                        <be key="version" refId="2142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3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431" ln="2">
                              <be refId="21432" clsId="StyleRule">
                                <be key="ruleCondition" refId="2143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34" clsId="StyleRule">
                                <be key="ruleCondition" refId="2143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436" ln="0" eid="Reporting.com.tagetik.tables.IMatixCellLeafPositions,Reporting"/>
                  <m key="forcedEditModes" refId="21437" keid="Reporting.com.tagetik.tables.IMatixCellLeafPositions,Reporting" veid="SYS_STR"/>
                  <b key="UseTxlDeFormEditor">N</b>
                  <ref key="TxDeFormsEditorDescriptor" refId="16685"/>
                  <ref key="workspaceTableInfo" refId="16687"/>
                  <ref key="customFilters" refId="16688"/>
                </be>
              </val>
              <key>
                <s>Destino</s>
              </key>
              <val>
                <be refId="21438" clsId="MatrixPositionBlockVO">
                  <s key="positionID">Destino</s>
                  <ref key="rows" refId="18772"/>
                  <ref key="columns" refId="18814"/>
                  <ref key="matrixFilters" refId="18879"/>
                  <be key="rowHeaders" refId="21439" clsId="ReportingHeaders">
                    <m key="headers" refId="21440" keid="SYS_PR_I" veid="System.Collections.IList">
                      <key>
                        <i>-1</i>
                      </key>
                      <val>
                        <l refId="21441" ln="1">
                          <s>$Account(HIERARCHY("KPI")).desc</s>
                        </l>
                      </val>
                    </m>
                    <m key="headersDims" refId="21442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43" clsId="ReportingHeaders">
                    <m key="headers" refId="21444" keid="SYS_PR_I" veid="System.Collections.IList">
                      <key>
                        <i>-1</i>
                      </key>
                      <val>
                        <l refId="21445" ln="1">
                          <s>$Scenario.code</s>
                        </l>
                      </val>
                    </m>
                    <m key="headersDims" refId="21446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942"/>
                  <b key="bindOriginalAmountOnSave">N</b>
                  <b key="showLink">N</b>
                  <i key="index">5</i>
                  <b key="excludeValuatingSheetsWithZeroValues">N</b>
                  <m key="addictionalStyleSheets" refId="21447" keid="SYS_STR" veid="StyleSheet">
                    <key>
                      <s>30</s>
                    </key>
                    <val>
                      <be refId="21448" clsId="StyleSheet">
                        <be key="version" refId="2144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5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51" ln="2">
                              <be refId="21452" clsId="StyleRule">
                                <be key="ruleCondition" refId="2145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54" clsId="StyleRule">
                                <be key="ruleCondition" refId="2145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29</s>
                    </key>
                    <val>
                      <be refId="21456" clsId="StyleSheet">
                        <be key="version" refId="2145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5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459" ln="1">
                              <be refId="21460" clsId="StyleRule">
                                <be key="ruleCondition" refId="21461" clsId="StyleRuleCondition">
                                  <b key="trailing">N</b>
                                  <b key="leading">N</b>
                                </be>
                                <s key="codStile">1%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462" ln="3">
                              <be refId="21463" clsId="StyleRule">
                                <be key="ruleCondition" refId="2146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65" clsId="StyleRule">
                                <be key="ruleCondition" refId="2146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467" clsId="StyleRule">
                                <be key="ruleCondition" refId="2146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28</s>
                    </key>
                    <val>
                      <be refId="21469" clsId="StyleSheet">
                        <be key="version" refId="2147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7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472" ln="2">
                              <be refId="21473" clsId="StyleRule">
                                <be key="ruleCondition" refId="2147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75" clsId="StyleRule">
                                <be key="ruleCondition" refId="2147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477" ln="0" eid="Reporting.com.tagetik.tables.IMatixCellLeafPositions,Reporting"/>
                  <m key="forcedEditModes" refId="21478" keid="Reporting.com.tagetik.tables.IMatixCellLeafPositions,Reporting" veid="SYS_STR"/>
                  <b key="UseTxlDeFormEditor">N</b>
                  <ref key="TxDeFormsEditorDescriptor" refId="18975"/>
                  <ref key="workspaceTableInfo" refId="18977"/>
                  <ref key="customFilters" refId="18978"/>
                </be>
              </val>
              <key>
                <s>Rifiuti Trattati</s>
              </key>
              <val>
                <be refId="21479" clsId="MatrixPositionBlockVO">
                  <s key="positionID">Rifiuti Trattati</s>
                  <ref key="rows" refId="18119"/>
                  <ref key="columns" refId="18179"/>
                  <ref key="matrixFilters" refId="18244"/>
                  <be key="rowHeaders" refId="21480" clsId="ReportingHeaders">
                    <m key="headers" refId="21481" keid="SYS_PR_I" veid="System.Collections.IList">
                      <key>
                        <i>-1</i>
                      </key>
                      <val>
                        <l refId="21482" ln="1">
                          <s>$Account(HIERARCHY("KPI")).desc</s>
                        </l>
                      </val>
                    </m>
                    <m key="headersDims" refId="21483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484" clsId="ReportingHeaders">
                    <m key="headers" refId="21485" keid="SYS_PR_I" veid="System.Collections.IList">
                      <key>
                        <i>-1</i>
                      </key>
                      <val>
                        <l refId="21486" ln="1">
                          <s>$Scenario.code</s>
                        </l>
                      </val>
                    </m>
                    <m key="headersDims" refId="21487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307"/>
                  <b key="bindOriginalAmountOnSave">N</b>
                  <b key="showLink">N</b>
                  <i key="index">6</i>
                  <b key="excludeValuatingSheetsWithZeroValues">N</b>
                  <m key="addictionalStyleSheets" refId="21488" keid="SYS_STR" veid="StyleSheet">
                    <key>
                      <s>2</s>
                    </key>
                    <val>
                      <be refId="21489" clsId="StyleSheet">
                        <be key="version" refId="2149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491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492" ln="3">
                              <be refId="21493" clsId="StyleRule">
                                <be key="ruleCondition" refId="2149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495" clsId="StyleRule">
                                <be key="ruleCondition" refId="2149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497" clsId="StyleRule">
                                <be key="ruleCondition" refId="2149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499" clsId="StyleSheet">
                        <be key="version" refId="21500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01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502" ln="2">
                              <be refId="21503" clsId="StyleRule">
                                <be key="ruleCondition" refId="21504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05" clsId="StyleRule">
                                <be key="ruleCondition" refId="21506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</s>
                    </key>
                    <val>
                      <be refId="21507" clsId="StyleSheet">
                        <be key="version" refId="2150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0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10" ln="2">
                              <be refId="21511" clsId="StyleRule">
                                <be key="ruleCondition" refId="2151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13" clsId="StyleRule">
                                <be key="ruleCondition" refId="2151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15" ln="0" eid="Reporting.com.tagetik.tables.IMatixCellLeafPositions,Reporting"/>
                  <m key="forcedEditModes" refId="21516" keid="Reporting.com.tagetik.tables.IMatixCellLeafPositions,Reporting" veid="SYS_STR"/>
                  <b key="UseTxlDeFormEditor">N</b>
                  <ref key="TxDeFormsEditorDescriptor" refId="18337"/>
                  <ref key="workspaceTableInfo" refId="18339"/>
                  <ref key="customFilters" refId="18340"/>
                </be>
              </val>
              <key>
                <s>Recupero materie prime</s>
              </key>
              <val>
                <be refId="21517" clsId="MatrixPositionBlockVO">
                  <s key="positionID">Recupero materie prime</s>
                  <ref key="rows" refId="16883"/>
                  <ref key="columns" refId="16964"/>
                  <ref key="matrixFilters" refId="17029"/>
                  <be key="rowHeaders" refId="21518" clsId="ReportingHeaders">
                    <m key="headers" refId="21519" keid="SYS_PR_I" veid="System.Collections.IList">
                      <key>
                        <i>-1</i>
                      </key>
                      <val>
                        <l refId="21520" ln="1">
                          <s>$Account(HIERARCHY("KPI")).desc</s>
                        </l>
                      </val>
                    </m>
                    <m key="headersDims" refId="21521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22" clsId="ReportingHeaders">
                    <m key="headers" refId="21523" keid="SYS_PR_I" veid="System.Collections.IList">
                      <key>
                        <i>-1</i>
                      </key>
                      <val>
                        <l refId="21524" ln="1">
                          <s>$Scenario.code</s>
                        </l>
                      </val>
                    </m>
                    <m key="headersDims" refId="21525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7092"/>
                  <b key="bindOriginalAmountOnSave">N</b>
                  <b key="showLink">N</b>
                  <i key="index">7</i>
                  <b key="excludeValuatingSheetsWithZeroValues">N</b>
                  <m key="addictionalStyleSheets" refId="21526" keid="SYS_STR" veid="StyleSheet">
                    <key>
                      <s>21</s>
                    </key>
                    <val>
                      <be refId="21527" clsId="StyleSheet">
                        <be key="version" refId="2152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52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30" ln="2">
                              <be refId="21531" clsId="StyleRule">
                                <be key="ruleCondition" refId="2153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33" clsId="StyleRule">
                                <be key="ruleCondition" refId="2153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535" clsId="StyleSheet">
                        <be key="version" refId="2153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3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38" ln="2">
                              <be refId="21539" clsId="StyleRule">
                                <be key="ruleCondition" refId="2154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41" clsId="StyleRule">
                                <be key="ruleCondition" refId="2154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43" ln="0" eid="Reporting.com.tagetik.tables.IMatixCellLeafPositions,Reporting"/>
                  <m key="forcedEditModes" refId="21544" keid="Reporting.com.tagetik.tables.IMatixCellLeafPositions,Reporting" veid="SYS_STR"/>
                  <b key="UseTxlDeFormEditor">N</b>
                  <ref key="TxDeFormsEditorDescriptor" refId="17112"/>
                  <ref key="workspaceTableInfo" refId="17114"/>
                  <ref key="customFilters" refId="17115"/>
                </be>
              </val>
              <key>
                <s>Rifiuti recuperati</s>
              </key>
              <val>
                <be refId="21545" clsId="MatrixPositionBlockVO">
                  <s key="positionID">Rifiuti recuperati</s>
                  <ref key="rows" refId="18562"/>
                  <ref key="columns" refId="18619"/>
                  <ref key="matrixFilters" refId="18684"/>
                  <be key="rowHeaders" refId="21546" clsId="ReportingHeaders">
                    <m key="headers" refId="21547" keid="SYS_PR_I" veid="System.Collections.IList">
                      <key>
                        <i>-1</i>
                      </key>
                      <val>
                        <l refId="21548" ln="1">
                          <s>$Account(HIERARCHY("KPI")).desc</s>
                        </l>
                      </val>
                    </m>
                    <m key="headersDims" refId="2154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50" clsId="ReportingHeaders">
                    <m key="headers" refId="21551" keid="SYS_PR_I" veid="System.Collections.IList">
                      <key>
                        <i>-1</i>
                      </key>
                      <val>
                        <l refId="21552" ln="1">
                          <s>$Scenario.code</s>
                        </l>
                      </val>
                    </m>
                    <m key="headersDims" refId="21553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747"/>
                  <b key="bindOriginalAmountOnSave">N</b>
                  <b key="showLink">N</b>
                  <i key="index">8</i>
                  <b key="excludeValuatingSheetsWithZeroValues">N</b>
                  <m key="addictionalStyleSheets" refId="21554" keid="SYS_STR" veid="StyleSheet">
                    <key>
                      <s>21</s>
                    </key>
                    <val>
                      <be refId="21555" clsId="StyleSheet">
                        <be key="version" refId="2155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57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558" ln="2">
                              <be refId="21559" clsId="StyleRule">
                                <be key="ruleCondition" refId="2156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61" clsId="StyleRule">
                                <be key="ruleCondition" refId="2156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1563" clsId="StyleSheet">
                        <be key="version" refId="2156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6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566" ln="2">
                              <be refId="21567" clsId="StyleRule">
                                <be key="ruleCondition" refId="2156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69" clsId="StyleRule">
                                <be key="ruleCondition" refId="2157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571" ln="0" eid="Reporting.com.tagetik.tables.IMatixCellLeafPositions,Reporting"/>
                  <m key="forcedEditModes" refId="21572" keid="Reporting.com.tagetik.tables.IMatixCellLeafPositions,Reporting" veid="SYS_STR"/>
                  <b key="UseTxlDeFormEditor">N</b>
                  <ref key="TxDeFormsEditorDescriptor" refId="18767"/>
                  <ref key="workspaceTableInfo" refId="18769"/>
                  <ref key="customFilters" refId="18770"/>
                </be>
              </val>
              <key>
                <s>Energia</s>
              </key>
              <val>
                <be refId="21573" clsId="MatrixPositionBlockVO">
                  <s key="positionID">Energia</s>
                  <ref key="rows" refId="14564"/>
                  <ref key="columns" refId="14759"/>
                  <ref key="matrixFilters" refId="14824"/>
                  <be key="rowHeaders" refId="21574" clsId="ReportingHeaders">
                    <m key="headers" refId="21575" keid="SYS_PR_I" veid="System.Collections.IList">
                      <key>
                        <i>-1</i>
                      </key>
                      <val>
                        <l refId="21576" ln="1">
                          <s>$Account(HIERARCHY("KPI")).desc</s>
                        </l>
                      </val>
                    </m>
                    <m key="headersDims" refId="21577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578" clsId="ReportingHeaders">
                    <m key="headers" refId="21579" keid="SYS_PR_I" veid="System.Collections.IList">
                      <key>
                        <i>-1</i>
                      </key>
                      <val>
                        <l refId="21580" ln="1">
                          <s>$Scenario.code</s>
                        </l>
                      </val>
                    </m>
                    <m key="headersDims" refId="21581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4887"/>
                  <b key="bindOriginalAmountOnSave">N</b>
                  <b key="showLink">N</b>
                  <i key="index">9</i>
                  <b key="excludeValuatingSheetsWithZeroValues">N</b>
                  <m key="addictionalStyleSheets" refId="21582" keid="SYS_STR" veid="StyleSheet">
                    <key>
                      <s>30</s>
                    </key>
                    <val>
                      <be refId="21583" clsId="StyleSheet">
                        <be key="version" refId="2158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85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586" ln="1">
                              <be refId="21587" clsId="StyleRule">
                                <be key="ruleCondition" refId="21588" clsId="StyleRuleCondition">
                                  <b key="trailing">N</b>
                                  <b key="leading">N</b>
                                </be>
                                <s key="codStile">% no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589" ln="3">
                              <be refId="21590" clsId="StyleRule">
                                <be key="ruleCondition" refId="2159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592" clsId="StyleRule">
                                <be key="ruleCondition" refId="2159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594" clsId="StyleRule">
                                <be key="ruleCondition" refId="21595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29</s>
                    </key>
                    <val>
                      <be refId="21596" clsId="StyleSheet">
                        <be key="version" refId="2159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598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599" ln="2">
                              <be refId="21600" clsId="StyleRule">
                                <be key="ruleCondition" refId="2160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02" clsId="StyleRule">
                                <be key="ruleCondition" refId="2160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27</s>
                    </key>
                    <val>
                      <be refId="21604" clsId="StyleSheet">
                        <be key="version" refId="2160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0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07" ln="2">
                              <be refId="21608" clsId="StyleRule">
                                <be key="ruleCondition" refId="2160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10" clsId="StyleRule">
                                <be key="ruleCondition" refId="2161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28</s>
                    </key>
                    <val>
                      <be refId="21612" clsId="StyleSheet">
                        <be key="version" refId="2161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61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15" ln="3">
                              <be refId="21616" clsId="StyleRule">
                                <be key="ruleCondition" refId="2161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18" clsId="StyleRule">
                                <be key="ruleCondition" refId="2161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620" clsId="StyleRule">
                                <be key="ruleCondition" refId="21621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22" ln="0" eid="Reporting.com.tagetik.tables.IMatixCellLeafPositions,Reporting"/>
                  <m key="forcedEditModes" refId="21623" keid="Reporting.com.tagetik.tables.IMatixCellLeafPositions,Reporting" veid="SYS_STR"/>
                  <b key="UseTxlDeFormEditor">N</b>
                  <ref key="TxDeFormsEditorDescriptor" refId="14930"/>
                  <ref key="workspaceTableInfo" refId="14932"/>
                  <ref key="customFilters" refId="14933"/>
                </be>
              </val>
              <key>
                <s>Emissioni</s>
              </key>
              <val>
                <be refId="21624" clsId="MatrixPositionBlockVO">
                  <s key="positionID">Emissioni</s>
                  <ref key="rows" refId="16180"/>
                  <ref key="columns" refId="16339"/>
                  <ref key="matrixFilters" refId="16404"/>
                  <be key="rowHeaders" refId="21625" clsId="ReportingHeaders">
                    <m key="headers" refId="21626" keid="SYS_PR_I" veid="System.Collections.IList">
                      <key>
                        <i>-1</i>
                      </key>
                      <val>
                        <l refId="21627" ln="1">
                          <s>$Account(HIERARCHY("KPI")).desc</s>
                        </l>
                      </val>
                    </m>
                    <m key="headersDims" refId="21628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629" clsId="ReportingHeaders">
                    <m key="headers" refId="21630" keid="SYS_PR_I" veid="System.Collections.IList">
                      <key>
                        <i>-1</i>
                      </key>
                      <val>
                        <l refId="21631" ln="1">
                          <s>$Scenario.code</s>
                        </l>
                      </val>
                    </m>
                    <m key="headersDims" refId="21632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467"/>
                  <b key="bindOriginalAmountOnSave">N</b>
                  <b key="showLink">N</b>
                  <i key="index">10</i>
                  <b key="excludeValuatingSheetsWithZeroValues">N</b>
                  <m key="addictionalStyleSheets" refId="21633" keid="SYS_STR" veid="StyleSheet">
                    <key>
                      <s>32</s>
                    </key>
                    <val>
                      <be refId="21634" clsId="StyleSheet">
                        <be key="version" refId="2163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36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37" ln="2">
                              <be refId="21638" clsId="StyleRule">
                                <be key="ruleCondition" refId="2163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40" clsId="StyleRule">
                                <be key="ruleCondition" refId="2164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31</s>
                    </key>
                    <val>
                      <be refId="21642" clsId="StyleSheet">
                        <be key="version" refId="2164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4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45" ln="2">
                              <be refId="21646" clsId="StyleRule">
                                <be key="ruleCondition" refId="2164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48" clsId="StyleRule">
                                <be key="ruleCondition" refId="2164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50" ln="0" eid="Reporting.com.tagetik.tables.IMatixCellLeafPositions,Reporting"/>
                  <m key="forcedEditModes" refId="21651" keid="Reporting.com.tagetik.tables.IMatixCellLeafPositions,Reporting" veid="SYS_STR"/>
                  <b key="UseTxlDeFormEditor">N</b>
                  <ref key="TxDeFormsEditorDescriptor" refId="16487"/>
                  <ref key="workspaceTableInfo" refId="16489"/>
                  <ref key="customFilters" refId="16490"/>
                </be>
              </val>
              <key>
                <s>POTABILIZZAZIONE</s>
              </key>
              <val>
                <be refId="21652" clsId="MatrixPositionBlockVO">
                  <s key="positionID">POTABILIZZAZIONE</s>
                  <ref key="rows" refId="18342"/>
                  <ref key="columns" refId="18429"/>
                  <ref key="matrixFilters" refId="18488"/>
                  <be key="rowHeaders" refId="21653" clsId="ReportingHeaders">
                    <m key="headers" refId="21654" keid="SYS_PR_I" veid="System.Collections.IList">
                      <key>
                        <i>-1</i>
                      </key>
                      <val>
                        <l refId="21655" ln="1">
                          <s>$Account(HIERARCHY("KPI")).desc</s>
                        </l>
                      </val>
                    </m>
                    <m key="headersDims" refId="2165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657" clsId="ReportingHeaders">
                    <m key="headers" refId="21658" keid="SYS_PR_I" veid="System.Collections.IList">
                      <key>
                        <i>-1</i>
                      </key>
                      <val>
                        <l refId="21659" ln="1">
                          <s>$Scenario(HIERARCHY("$")).code</s>
                        </l>
                      </val>
                    </m>
                    <m key="headersDims" refId="21660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537"/>
                  <b key="bindOriginalAmountOnSave">N</b>
                  <b key="showLink">N</b>
                  <i key="index">11</i>
                  <b key="excludeValuatingSheetsWithZeroValues">N</b>
                  <m key="addictionalStyleSheets" refId="21661" keid="SYS_STR" veid="StyleSheet">
                    <key>
                      <s>3</s>
                    </key>
                    <val>
                      <be refId="21662" clsId="StyleSheet">
                        <be key="version" refId="2166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6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65" ln="2">
                              <be refId="21666" clsId="StyleRule">
                                <be key="ruleCondition" refId="2166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68" clsId="StyleRule">
                                <be key="ruleCondition" refId="2166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4</s>
                    </key>
                    <val>
                      <be refId="21670" clsId="StyleSheet">
                        <be key="version" refId="2167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67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673" ln="2">
                              <be refId="21674" clsId="StyleRule">
                                <be key="ruleCondition" refId="2167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676" clsId="StyleRule">
                                <be key="ruleCondition" refId="2167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678" ln="0" eid="Reporting.com.tagetik.tables.IMatixCellLeafPositions,Reporting"/>
                  <m key="forcedEditModes" refId="21679" keid="Reporting.com.tagetik.tables.IMatixCellLeafPositions,Reporting" veid="SYS_STR"/>
                  <b key="UseTxlDeFormEditor">N</b>
                  <ref key="TxDeFormsEditorDescriptor" refId="18557"/>
                  <ref key="workspaceTableInfo" refId="18559"/>
                  <ref key="customFilters" refId="18560"/>
                </be>
              </val>
              <key>
                <s>Matrix00 copy00</s>
              </key>
              <val>
                <be refId="21680" clsId="MatrixPositionBlockVO">
                  <s key="positionID">Matrix00 copy00</s>
                  <ref key="rows" refId="15275"/>
                  <ref key="columns" refId="15987"/>
                  <ref key="matrixFilters" refId="16046"/>
                  <be key="rowHeaders" refId="21681" clsId="ReportingHeaders">
                    <m key="headers" refId="21682" keid="SYS_PR_I" veid="System.Collections.IList">
                      <key>
                        <i>-1</i>
                      </key>
                      <val>
                        <l refId="21683" ln="1">
                          <s>$ME_001_000001.desc</s>
                        </l>
                      </val>
                    </m>
                    <m key="headersDims" refId="21684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1685" clsId="ReportingHeaders">
                    <m key="headers" refId="21686" keid="SYS_PR_I" veid="System.Collections.IList">
                      <key>
                        <i>-1</i>
                      </key>
                      <val>
                        <l refId="21687" ln="1">
                          <s>$Scenario.code</s>
                        </l>
                      </val>
                    </m>
                    <m key="headersDims" refId="21688" keid="SYS_PR_I" veid="SYS_STR">
                      <key>
                        <i>-1</i>
                      </key>
                      <val>
                        <s>SCE_$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6088"/>
                  <b key="bindOriginalAmountOnSave">N</b>
                  <b key="showLink">N</b>
                  <i key="index">12</i>
                  <b key="excludeValuatingSheetsWithZeroValues">N</b>
                  <m key="addictionalStyleSheets" refId="21689" keid="SYS_STR" veid="StyleSheet">
                    <key>
                      <s>5</s>
                    </key>
                    <val>
                      <be refId="21690" clsId="StyleSheet">
                        <be key="version" refId="2169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692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693" ln="2">
                              <be refId="21694" clsId="StyleRule">
                                <be key="ruleCondition" refId="2169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696" clsId="StyleRule">
                                <be key="ruleCondition" refId="2169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3</s>
                    </key>
                    <val>
                      <be refId="21698" clsId="StyleSheet">
                        <be key="version" refId="2169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0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701" ln="2">
                              <be refId="21702" clsId="StyleRule">
                                <be key="ruleCondition" refId="2170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704" clsId="StyleRule">
                                <be key="ruleCondition" refId="2170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  <key>
                      <s>4</s>
                    </key>
                    <val>
                      <be refId="21706" clsId="StyleSheet">
                        <be key="version" refId="2170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08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709" ln="1">
                              <be refId="21710" clsId="StyleRule">
                                <be key="ruleCondition" refId="21711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  <key>
                            <s>46524D4F424A-45-48454144455253----524F5753-234E2F41-48454144455253-234E2F41</s>
                          </key>
                          <val>
                            <l refId="21712" ln="3">
                              <be refId="21713" clsId="StyleRule">
                                <be key="ruleCondition" refId="2171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715" clsId="StyleRule">
                                <be key="ruleCondition" refId="2171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17" clsId="StyleRule">
                                <be key="ruleCondition" refId="21718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719" ln="54" eid="Reporting.com.tagetik.tables.IMatixCellLeafPositions,Reporting">
                    <ref refId="16120"/>
                    <ref refId="16121"/>
                    <ref refId="16122"/>
                    <ref refId="16123"/>
                    <ref refId="16124"/>
                    <ref refId="16125"/>
                    <ref refId="16126"/>
                    <ref refId="16127"/>
                    <ref refId="16128"/>
                    <ref refId="16129"/>
                    <ref refId="16130"/>
                    <ref refId="16131"/>
                    <ref refId="16132"/>
                    <ref refId="16133"/>
                    <ref refId="16134"/>
                    <ref refId="16135"/>
                    <ref refId="16136"/>
                    <ref refId="16137"/>
                    <ref refId="16138"/>
                    <ref refId="16139"/>
                    <ref refId="16140"/>
                    <ref refId="16141"/>
                    <ref refId="16142"/>
                    <ref refId="16143"/>
                    <ref refId="16144"/>
                    <ref refId="16145"/>
                    <ref refId="16146"/>
                    <ref refId="16147"/>
                    <ref refId="16148"/>
                    <ref refId="16149"/>
                    <ref refId="16150"/>
                    <ref refId="16151"/>
                    <ref refId="16152"/>
                    <ref refId="16153"/>
                    <ref refId="16154"/>
                    <ref refId="16155"/>
                    <ref refId="16156"/>
                    <ref refId="16157"/>
                    <ref refId="16158"/>
                    <ref refId="16159"/>
                    <ref refId="16160"/>
                    <ref refId="16161"/>
                    <ref refId="16162"/>
                    <ref refId="16163"/>
                    <ref refId="16164"/>
                    <ref refId="16165"/>
                    <ref refId="16166"/>
                    <ref refId="16167"/>
                    <ref refId="16168"/>
                    <ref refId="16169"/>
                    <ref refId="16170"/>
                    <ref refId="16171"/>
                    <ref refId="16172"/>
                    <ref refId="16173"/>
                  </set>
                  <m key="forcedEditModes" refId="21720" keid="Reporting.com.tagetik.tables.IMatixCellLeafPositions,Reporting" veid="SYS_STR"/>
                  <b key="UseTxlDeFormEditor">N</b>
                  <ref key="TxDeFormsEditorDescriptor" refId="16175"/>
                  <ref key="workspaceTableInfo" refId="16177"/>
                  <ref key="customFilters" refId="16178"/>
                </be>
              </val>
              <key>
                <s>Count Impianti</s>
              </key>
              <val>
                <be refId="21721" clsId="MatrixPositionBlockVO">
                  <s key="positionID">Count Impianti</s>
                  <ref key="rows" refId="17117"/>
                  <ref key="columns" refId="17996"/>
                  <ref key="matrixFilters" refId="18055"/>
                  <be key="rowHeaders" refId="21722" clsId="ReportingHeaders">
                    <m key="headers" refId="21723" keid="SYS_PR_I" veid="System.Collections.IList">
                      <key>
                        <i>-1</i>
                      </key>
                      <val>
                        <l refId="21724" ln="1">
                          <s>$ME_001_000001.desc</s>
                        </l>
                      </val>
                    </m>
                    <m key="headersDims" refId="21725" keid="SYS_PR_I" veid="SYS_STR">
                      <key>
                        <i>-1</i>
                      </key>
                      <val>
                        <s>ME_001_000001</s>
                      </val>
                    </m>
                  </be>
                  <be key="columnHeaders" refId="21726" clsId="ReportingHeaders">
                    <m key="headers" refId="21727" keid="SYS_PR_I" veid="System.Collections.IList"/>
                    <m key="headersDims" refId="21728" keid="SYS_PR_I" veid="SYS_STR"/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8096"/>
                  <b key="bindOriginalAmountOnSave">N</b>
                  <b key="showLink">N</b>
                  <i key="index">13</i>
                  <b key="excludeValuatingSheetsWithZeroValues">N</b>
                  <m key="addictionalStyleSheets" refId="21729" keid="SYS_STR" veid="StyleSheet">
                    <key>
                      <s>2</s>
                    </key>
                    <val>
                      <be refId="21730" clsId="StyleSheet">
                        <be key="version" refId="21731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32" keid="SYS_STR" veid="System.Collections.IList">
                          <key>
                            <s>46524D4F424A-45-56414C554553----524F5753-234E2F41-56414C554553-234E2F41</s>
                          </key>
                          <val>
                            <l refId="21733" ln="1">
                              <be refId="21734" clsId="StyleRule">
                                <be key="ruleCondition" refId="21735" clsId="StyleRuleCondition">
                                  <b key="trailing">N</b>
                                  <b key="leading">N</b>
                                </be>
                                <s key="codStile">Num. 1 decimal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  <key>
                      <s>1</s>
                    </key>
                    <val>
                      <be refId="21736" clsId="StyleSheet">
                        <be key="version" refId="2173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38" keid="SYS_STR" veid="System.Collections.IList">
                          <key>
                            <s>46524D4F424A-45-----524F5753-234E2F41-234E2F41-234E2F41</s>
                          </key>
                          <val>
                            <l refId="21739" ln="2">
                              <be refId="21740" clsId="StyleRule">
                                <be key="ruleCondition" refId="21741" clsId="StyleRuleCondition">
                                  <b key="trailing">N</b>
                                  <b key="leading">N</b>
                                </be>
                                <s key="codStile">Grassetto</s>
                              </be>
                              <be refId="21742" clsId="StyleRule">
                                <be key="ruleCondition" refId="21743" clsId="StyleRuleCondition">
                                  <b key="trailing">N</b>
                                  <b key="leading">N</b>
                                </be>
                                <s key="codStile">Sfondo celeste</s>
                              </be>
                            </l>
                          </val>
                        </m>
                        <d key="dateUpd">1652431551000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744" ln="0" eid="Reporting.com.tagetik.tables.IMatixCellLeafPositions,Reporting"/>
                  <m key="forcedEditModes" refId="21745" keid="Reporting.com.tagetik.tables.IMatixCellLeafPositions,Reporting" veid="SYS_STR"/>
                  <b key="UseTxlDeFormEditor">N</b>
                  <ref key="TxDeFormsEditorDescriptor" refId="18114"/>
                  <ref key="workspaceTableInfo" refId="18116"/>
                  <ref key="customFilters" refId="18117"/>
                </be>
              </val>
            </m>
            <m key="cellFields" refId="21746" keid="SYS_STR" veid="CodeCellField">
              <key>
                <s>CellField02</s>
              </key>
              <val>
                <be refId="21747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748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749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750" clsId="CodeCellField">
                  <s key="code">CellField01</s>
                  <s key="cellField">$Scenario.code + " - " + $Scenario.desc</s>
                </be>
              </val>
            </m>
            <m key="dictionary" refId="21751" keid="SYS_STR" veid="CodeMultiDescVO"/>
            <m key="controlExpressions" refId="21752" keid="SYS_STR" veid="CodedExpControlloProspetto"/>
            <m key="inlineParameters" refId="21753" keid="SYS_STR" veid="CodedInlineParameter"/>
            <m key="queries" refId="21754" keid="SYS_STR" veid="Reporting.com.tagetik.query.IUserDefinedQueryVO,Reporting"/>
            <be key="sheets" refId="21755" clsId="FilterNode">
              <l key="dimensionOids" refId="21756" ln="0" eid="DimensionOid"/>
              <l key="AdHocParamDimensionOids" refId="21757" ln="0" eid="DimensionOid"/>
              <be key="data" refId="21758" clsId="FilterNodeData">
                <ref key="filterNode" refId="21755"/>
                <i key="segmentLevel">0</i>
                <ref key="segment" refId="22"/>
                <b key="placeHolder">N</b>
                <ref key="weight" refId="23"/>
                <be key="textMatchingCondition" refId="21759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760" keid="SYS_STR" veid="ElaborationsLauncher"/>
            <m key="actionLists" refId="21761" keid="SYS_STR" veid="Reporting.com.tagetik.actionlist.ISnapshotActionList,Reporting"/>
            <l key="areas" refId="21762" ln="0" eid="SYS_STR"/>
            <l key="charts" refId="21763" ln="0" eid="SYS_STR"/>
            <l key="pivots" refId="21764" ln="0" eid="SYS_STR"/>
          </be>
        </val>
        <key>
          <s>Template01</s>
        </key>
        <val>
          <be refId="21765" clsId="ReportTemplateVO">
            <s key="code">Template01</s>
            <s key="desc">Persone</s>
            <m key="matrices" refId="21766" keid="SYS_STR" veid="Reporting.com.tagetik.tables.IMatrixPositionBlockVO,Reporting">
              <key>
                <s>matrix 00 copy00</s>
              </key>
              <val>
                <be refId="21767" clsId="MatrixPositionBlockVO">
                  <s key="positionID">matrix 00 copy00</s>
                  <ref key="rows" refId="20271"/>
                  <ref key="columns" refId="20547"/>
                  <ref key="matrixFilters" refId="20614"/>
                  <be key="rowHeaders" refId="21768" clsId="ReportingHeaders">
                    <m key="headers" refId="21769" keid="SYS_PR_I" veid="System.Collections.IList">
                      <key>
                        <i>-1</i>
                      </key>
                      <val>
                        <l refId="21770" ln="1">
                          <s>$Cust_Dim4.desc</s>
                        </l>
                      </val>
                    </m>
                    <m key="headersDims" refId="21771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772" clsId="ReportingHeaders">
                    <m key="headers" refId="21773" keid="SYS_PR_I" veid="System.Collections.IList">
                      <key>
                        <i>-2</i>
                      </key>
                      <val>
                        <l refId="21774" ln="1">
                          <s>$Scenario.code</s>
                        </l>
                      </val>
                      <key>
                        <i>-1</i>
                      </key>
                      <val>
                        <l refId="21775" ln="1">
                          <s>$Category.code</s>
                        </l>
                      </val>
                    </m>
                    <m key="headersDims" refId="21776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657"/>
                  <b key="bindOriginalAmountOnSave">N</b>
                  <b key="showLink">N</b>
                  <i key="index">1</i>
                  <b key="excludeValuatingSheetsWithZeroValues">N</b>
                  <m key="addictionalStyleSheets" refId="21777" keid="SYS_STR" veid="StyleSheet">
                    <key>
                      <s>22</s>
                    </key>
                    <val>
                      <be refId="21778" clsId="StyleSheet">
                        <be key="version" refId="21779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80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781" ln="2">
                              <be refId="21782" clsId="StyleRule">
                                <be key="ruleCondition" refId="2178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84" clsId="StyleRule">
                                <be key="ruleCondition" refId="2178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20</s>
                    </key>
                    <val>
                      <be refId="21786" clsId="StyleSheet">
                        <be key="version" refId="21787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8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789" ln="2">
                              <be refId="21790" clsId="StyleRule">
                                <be key="ruleCondition" refId="2179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792" clsId="StyleRule">
                                <be key="ruleCondition" refId="2179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  <key>
                      <s>21</s>
                    </key>
                    <val>
                      <be refId="21794" clsId="StyleSheet">
                        <be key="version" refId="2179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79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797" ln="3">
                              <be refId="21798" clsId="StyleRule">
                                <be key="ruleCondition" refId="2179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00" clsId="StyleRule">
                                <be key="ruleCondition" refId="2180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02" clsId="StyleRule">
                                <be key="ruleCondition" refId="2180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04" ln="0" eid="Reporting.com.tagetik.tables.IMatixCellLeafPositions,Reporting"/>
                  <m key="forcedEditModes" refId="21805" keid="Reporting.com.tagetik.tables.IMatixCellLeafPositions,Reporting" veid="SYS_STR"/>
                  <b key="UseTxlDeFormEditor">N</b>
                  <ref key="TxDeFormsEditorDescriptor" refId="20687"/>
                  <ref key="workspaceTableInfo" refId="20689"/>
                  <ref key="customFilters" refId="20690"/>
                </be>
              </val>
              <key>
                <s>matrix 00 copy01</s>
              </key>
              <val>
                <be refId="21806" clsId="MatrixPositionBlockVO">
                  <s key="positionID">matrix 00 copy01</s>
                  <ref key="rows" refId="19825"/>
                  <ref key="columns" refId="19941"/>
                  <ref key="matrixFilters" refId="20008"/>
                  <be key="rowHeaders" refId="21807" clsId="ReportingHeaders">
                    <m key="headers" refId="21808" keid="SYS_PR_I" veid="System.Collections.IList">
                      <key>
                        <i>-1</i>
                      </key>
                      <val>
                        <l refId="21809" ln="1">
                          <s>$Cust_Dim4.desc</s>
                        </l>
                      </val>
                    </m>
                    <m key="headersDims" refId="21810" keid="SYS_PR_I" veid="SYS_STR">
                      <key>
                        <i>-1</i>
                      </key>
                      <val>
                        <s>DEST4</s>
                      </val>
                    </m>
                  </be>
                  <be key="columnHeaders" refId="21811" clsId="ReportingHeaders">
                    <m key="headers" refId="21812" keid="SYS_PR_I" veid="System.Collections.IList">
                      <key>
                        <i>-2</i>
                      </key>
                      <val>
                        <l refId="21813" ln="1">
                          <s>$Scenario.code</s>
                        </l>
                      </val>
                      <key>
                        <i>-1</i>
                      </key>
                      <val>
                        <l refId="21814" ln="1">
                          <s>$Category.code</s>
                        </l>
                      </val>
                    </m>
                    <m key="headersDims" refId="21815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051"/>
                  <b key="bindOriginalAmountOnSave">N</b>
                  <b key="showLink">N</b>
                  <i key="index">2</i>
                  <b key="excludeValuatingSheetsWithZeroValues">N</b>
                  <m key="addictionalStyleSheets" refId="21816" keid="SYS_STR" veid="StyleSheet">
                    <key>
                      <s>24</s>
                    </key>
                    <val>
                      <be refId="21817" clsId="StyleSheet">
                        <be key="version" refId="21818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19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20" ln="2">
                              <be refId="21821" clsId="StyleRule">
                                <be key="ruleCondition" refId="21822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23" clsId="StyleRule">
                                <be key="ruleCondition" refId="21824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825" clsId="StyleSheet">
                        <be key="version" refId="21826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827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28" ln="2">
                              <be refId="21829" clsId="StyleRule">
                                <be key="ruleCondition" refId="21830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31" clsId="StyleRule">
                                <be key="ruleCondition" refId="21832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833" clsId="StyleSheet">
                        <be key="version" refId="2183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35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36" ln="3">
                              <be refId="21837" clsId="StyleRule">
                                <be key="ruleCondition" refId="2183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39" clsId="StyleRule">
                                <be key="ruleCondition" refId="2184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41" clsId="StyleRule">
                                <be key="ruleCondition" refId="21842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43" ln="0" eid="Reporting.com.tagetik.tables.IMatixCellLeafPositions,Reporting"/>
                  <m key="forcedEditModes" refId="21844" keid="Reporting.com.tagetik.tables.IMatixCellLeafPositions,Reporting" veid="SYS_STR"/>
                  <b key="UseTxlDeFormEditor">N</b>
                  <ref key="TxDeFormsEditorDescriptor" refId="20081"/>
                  <ref key="workspaceTableInfo" refId="20083"/>
                  <ref key="customFilters" refId="20084"/>
                </be>
              </val>
              <key>
                <s>matrix 00 copy02</s>
              </key>
              <val>
                <be refId="21845" clsId="MatrixPositionBlockVO">
                  <s key="positionID">matrix 00 copy02</s>
                  <ref key="rows" refId="19300"/>
                  <ref key="columns" refId="19381"/>
                  <ref key="matrixFilters" refId="19448"/>
                  <be key="rowHeaders" refId="21846" clsId="ReportingHeaders">
                    <m key="headers" refId="21847" keid="SYS_PR_I" veid="System.Collections.IList">
                      <key>
                        <i>-1</i>
                      </key>
                      <val>
                        <l refId="21848" ln="1">
                          <s>$Account(HIERARCHY("KPI")).desc</s>
                        </l>
                      </val>
                    </m>
                    <m key="headersDims" refId="21849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850" clsId="ReportingHeaders">
                    <m key="headers" refId="21851" keid="SYS_PR_I" veid="System.Collections.IList">
                      <key>
                        <i>-2</i>
                      </key>
                      <val>
                        <l refId="21852" ln="1">
                          <s>$Scenario.code</s>
                        </l>
                      </val>
                      <key>
                        <i>-1</i>
                      </key>
                      <val>
                        <l refId="21853" ln="1">
                          <s>$Category.code</s>
                        </l>
                      </val>
                    </m>
                    <m key="headersDims" refId="21854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498"/>
                  <b key="bindOriginalAmountOnSave">N</b>
                  <b key="showLink">N</b>
                  <i key="index">3</i>
                  <b key="excludeValuatingSheetsWithZeroValues">N</b>
                  <m key="addictionalStyleSheets" refId="21855" keid="SYS_STR" veid="StyleSheet">
                    <key>
                      <s>24</s>
                    </key>
                    <val>
                      <be refId="21856" clsId="StyleSheet">
                        <be key="version" refId="21857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58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59" ln="2">
                              <be refId="21860" clsId="StyleRule">
                                <be key="ruleCondition" refId="21861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62" clsId="StyleRule">
                                <be key="ruleCondition" refId="21863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864" clsId="StyleSheet">
                        <be key="version" refId="2186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6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67" ln="3">
                              <be refId="21868" clsId="StyleRule">
                                <be key="ruleCondition" refId="2186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70" clsId="StyleRule">
                                <be key="ruleCondition" refId="2187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872" clsId="StyleRule">
                                <be key="ruleCondition" refId="21873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874" clsId="StyleSheet">
                        <be key="version" refId="21875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876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77" ln="2">
                              <be refId="21878" clsId="StyleRule">
                                <be key="ruleCondition" refId="21879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80" clsId="StyleRule">
                                <be key="ruleCondition" refId="21881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21</s>
                    </key>
                    <val>
                      <be refId="21882" clsId="StyleSheet">
                        <be key="version" refId="2188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bi key="blob" ln="16816">UEsDBBQABgAIAAAAIQCkbe+ZfAEAAOMEAAATAAgCW0NvbnRlbnRfVHlwZXNdLnhtbCCiBAIoo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lNtOwkAQhu9NfIdmb0274IUxhsKF4qWSiA+wbAe6YU/ZGRDe3mk5JBoOErxp007n/+bvzGxvsHI2W0JCE3wpukVHZOB1qIyfleJz/Jo/igxJ+UrZ4KEUa0Ax6N/e9MbrCJhxtsdS1ETxSUrUNTiFRYjgOTINySnixzSTUem5moG873QepA6ewFNOjYbo915gqhaWsuGKX28qmRgvsufNdw2qFCpGa7QiLlQuffULkofp1Giogl44li4wJlAV1gDkbBGTYWL6ACI2hkIeZCaweBl066rgzLYwrE3EO7Z+hNBEjrva5r1zO5KpIBupRG/KsXe5svIrpPkkhHlxWqT5NQ5zWGmwReu/cEqnMPRqYoFjyvhdhSdIbSbK9tb9A/Jny093o3HSCp+pg3iaQLbX60toZc4AkdYW8J/dbkRPkXloRylE5L1IcDl9N4RNdh5ZCBIZ2I/hoSbvibxUV9uFZmsrqC5l6wVScFfjNzIH4LI9ovrfAAAA//8DAFBLAwQUAAYACAAAACEAE16+ZQIBAADfAgAACwAIAl9yZWxzLy5yZWxz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KySTUsDMRCG74L/Icy9O9sqItJsL0XoTWT9ATGZ/WA3mZCkuv33RkF0obYeepyvd555mfVmsqN4oxB7dhKWRQmCnGbTu1bCS/24uAcRk3JGjexIwoEibKrrq/UzjSrlodj1Poqs4qKELiX/gBh1R1bFgj25XGk4WJVyGFr0Sg+qJVyV5R2G3xpQzTTFzkgIO3MDoj74vPm8NjdNr2nLem/JpSMrkKZEzpBZ+JDZQurzNaJWoaUkwbB+yumIyvsiYwMeJ1r9n+jva9FSUkYlhZoDneb57DgFtLykRXMTf9yZRnznMLwyD6dYbi/JovcxsT1jzlfPNxLO3rL6AAAA//8DAFBLAwQUAAYACAAAACEA9hO1/XQDAAB6CAAADwAAAHhsL3dvcmtib29rLnhtbKxVXW+jOBR9X2n/A+KdYvMNajIqELSV2lHVZtqXSCMXTLEKmDWmSaea/z7XJKTtZLXKdCYi/ub4HN9zzemnTVNrT1T0jLczHZ8gXaNtzgvWPsz0L8vMCHStl6QtSM1bOtOfaa9/mv/91+mai8d7zh81AGj7mV5J2UWm2ecVbUh/wjvawkzJRUMkdMWD2XeCkqKvKJVNbVoIeWZDWKtvESJxDAYvS5bTlOdDQ1u5BRG0JhLo9xXr+gmtyY+Ba4h4HDoj500HEPesZvJ5BNW1Jo/OH1ouyH0NsjfY1TYCHg/+GEFhTTvB1MFWDcsF73kpTwDa3JI+0I+RifG7I9gcnsFxSI4p6BNTMdyzEt4HWXl7LO8VDKPfRsNgrdErERzeB9HcPTdLn5+WrKa3W+tqpOs+k0ZFqta1mvRyUTBJi5nuQ5ev6bsBMXTxwGqYtULfcnVzvrfzldAKWpKhlksw8gQPmeF54XYlGOOsllS0RNKEtxJ8uNP1u56bnwJ2UnFwuHZN/x2YoJBY4C/QCiXJI3LfXxFZaYOoZ3oSrb70IH/VlCCPABOE8Oqs61IiyeqC56ReLWnTrd44lRymxS94leTqqMw9y23759MAsiKa/HglhQbt8/QCYnJDniBC4INil8DnEILg60uSWU68iC3D8ZzEcGwPrp0gwAZanCWJ68dxsgi+gwrhRTkng6x2UVeYM92BEB9MXZLNNINRNLDidf8XtPsZqv6pmOa+K6XqfrtldN2/+kN1tYa1rGHflL0w7H3H2oKvoe34oO156hrQt2FgPU7fsUJWYDjsof3YP5Q9VKAAYyt0lQhLMZ3pL4Fv49C2EsNPfMdwgsQ2YitMjTBJrMwNnTRAycjQfENxvFmB6lhr7ZgNN+q2BY7jmDptaItI7SHOCzxGc3oN7JKD+1U1LgwxskK1gm7kRS/HGozHgB520JmPQgcCZLtAL7SMwLEtI3FSa+H6i3QRuype6ssQ/Yn7cfR/NH1yFMuKCLkUJH+ED9U1LWPSg7O2goDvW7KxG8TIBopOhjPDwSEy4thzDDfNbNfHabJws1eySn75wdspMMe3KZEDZK5K2rEfqTLbje4Hy+3ALk7vkjC6TtW5797+v4U3oL6mRy7Obo9cmHy+XF4eufZisfx6l41G+k+15hgNVY4eMqcYzn8AAAD//wMAUEsDBBQABgAIAAAAIQCNh9pw4AAAAC0CAAAaAAgBeGwvX3JlbHMvd29ya2Jvb2sueG1sLnJlbHM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skctqwzAQRfeF/oOYfT12CqWUyNmUQrbF/QAhjx/EloRmktZ/X+GC3UBINtkIrgbdcyRtdz/joE4UufdOQ5HloMhZX/eu1fBVfTy9gmIxrjaDd6RhIoZd+fiw/aTBSDrEXR9YpRbHGjqR8IbItqPRcOYDuTRpfByNpBhbDMYeTEu4yfMXjP87oDzrVPtaQ9zXz6CqKSTy7W7fNL2ld2+PIzm5gECWaUgXUJWJLYmGv5wlR8DL+M098ZKehVb6HHFei2sOxT0dvn08cEckq8eyxThPFhk8++TyFwAA//8DAFBLAwQUAAYACAAAACEAjLtxwxEFAADlGQAAGAAAAHhsL3dvcmtzaGVldHMvc2hlZXQxLnhtbKSZXW+jRhSG7yv1PyDubQwG/CHjlTfeqLmoVDXb3hM8tlEMgwaySVr1v+87M9hOOCj1iaVEspPDO2dmnvMxw+LLS3FwfghV57JMXH84ch1RZnKTl7vE/ev77WDqOnWTlpv0IEuRuK+idr8sf/1l8SzVY70XonGgUNaJu2+aau55dbYXRVoPZSVK/GcrVZE2+Kp2Xl0pkW7MQ8XBC0aj2CvSvHStwlxdoiG32zwTa5k9FaJsrIgSh7SB//U+r+qjWpFdIlek6vGpGmSyqCDxkB/y5tWIuk6Rze92pVTpwwHzfvHDNHNeFH4C/I6Pw5i/k5GKPFOylttmCGXP+kynP/NmXpqdlOj8L5LxQ0+JH7newLNU8DmX/OikFZzFxp8Ui09iernU/CnfJO6/s5kfjCez1WB6G0SDcD1eD2a306+Db+v16lvs39xEq5v/3OVik2OH9awcJbaJu/Lnq0ngesuFAejvXDzXbz47TfpwLw4iawQG8V1H8/kg5aM2vMOfRvpRjzx7a/j8QzkbsU2fDs2f8vk3ke/2DUQieK23fb55XYs6A2+QGQbRyYl12qTLhZLPDvYOY9ZVqiPBn+Nz/5PLRaZtV9o4ccfGJzx/EsGqXy6ijRM3JCJY7ctFtHHimjl5bz0JOSLaGNOJiStYwstd0cZQmRCVmKOijaEyJSoTjoo2hsqMqOh8ePE2a2Oo+ERlxlHRxthnukc+sjWDOW2duDFdX5/HroU3pLvts/A11phXjz8sgn2LcGAj/C3DPgtiYw1/KDk6EzDWueXYJKt3MeWzQDbWoKdnXiyUfcty2OMPC2bf0hxQmn0WzsbapFedkd9lPxbP2HDNM4KA6LB4xoRMfNFYD3jp2ObjqMcfFs+B5XncUx1YPAc2K8e0QKCEccqM5TmgcRqweDbWKDWUH0hz/LE8xzROAxbPxhr5sGffWTwHNj9P6L4jdDmVuM3PNM+jgHB0LM8Rjfcxi2djjXxIOQSaHH8sz2HP+rB4HrddRk/Dw+J53PJM+UEDw5mX7TSQJLr5By0MR8fyjHRPdFg8o+Ux+ZDGF9oYjj8tz8Qd7CBDxlgn7oS6E7JwNtYIU7o8qGgcf9r0THEG4RydFmeKYcjrmS3OmF5329Hpcfxp242eFp6FM/o5jQ+yGfGHhTP6OaPTs84snNGHGZxp2QlZOBtrtAk0TFGpGetsrBOXZg0UtHcy9uw4nGBfmn2ePX6V+jDZeyIc45xrD4RGBJTTE1QHcqMeD4/i32VlxBkjtXFA+Y06cXD9UO3hkqIZdULl+qFsNKHn6dIbdaLp+qFswKEdJkN1Au76oWxM4oRDhurE5PVD2bCNegjshO31Q7UHiR4sOpGth9LtuaH7YtSjc1TZUhb1XCl0Yt9ManoO2k8MFrfnEZpA474McU0MG0HEPaU9ZtVEY42WnKIcs2qisdZ5qIspDh/X50YjAi97FrYvtiO6ix9fxsU2oLF/xH1W5cPNirlg6VkGVuXDyUbr9Ey3Lzywwv+X/MNTQOCwY1ykxRDHF7JTQcgPiPNYRhEljSYv9ISUimviwQgiVdDkhSvjDwE8xvnHhBgV6J8BsTfJ9gK4Snfi91Tt8rJ2DmJrbomBgrLXyKMhPje6TOMTSHuQTSOL47c93ogI3AiPhgi4rZTN8QtQ1Lr3onmqnCqthLrP/8GLCGygVDnuos0rj8StpGpUmjcYb67v19XdxvJ3ekGz/AkAAP//AwBQSwMEFAAGAAgAAAAhALFFDexcBwAAAiEAABMAAAB4bC90aGVtZS90aGVtZTEueG1s7FlLjxs3Er4HyH8g+i7r1a3HwLKhpyf2jG14ZC9y5EiUmh52UyCpGQuBgcA55RIgQHaxlwX2tocgSIAEWCOX/BgDNrLZH7FFdktNjqh4bI8XTjAzwIya+qpYrCp+rC5ev/kkYeiUCEl52gmq1yoBIumET2k67wQPx6NSK0BS4XSKGU9JJ1gRGdy88fFH1/GeiklCEMincg93glipxV65LCcwjOU1viApfDfjIsEKHsW8PBX4DPQmrFyrVBrlBNM0QClOQO292YxOCKpVqnVUgn+1Ghpr9cGN9URDBo+pknpgwsSRnobslDZy05OqRsuV7DOBTjHrBDD/lJ+NyRMVIIalgi86QcX8BOUb18t4LxdiaoesJTcyP7lcLjA9qZk5xfx4M2kYRmGju9FvAExt44bNYWPY2OgzADyZwKozW1ydzVo/zLEWKPvo0T1oDupVB2/pr2/Z3I30r4M3oEx/uIUfjfrgRQdvQBk+2sJHvXZv4Oo3oAzf2MI3K91B2HT0G1DMaHqyha5EjXp/vdoNZMbZvhfejsJRs5YrL1CQDZtM01PMeKoukncJfszFCMBaiGFFU6RWCzLDE8j0Pmb0WFB0QOcxJOECp1zCcKVWGVXq8Ff/huaTiS7eI9iS1jaCVXJrSNuG5ETQheoEt0FrYEFePn/+4tlPL579+8UXX7x49n0+t1HlyO3jdG7L/favr//7j8/Rf37852/f/DWb+jxe2vhX33356udffk89rLhwxcu//fDqpx9e/v2rX7/9xqO9K/CxDR/ThEh0l5yhBzyBBXrsJ8fizSTGMaaOBI5Bt0f1UMUO8O4KMx+uR1wXPhLAOD7greVjx9ajWCwV9cx8J04c4CHnrMeF1wF39FyWh8fLdO6fXCxt3AOMT31z93HqBHi4XADtUp/KfkwcM+8znCo8JylRSH/HTwjxrO5TSh2/HtKJ4JLPFPqUoh6mXpeM6bGTSIXQPk0gLiufgRBqxzeHj1CPM9+qB+TURcK2wMxj/Jgwx4238FLhxKdyjBNmO/wAq9hn5NFKTGzcUCqI9JwwjoZTIqVP5p6A9VpBvwMM4w/7IVslLlIoeuLTeYA5t5EDftKPcbLw2kzT2MZ+Ik8gRTG6z5UPfsjdHaKfIQ443RnuR5Q44X49ETwEcrVNKhJEf7MUnljeItzdjys2w8THMl2ROOzaFdSbHb3l3EntA0IYPsNTQtDDTzwW9PjC8Xlh9O0YWGWf+BLrNnZzVT+nRBJkapxtijyg0knZIzLnO+w5XJ0jnhVOEyx2ab4LUXdSF045L5XeY5MTG3iXQokI+eJ1yj0JOqzkHu7Sej/Gztmln6U/X1fCid9F9hjsy8dvui9BhryxDBD7hX0zxsyZoEiYMYYCw0e3IOKEvxDR56oRW3rlZu6mLcIARZJT7yQ0fW3xc67sif4/ZY+/gLmEgsev+F1KnV2Usn+uwNmF+wOWNQO8TO8TOEm2OeuqqrmqaoI/fVWzay9f1TJXtcxVLeN7+3ovtUxRvkBlU3R8TP8nuVD7Z0YZO1IrRg6k6QBJeLuZjmDQtKlM33LTGlzE8DFvPDm4ucBGBgmu/kJVfBTjBbSJqqaxOZe56rlECy6he2SGTeuVnNNtelDL5JBPsw5otaq7nZk7JVbFeCXajEPHSmXoRrPo6m3Umz7p3HRi1wZo2TcxwprMNaLuMaK5HoSI/J4RZmWXYkXbY0VLq1+Hah3FjSvAtE1U4PUbwUt7J4jCrLMMjTko1ac6TlmTeR1dHZxLjfQuZzI7A6DcXmdAEem2tnXn8vTqslS7QKQdI6x0c42w0jCGl+I8O+1W/GXGul2E1DFPu2K9Gwozmq33EWtNKOe4gaU2U7AUnXWCRj2CW5gJXnSCGXSP4WOygNyR+g0Mszlc00yUyDb82zDLQkg1wDLOHG5IJ2ODhCoiEKNJJ9DL32QDSw2HGNuqNSCED9a4NtDKh2YcBN0NMpnNyETZYbdGtKezR2D4jCu83xrxtwdrSb6EcB/F0zN0zJbiAYYUi5pV7cAplXCJUM28OaVwQ7YhsiL/zh1MOe3aV1Qmh7JxzBYxzk8Um8wzuCHRjTnmaeMD6ylfMzh024XHc33AvvOp+/qjWnvOIs3izHRYRZ+afjJ9f4e8ZVVxiDpWZdRt3q9lwXXtNddBonpPidecuhc4ECzTiskc07TF2zSsOTsfdU27xILA8kRjh982Z4TXE2978oPc+azVB8S6xjSJb67Y7ZtvfvwYyGMAd4lLpqQJJdxlCwxFX3YzmdEGbJEnKq8R4RNaCtoJPqtE3bBfi/qlSisalsJ6WCm1om691I2ienUYVSuDXu0pHCwqTqpRdr0/gusMtsov+c341kV/sr6xuTbhSZmbi/yyMdxc9FdrF7voRxQI6LNGbdSut3uNUrveHZXCQa9VavcbvdKg0W8ORoN+1GqPngbo1IDDbr0fNoatUqPa75fCRkUvpdUuNcNarRs2u61h2H2alzTghYxKcr+Aq42NN/4HAAD//wMAUEsDBBQABgAIAAAAIQBPRaFBJxQAALaKAAANAAAAeGwvc3R5bGVzLnhtbNQ9627rRnr/C/QdCAVpdoPS4pDDm9d2ltdtgCQb9Jx2CzRFQMu0zR5JVCkqa6fYP32ePlWfpN8MbzPUkCItyjyBkRxL5sx8891vnLn55mWzln6Js32Sbm8X6EpZSPF2lT4k26fbxb98DGVrIe3zaPsQrdNtfLt4jfeLb+7+/u9u9vnrOv7wHMe5BFNs97eL5zzfXS+X+9VzvIn2V+ku3sJfHtNsE+XwMXta7ndZHD3syaDNeqkqirHcRMl2UcxwvVkNmWQTZZ8OO3mVbnZRntwn6yR/pXMtpM3q+tunbZpF92sA9QXhaCW9ICNTpZesWoR+e7TOJlll6T59zK9g3mX6+Jis4mNw7aW9jFbNTDDz22ZC+lJRub2/ZG+cCS+z+JeEkG9xd7M9bMJNvpdW6WGbAzmV+jup+NO3D/CtgRdSQRYvfQBE/fy7f/ivQ5r/4f/+53+LX76WvvjHL75Qfv79HwR/+ul39I8/Cf9YjJeLf+j4P/78+8WygoyDQm9DwS77tcSu87U0ZmJj2PaulP4dwt8HbPKbb05s0+zYZrV8vdNqvdZmTy4AEspSU4F5FKUD57bo2S/FD5ugC7iJlZ++ApR89dNXHc8j/nnKJqBQhNQ31SNIusDQhNMWW1yWHH9385huG8ZXAXQq6NeftulftyH5GzA+SAN57O5m/6v0S7SGbxCBbpWu00zKQW2BMNBvttEmLp7wonVynyXkscdok6xfi69V8gXVdOVzmwT0DvlyWaww0zrW0X40iv/2fqTvkqfn/PSuov8U7Oqe7L3CoD5wxTdikFuL7oWjlnh3U6x1zBmTriXiwOzp/nYRhmAWUSnAF2TDcjHbA2VhCHlkQp6vF9PNd9uZFmqhOenOOF5k+KPcHVlQC98JlaFj+tOismt3pV4s9PjlGZLw/7QbS1h1dUw2MyQ/U5LtBCbfy8JckGJT2cdj0kw18zENzp+ZmvY9OALJel372JpFvAr45u4G4pE8zrYhfJDK3z++7sCn2ELoRBhsWTx34umnLHpFKrWrwwbs03XyQKB48qgnU+ojzwhCL6DrMpANhaJj0jD0zAtMGri2Nz2knm1PPakaws/Ekzo6+Zl8+0CqyXBaGgE8FZD1fFKekEhVuTJt27aQYVmWjTWEMUXyfcnRyfYhfokhdjUmQ9MxBDpAYGuWbagAiIItutS7QqABAKauWzqyVQz/UUtxeQimxikE9jNTlYFgJqoyEMxEVer6LifQ/KWkQFZlZqoyEMxEVQaCmahqTqyBITs1M1UZCGaiKgPBTFSlaZsJZRVSgjNTlYFgJqoyEMxE1cmcz1IDQ/J2ZqoyEMxEVQaC96ZqnZ5zlZDG1see2WT+cedaR3+YUGtA0rzgL1m5Qti2DdPWdd3QFV3pckWnDgjGK66pUY6RawfUdxpDXhqoQ2rgPs0eoJhaF+B0CMuL7+5u1vFjDkmAjGTe4d883cH/79M8h4rj3c1DEj2l22hN0gTViAEjoTgLddjbRf6crD7BYlx2vMBNscSlVqhVEjCMbWETKybWVaOIkSdaehM/JIfN8e7qtYWqANBIcHt64wwOSRG1QGEpaE12cEnoV5Jv4AhKakrpgQOAJyqWGDhiij02ieuhe2RGDNsjM2DgHpkRE3HRQ3qAvoA2gcPQUhQaaI/mF/GE/dg8OeYYnyeHCDB6cswUfOOq5IcGJANlgxkxjG+YAQP5hhnxNr4RCh6X/zqNb+7xs1DNVl9OSif38AkEc8+ewi338HT25EjbKkrlW40WxucoydoWgnVoVLBP2NBt1VAsjMxS5AV8+7aJjrH9tnkElHjbRGOpVLH9uduvfZrzJhwrNJORX+xrsJykASdZhmoYhqmYmm4WYd5vigFKDxMc1lW8Xn8gLuS/PdZeK/Tm3N28PDLNWrQTaJuT7jHyKxS4yl8LD7X4AJTnBiGDtj4Vw0hvkHiYFO1261fSokMnLz7Bo80nlzrVzWdnnTxtNzE74McszeNVTpsYaWzWgoT2mn0WkNDmtM8CEtoF+BlAQnvSPgM4GCYnzWl93PrDYXMfZyFtbb0Y1zLwkBY4ETwgVVRehsAzWmqY9QmriNYHPL3L+kR8ResDXmZdH1A0eP2ztRhDD6JESnwACVgl3AfPlBAQ1V5CAESYAwLS9lpCAOw5BwREcZUQAIM2EAA4PVxxjhxCQ3e9JPBAsySsP+WSdB2wyEW7eKcyvLuB7tjCFEvPaZb8CkNIWy3xqhfkrYI8WZHPK7DVcdEd+/LY7VpAN65YzGGr7yLmiNH7wOANeuHDpSjapdrnUi0MDUDCGhTAhz4acO7bWSzeZWtmQ0iX8QHxfx+uZLQ9rDmHpmOYgqiGuUEAcOYGYSazixheQDMZXpYZZrK8LAic6e1XElM6QCwInCl+RxBYZuDs1Txo4OzFPCDMrx/Jq0ezKCc2JphfQapzKUgmMppfP6pz6UeWGeZXkOpcCpJhhvn1ozqXfmSZYX4Fqc3vQGrz60dtLv3IhLgap52IYy+MZ7qi/DKqf0OczyROtBFKmrxYI6oKsACOTzp05XpJMmBwxMuDdjL+nSJxwqbNmWwcJ10kRBhQUOGrJ13A0QrX0LTOwAzSBYo/U+B2EPSfO4Nwm2CypSP075iq3AWYiL75X2Yhu1i80lpdyqHgsG7ghikMtlbGmFMhKictZU7CzQarK35z4OMhmq5igybEH4k56a9ZtPsYv5BjUxYSOacGjsD5M+nmLM+EWPamrhmsakKHm+eKdibiXP4kdQFBvl4b4XjPAiBvrSayuONlZle3D0jrdPWJvGlIuwiOaQ5vKIpR/RtRBcWhLicrO2fa5Sm0Fqv8p9RZ54raKM+mozA/otnlbHBNeizPpSl+ysxOUR485QKcg+xpghxUHGv0W0U2Mi8ldO8SEXUYQd7G9Bfn+3w3bg+XtDFdxnxECqvfmL8LNTg9OUtD1Rut0JLtiSw6JM9vjpReHsVdkgyxe/pJitGIvtDT1ZlJgv2urrVyPG1V5VsjhwgNPFNMoFcNZ0W0RQ5UO78DBA0NT0oYjElW7QgqWjkx2G+5Kh9nVnio/PhuTFwka1KScxpMdPXpklpzU8kizTnFsiSBK0iMHaOkeIpRNvQ1m07262kpK/crjg+qhbmFps6wETEpe73ajVclcOIWrOMtdyQ1+FCN5JZKxqsMViVyBVbFjDcsmdFJcC4n3RCclG8uQXC2mUFtFyaK3WNxh+fFSF6ejVo6cEwrEo+aijg1bahD31aObUq1G+QZ1cv0GHHZA9h+gYiq2ajigvZcI7nKqBPDgyAfn2Hv4jG+9NLwGO4SnzYSRyoVjsfaiZlSn4kbuS7IYyScrbI1J3lsHKV6eIxZiUNErWqqFr8uHoO3phjAewtJpfSK+ya7jeW4khKfi2HNB2+56g0atYQO4noBq00nCCrnzTOCUMHIR7NnW1dOENr1z1IQ+mVwcvuK4DSvEYJQWf8itjlD2bL1cM7FqZQtoQY1eI2V7ZEr1NMgWiAWmmHa44cmtUsnwBzr874hnd2lslWuRMv4gV3SPaHKRu2Yt+TUfiGZnFPZ8s8APaNXgjSMVSfRM6xqZuvrfI2/cSv7fek+wDuxO9D75BKSQ7T2zNhkQRR7EHptOUu7Mp2ZQJxfzAhfv2PcKK4z/KWjBuNSm/XL/fRmgkuqdrsdjZmvAHyz+B1ns3mfRcTpw2tII0WVXNfQE36N2SRbTLjUjjp7URr61LkUzg0bxDh9HuLlKNAfAA+jwEQVho6XqokTIkrWkLj60rG7OHQnbkPPyhdQE2Nj4LbWLsDtyrNcNBogil1IvkuFxczrm1xqo0714n6en5x8HUrxqHhT2CCSMi4a23oiuVGOyogWAC4M7va1GlSK3507FcG8wYkYG6Dr/TJ6nmIbl/nmQB/iFY4LByf3sQeASGK8aZm0vwepE6SmftOGaDyPsXLaKJGjtwJLV/G4YNWZGOQlva424H7v5+2OLvNuQLsxv8xevXO5gccM4+dyMTB8KAsOXVql/xyWk/nGcTmyvrzIyaXgVMl+m9szO1Ps5F2fCj91EEC7xo/rMAOy77CBEtenqn99aIBNCg8qAANbzj4C1J5TD8rJ6DVFXJGNLXUydaz2692lyFZbFecfK5PQ3jCzBsO5nEzDI2U2S6gWB+XaTs5deS3ds3Vl3jRxqonYpcHR1zle0ZQZu47KLe7fyyS6tP3GW5mw63eBLhAMsHZqQKmCJKX6yFwqkQGpzclMKofJWhWRt8hG5KYZE83JO5NJqszcOPJ3xKH8e5/MKpeqITNmnNM2tc9DOjouHIfSjiHoEWKOU+MPU6s7iiRyC9Ht4ktJlR7iVbKJ1mxrzUt2fUig9/i/4dhlx1U9Uw6Ri2Ssa6rsQrVL9h3bxFh3NRT4fyM1heOJ8dHExM5UEweWqxl+YMi6F9gyVlxNtgIFy76iea6tGZruOx0Tb9OjmQmOa5Bd3TMcVZeRalkyVpVAdkzTlU1F1xxPCXXkqcKZ0ZfteQlr1fNqhqpqyAtl13QMGVvYly3dVmRXwRiFrmIqoXheVflSkiVnRTJGtTdJX8g9JGs455q0Y0EriwCJ7Mg6aUXf3mRGUs+2jX52ZF26p6/6MSOLOxqrc/dKjmBH1rJOe0KakcWdOH1rgidU+q5EFpiR9EDrvpG1M0L8bWakLsQQFuKW+GHMPour1lr7ZEc2uCUZJGZkcadkz8gGt6Q2xYykDW7tfbJrNrgl5p7BUHG3ZM+aDW5JroYZSa/k6FuzwS2PIeimE3CfIcQtsejMPmlBsb0mO7LGLX3dlhkp5AR2ZINbnhPAeTgBbYNbYmoYDAllhV2zwS1JRjEjhbLCjmxwy2NIF2KorQ147oFcqWCHxZiGV3m+gfdXO8c0mOQ5BjzNzjENDnlewUJeKWCrsafxcgQ9NZ3rNHjjcQDesWjMep1sYzBd2zyV/hXO9bqSPPg9u6r0DalR1CrbRGHgB54qGxbobax6huyGri2bGvaR6wehZRpCU+BGD3VMxDMCdEsIwCo8FinPyMV7T09JlKc1QKxtcj1sWb5hyAZyVBl7miI7modl2/c01TB91bGRECC4/Xd1WMM143C7dhWs8XxG/J3VYQ/nzLsF25Zvi7Vlk6IrguPHy2kM1iprqhUiuPNV1nWsE/hs2bZsU9YCD8FdE27gK64Yvud49QlIsa7dCMSLHiThBXgj1wRu4UrCKh4jzF3Zcd+3fKRooawpliNj31FkW9NMWUd+GCDLdeF2TjEs6WYT1Vji1ZUYCHhe+nflP6oxPMWFeso7ZBlcT/9aDWnxrnCZcgi7Eq/YhKzlp7tdktKcfMNTJIKt8GSZgY18xZI1J/RkcMoAT75pyooJxwKHoRGqWijEU/CyW0dbYNXsVSLvG9bb55UEpGYFlCPht1TdSV2Sj4QuNVieHyIb/Do5DF1gJUO3ZMdFtmxgKwxN1fEDW8xKf0rTRvh4UKD/UwDKn7Jov4/hhoXa5wDWq+GwNdO03MCUAxUFMg7AJ3RdX5VNIzBcpJhOoAVC9PxT8ealVLtsvL6FNiYBLNWgWkvzUgBdJD2DajXNa0+QpJ5BXGqIsVhQrxeM+hbuL4SjEX8FPdJIHVm34iZwckPPCYi2tLGMwWGWHT0MgaVCUKaBr9mhWEN9u90dahaC9wNY6wlHEQlhyeN9AUtSk471uB1sWHApgi17gQLBh2WAx205oL4tC65nxLqnILH6/i7ZwquTvDriqQfutwCi75PtIa9hgatDGHbGpoNt8Pkd1zFl7CqGbAeeJauGpqi2gQPk60I2+iE+gFlo1GLL0gtp+wM5z7cewnvQQlT+AIdO1+LLPw8JccFOIad2JaGjeIcY8IoTbFfRVN0ESdF9BThBDWRLsx0Zbun2bdXFKqga8Y7J3MdhJTu3inU9gGBK1nyIoLDjeLLjm4BSHVvIUlUcOGLdTuHWjuBmBR472FJCw5QNB8PcQejKrg6EQz6GyVVkaK5Y8dC5j6JW0qpZ4wTpoeo5PuizwAGbhDzCkSroOM0NNYxdx7Hsbpx8n6xB7hr+YuUOrp1FPgqB10OXWDs7IJZXkYPQsbGnGJai90AtCIlZP8gA5AaO7smeq8PkAUBsI8uUXU13LcW0tdDQhGD/+ZCzUs17gsVVTG3/4sc4I4FubdL5IE7Ei/8M9xDV3EuSojW6MZg0RVV9GdgNcO5buuzCfaSAcyNwEFYNpIlD7g/Q1fyQSgAbaJhG0bFzm4qjm1agyappgaJzgRnd0AfsWIYN5inAji82m+XcT1BVTGqTQxqvarAVzwoVy9Jk8OeIDjXBwUOgQz3HhasffM83PDG6i6l/dlSnQh9J+tbzghXTqcAYNrAHDjG4sw5oIy0MdZBHL9CwOGfyMckZh4+jCLRrCNTDxxSOz60VSssDFo74S5Rt4ZwCzpGgLWNNDAU5OMFSf4HTDqSccT901gTg0EeOhcEJNCGPg31TAw4IfMg/mYHuQPIJslGUc5t35SD59fDS3CFA1V8ewYU79HaBOh0GiH2IH6PDOv9Y//F20fz+Pb3qCbZePvVj8kua0yluF83v35E7tEpXgFx5DYtvsgO9/Zok4dhbsJv7vLivmZtGmJFL+gxMAYj5bg+3PcG/0iFLICUXuKYNoYsqW4oL+S0t1kFtur6sY8/1/dBWVMX7G9Bus97ur18Qvl085/nuerncr57jTbS/2iSrLN2nj/nVCi78Sh8fk1W83O/ISRP75zjON+ulqij20l5uooTcjAKTXO/X8FRWorBEyYfmu9sF86FACiH2EsBmYSeXnjg6UkBhEotuRJZsQapPhqSc6hvYDfQQbEoNu/422JGyRKgBXr/Ok01M4kYe/I/st0B6+NizCbIVSoklvejsA8HU3f8DAAD//wMAUEsDBBQABgAIAAAAIQA7bTJLwQAAAEIBAAAjAAAAeGwvd29ya3NoZWV0cy9fcmVscy9zaGVldDEueG1sLnJlbHOEj8GKwjAURfcD/kN4e5PWhQxDUzciuFXnA2L62gbbl5D3FP17sxxlwOXlcM/lNpv7PKkbZg6RLNS6AoXkYxdosPB72i2/QbE46twUCS08kGHTLr6aA05OSonHkFgVC7GFUST9GMN+xNmxjgmpkD7m2UmJeTDJ+Ysb0Kyqam3yXwe0L0617yzkfVeDOj1SWf7sjn0fPG6jv85I8s+ESTmQYD6iSDnIRe3ygGJB63f2nmt9DgSmbczL8/YJAAD//wMAUEsDBBQABgAIAAAAIQDvirs48gYAAOgSAAAnAAAAeGwvcHJpbnRlclNldHRpbmdzL3ByaW50ZXJTZXR0aW5nczEuYmlu7Jd9ONP7G8e/Y6JMG5cJWeJwGNHUsJwtanmKee6MEU6MKM8TESGFspOE/UxqHmdYkkp0Kjqe1vI4YXLkeSrMwyJ+4bfOn7//zx+/3+X+XNf7/lzXfV/vP17XdX+u++MFeAFBAAUwAELE+SIQDkQCoWKNAS4BKPHBiOuuABnwA6LFFTLgAziJc5C4hwL8CBAYODgCQBSg20mSIGA3QJdFy/gDIEAacJcAARJilfi7758QkNj0b3ex/Lj/dxihTrlA3P33/tXYmfuj9gIKALH3comc7EkTyCbtuM6ZVf88e58VECfaQS89VesZMlsDWY9jfY8H7mRbGtx/V+b5c1LadHKSqNsOhnh7ooTine8efWnxcM1hJs1nINs7X+NcniV0olhrs1j9PGNAt3oApZe5MWuraRYummK0OkllOueb8NGjdN05OL8gRNWscvdjrAe9O+2E/j6zluc4Vk4EvnRoQWvyquAN7+G/tgrGmkrk106CbpxfNzo4rURbmp9IlbFKoSEHmRbXuQfKUmJj/MbRunjUgdazTuOmj8xd7ssaufR4cm6qjt98uitKA07QYghh/nkBj7VMULNHOvGwYxhq/SGOW0bp1kGp6+3nb7yyeuD+AM4EY717T5GpjxYWkiSP2l6DDif3PcSaga06oXze72T4ktJREawtM8eWjMSztOgMTVeePtJ4oQL8FUFbxjN/cU9rxKXa7e1xX3F7WuuHpH7+ogEOpvlcqFqLLPIMXH8DM55YhsjbV/FXwpiBpA+RNYhynT5MDeut8hC6f+Y3+741xmBwGhpOSpPSfXKE4ONwoXmbu9rj5WpDwbe6NELHD/U6BpbqhtPjus1yFLe/rdSEFUxsQrp4p4UFc2S3yGWZi6Wtq2hviAhzlnjAD2tx0e5WEjrvcXaHqWd3SFdEWXNWeO5IPZLWiTUoheMd+VmGjqU34pKwjgaYUCTdDstGj2ifqlAtu5O9sBycbWDFvWrnFe6gD/IqEw6sEnsk2ynHC/McXOObrA0HYcXzCIzoipeclRHpo7BjNDfzrGXxIA0qcPSBGufIq80IHwyxmCKp4t4xz9XhCuV5ZZFymxK+JEj9oEBxI9nl5jSX2OVfIPyTq59bZy0zoH9OhXKJYM5Sy/o3z8Nxv71RyWgf8m1DdQsWl9oa6lCVsi/d2GCFUZsB9kWsKYzMNzUGeoeprTwfDJL2iO+1U4QKqcyeYDvcSuwJ37pPWrf7WxvNR3xUXpHontbIYTKFoj25TE7VMeh16ABVyF0LJiCrPzJP2F9Yf+kqz5zYwiWVG4CWqd/GByZOCzodzNjSg0j5yGpi4/s86aTPDYdG90A05nuu32n3/Zp1bH1xidKYcByHOPPljLNkLt5XRdGqZ3ggbJ1wPfg035sm61U5NK197HUP+11ALtYkLhhh9D5F8fKIhU2E/SO3ay8E/p9Up0oN0+78yoe/TFyaevtVx+/VZntEb1TlyV3VnylybaYkiY3dReovEv/AFVJXbTBGdpF42s8tuc4RmHJuoWdXpUpJuSffkj5ZZMFXi6JLN4Imxpi3rpDgoa0DczG2Apm72q6/5S2/a9cU6sBxMssdAeoi5zm5l2xmMsnC3JbcvtaXKPnKbjk5YuFBynyIY8hf8F11BXIZP/XP5GiYpJGroRNB/qmX2/a1us/Ohb924YgGfe03QvU9L0dvlQjzn27wavSCqNSSUcwMUZ0qfy/xCnvxighE5PrbVKE3J4jU1tiY4FP7zXXfE1Z5KELk8DnFfEanHRmiu04Ah0mcpYTFNWiZ+HRwjgierCvJIgx+MnLKlxbyUu+nbm9J94Oraf/Y+7hjvENgh8AOgR0COwT+lwn82O3F/wzx7p7gwg3+EwX7njvmKosrLWuYUtpIsrAtmgpVvDCdbkM6Q7r7vGzbmzP0+7zuUkTAH78crfr4bsEytBCdY3BUUTO+Y85ZvdwJths9NQ0FL0aMnlO698ZFyd7jV6tdBG64VRNEh6VhpF9JKIsZU9BqznDJg/AYpbdnuYKZhM2NZ/yHRHXJ+GSPY5z+aaVkh7qO/eisR0Mr0d+ezGAFNizdWW1OVmS+PEkqRSGji45QKDJsgj13bmT5o1jyTiF+hSf10mtf7KHvd2JrChjVilF4PcaHsb5uk/B7CUUBncaLsWyCI+gwL8EMpeZV/L7NZ7o5AtYHQCmmK9+74XdLitj1zR5sSWjORzbmtvyCde0H5hpa6PwJ2zraWxGnZhhn3xJc/7XW+paEypdnmauBUcRL4IB9gbA9abwAWbfZCTJcfy8iPS+BiFKKRI2rtNTeOu62duSzF11TtcHXwVSZ7RqLa85HFkweul/3+moiJwCyMzU7BHYI7BD4fyDwHwAAAP//AwBQSwMEFAAGAAgAAAAhAJRHFx9iAQAAfQIAABEACAFkb2NQcm9wcy9jb3JlLnhtbCCiBAEooA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HySUUvDMBSF3wX/Q8mTPrRpujo0tB2oDAQHghXFt0ty1wXbtCTROX+9abvNDcXH5Jz75ZxLstlnUwcfaKxqdU5YFJMAtWil0lVOnsp5eEkC60BLqFuNOdmgJbPi9CQTHRetwQfTdmicQht4krZcdDlZOddxSq1YYQM28g7txWVrGnD+aCragXiDCmkSx1PaoAMJDmgPDLs9kWyRUuyR3bupB4AUFGtsUDtLWcToj9ehaeyfA4Ny4GyU23S+0zbuIVuKUdy7P63aG9frdbSeDDF8fkZfFvePQ9VQ6X5XAkmRScGFQXCtKRZgFFQGvhQEC9C6zeiB2m+yBusWfulLhfJ6Mw4Io6xTGoI59lCHwdldeZ7R33b/1lBtfBBl4MPysdpOeZ7c3JZzUiRxwkKWhCwtWcyTlE/Ya5/maL4PP14020z/E6dhnIbxVclSnsT8Ij0g7gDFkPv4wxTfAAAA//8DAFBLAwQUAAYACAAAACEAYUkJEIkBAAARAwAAEAAIAWRvY1Byb3BzL2FwcC54bWwgogQBKKA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kkFv2zAMhe8D+h8M3Rs53VAMgaxiSFf0sGEBkrZnTaZjobIkiKyR7NePttHU2XrqjeR7ePpESd0cOl/0kNHFUInlohQFBBtrF/aVeNjdXX4VBZIJtfExQCWOgOJGX3xSmxwTZHKABUcErERLlFZSom2hM7hgObDSxNwZ4jbvZWwaZ+E22pcOAsmrsryWcCAINdSX6RQopsRVTx8NraMd+PBxd0wMrNW3lLyzhviW+qezOWJsqPh+sOCVnIuK6bZgX7Kjoy6VnLdqa42HNQfrxngEJd8G6h7MsLSNcRm16mnVg6WYC3R/eG1XovhtEAacSvQmOxOIsQbb1Iy1T0hZP8X8jC0AoZJsmIZjOffOa/dFL0cDF+fGIWACYeEccefIA/5qNibTO8TLOfHIMPFOONuBbzpzzjdemU/6J3sdu2TCkYVT9cOFZ3xIu3hrCF7XeT5U29ZkqPkFTus+DdQ9bzL7IWTdmrCH+tXzvzA8/uP0w/XyelF+LvldZzMl3/6y/gsAAP//AwBQSwMEFAAGAAgAAAAhADMmMY7cAQAAjAYAABMACAFkb2NQcm9wcy9jdXN0b20ueG1sIKIEASigAAE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JVLi9swFIX3hf4HofVoLEu2bJkkQ14DA512IGkX3QRZkhODLRlLSRuG/vcqfYUUunHxxiAkHX/3cu7R5OFr24CT7l1tzRTG9xgCbaRVtdlP4cftI8ohcF4YJRpr9BSetYMPs7dvJi+97XTva+1AkDBuCg/ed0UUOXnQrXD3YduEncr2rfBh2e8jW1W11Csrj602PiIYs0genbct6v7IwZ96xckPlVRWXujcp+25C7izyS/xM6haX6spfF2ly9UqxSkia75EMY4XiFOeIZxjTBZk+cjn628QdJfDBAIj2lD68+bpZfdOlLrZER3nCa5KlIdrKMk4QzxVGJUypzSjLGWJ2q2NKButwv9Pvmi6L873M98f9SS6rifRb7b/pKRDKTfar4TXN5QEE4ZwgjDfxkkRs4Lyz6NQJ0Opn7U/2NvWbn64tFejgKZDQd8H69z0dmlNVatg/1o0AIEPYUrAXErt3CjgbLAvaq+fbjucxpTwRGBENcEoiUuCBM8wYorisorThFVilCKyoUXMpQ+59lcZnEpKaKUQI1iG4c3kZYxzRDFRjLA8Eek4MxqidFiSBM/44JhF7S9pdk0PPEq3+VDMrdjf4MX4DtA7EL7xv0Cj6zMy+w4AAP//AwBQSwECLQAUAAYACAAAACEApG3vmXwBAADjBAAAEwAAAAAAAAAAAAAAAAAAAAAAW0NvbnRlbnRfVHlwZXNdLnhtbFBLAQItABQABgAIAAAAIQATXr5lAgEAAN8CAAALAAAAAAAAAAAAAAAAALUDAABfcmVscy8ucmVsc1BLAQItABQABgAIAAAAIQD2E7X9dAMAAHoIAAAPAAAAAAAAAAAAAAAAAOgGAAB4bC93b3JrYm9vay54bWxQSwECLQAUAAYACAAAACEAjYfacOAAAAAtAgAAGgAAAAAAAAAAAAAAAACJCgAAeGwvX3JlbHMvd29ya2Jvb2sueG1sLnJlbHNQSwECLQAUAAYACAAAACEAjLtxwxEFAADlGQAAGAAAAAAAAAAAAAAAAACpDAAAeGwvd29ya3NoZWV0cy9zaGVldDEueG1sUEsBAi0AFAAGAAgAAAAhALFFDexcBwAAAiEAABMAAAAAAAAAAAAAAAAA8BEAAHhsL3RoZW1lL3RoZW1lMS54bWxQSwECLQAUAAYACAAAACEAT0WhQScUAAC2igAADQAAAAAAAAAAAAAAAAB9GQAAeGwvc3R5bGVzLnhtbFBLAQItABQABgAIAAAAIQA7bTJLwQAAAEIBAAAjAAAAAAAAAAAAAAAAAM8tAAB4bC93b3Jrc2hlZXRzL19yZWxzL3NoZWV0MS54bWwucmVsc1BLAQItABQABgAIAAAAIQDvirs48gYAAOgSAAAnAAAAAAAAAAAAAAAAANEuAAB4bC9wcmludGVyU2V0dGluZ3MvcHJpbnRlclNldHRpbmdzMS5iaW5QSwECLQAUAAYACAAAACEAlEcXH2IBAAB9AgAAEQAAAAAAAAAAAAAAAAAINgAAZG9jUHJvcHMvY29yZS54bWxQSwECLQAUAAYACAAAACEAYUkJEIkBAAARAwAAEAAAAAAAAAAAAAAAAAChOAAAZG9jUHJvcHMvYXBwLnhtbFBLAQItABQABgAIAAAAIQAzJjGO3AEAAIwGAAATAAAAAAAAAAAAAAAAAGA7AABkb2NQcm9wcy9jdXN0b20ueG1sUEsFBgAAAAAMAAwAJQMAAHU+AAAAAA==</bi>
                        <ref key="applyFirst" refId="271"/>
                        <m key="rules" refId="21884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885" ln="2">
                              <be refId="21886" clsId="StyleRule">
                                <be key="ruleCondition" refId="2188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888" clsId="StyleRule">
                                <be key="ruleCondition" refId="2188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890" ln="0" eid="Reporting.com.tagetik.tables.IMatixCellLeafPositions,Reporting"/>
                  <m key="forcedEditModes" refId="21891" keid="Reporting.com.tagetik.tables.IMatixCellLeafPositions,Reporting" veid="SYS_STR"/>
                  <b key="UseTxlDeFormEditor">N</b>
                  <ref key="TxDeFormsEditorDescriptor" refId="19536"/>
                  <ref key="workspaceTableInfo" refId="19538"/>
                  <ref key="customFilters" refId="19539"/>
                </be>
              </val>
              <key>
                <s>matrix 00 copy03</s>
              </key>
              <val>
                <be refId="21892" clsId="MatrixPositionBlockVO">
                  <s key="positionID">matrix 00 copy03</s>
                  <ref key="rows" refId="20086"/>
                  <ref key="columns" refId="20122"/>
                  <ref key="matrixFilters" refId="20189"/>
                  <be key="rowHeaders" refId="21893" clsId="ReportingHeaders">
                    <m key="headers" refId="21894" keid="SYS_PR_I" veid="System.Collections.IList">
                      <key>
                        <i>-1</i>
                      </key>
                      <val>
                        <l refId="21895" ln="1">
                          <s>$Account(HIERARCHY("KPI")).desc</s>
                        </l>
                      </val>
                    </m>
                    <m key="headersDims" refId="21896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897" clsId="ReportingHeaders">
                    <m key="headers" refId="21898" keid="SYS_PR_I" veid="System.Collections.IList">
                      <key>
                        <i>-2</i>
                      </key>
                      <val>
                        <l refId="21899" ln="1">
                          <s>$Scenario.code</s>
                        </l>
                      </val>
                      <key>
                        <i>-1</i>
                      </key>
                      <val>
                        <l refId="21900" ln="1">
                          <s>$Category.code</s>
                        </l>
                      </val>
                    </m>
                    <m key="headersDims" refId="21901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20246"/>
                  <b key="bindOriginalAmountOnSave">N</b>
                  <b key="showLink">N</b>
                  <i key="index">4</i>
                  <b key="excludeValuatingSheetsWithZeroValues">N</b>
                  <m key="addictionalStyleSheets" refId="21902" keid="SYS_STR" veid="StyleSheet">
                    <key>
                      <s>18</s>
                    </key>
                    <val>
                      <be refId="21903" clsId="StyleSheet">
                        <be key="version" refId="21904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05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906" ln="2">
                              <be refId="21907" clsId="StyleRule">
                                <be key="ruleCondition" refId="21908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09" clsId="StyleRule">
                                <be key="ruleCondition" refId="21910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17</s>
                    </key>
                    <val>
                      <be refId="21911" clsId="StyleSheet">
                        <be key="version" refId="21912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13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14" ln="2">
                              <be refId="21915" clsId="StyleRule">
                                <be key="ruleCondition" refId="21916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17" clsId="StyleRule">
                                <be key="ruleCondition" refId="21918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1658830498000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919" ln="0" eid="Reporting.com.tagetik.tables.IMatixCellLeafPositions,Reporting"/>
                  <m key="forcedEditModes" refId="21920" keid="Reporting.com.tagetik.tables.IMatixCellLeafPositions,Reporting" veid="SYS_STR"/>
                  <b key="UseTxlDeFormEditor">N</b>
                  <ref key="TxDeFormsEditorDescriptor" refId="20266"/>
                  <ref key="workspaceTableInfo" refId="20268"/>
                  <ref key="customFilters" refId="20269"/>
                </be>
              </val>
              <key>
                <s>matrix 00 copy04</s>
              </key>
              <val>
                <be refId="21921" clsId="MatrixPositionBlockVO">
                  <s key="positionID">matrix 00 copy04</s>
                  <ref key="rows" refId="19541"/>
                  <ref key="columns" refId="19666"/>
                  <ref key="matrixFilters" refId="19733"/>
                  <be key="rowHeaders" refId="21922" clsId="ReportingHeaders">
                    <m key="headers" refId="21923" keid="SYS_PR_I" veid="System.Collections.IList">
                      <key>
                        <i>-1</i>
                      </key>
                      <val>
                        <l refId="21924" ln="1">
                          <s>$Account(HIERARCHY("KPI")).desc</s>
                        </l>
                      </val>
                    </m>
                    <m key="headersDims" refId="21925" keid="SYS_PR_I" veid="SYS_STR">
                      <key>
                        <i>-1</i>
                      </key>
                      <val>
                        <s>VOC_KPI</s>
                      </val>
                    </m>
                  </be>
                  <be key="columnHeaders" refId="21926" clsId="ReportingHeaders">
                    <m key="headers" refId="21927" keid="SYS_PR_I" veid="System.Collections.IList">
                      <key>
                        <i>-2</i>
                      </key>
                      <val>
                        <l refId="21928" ln="1">
                          <s>$Scenario.code</s>
                        </l>
                      </val>
                      <key>
                        <i>-1</i>
                      </key>
                      <val>
                        <l refId="21929" ln="1">
                          <s>$Category.code</s>
                        </l>
                      </val>
                    </m>
                    <m key="headersDims" refId="21930" keid="SYS_PR_I" veid="SYS_STR">
                      <key>
                        <i>-2</i>
                      </key>
                      <val>
                        <s>SCE_$</s>
                      </val>
                      <key>
                        <i>-1</i>
                      </key>
                      <val>
                        <s>CAT_$</s>
                      </val>
                    </m>
                  </be>
                  <ref key="styleType" refId="263"/>
                  <b key="subtotalOnTop">N</b>
                  <b key="leavesFirst">N</b>
                  <b key="groupSubtotal">N</b>
                  <b key="replaceWithPlaceholder">N</b>
                  <b key="onlyFirstHeader">N</b>
                  <b key="allowRangeBreak">N</b>
                  <b key="showZeros">N</b>
                  <i key="maxRows">0</i>
                  <ref key="rowsExpansionMode" refId="264"/>
                  <i key="maxCols">0</i>
                  <ref key="colsExpansionMode" refId="264"/>
                  <ref key="columnsAutofitMode" refId="265"/>
                  <b key="isEditabilityOnDemand">N</b>
                  <b key="useForcedBoundDims">N</b>
                  <ref key="disableHints" refId="266"/>
                  <ref key="tipoAllineamentoLordiIC" refId="267"/>
                  <ref key="forcedDimensions" refId="19790"/>
                  <b key="bindOriginalAmountOnSave">N</b>
                  <b key="showLink">N</b>
                  <i key="index">5</i>
                  <b key="excludeValuatingSheetsWithZeroValues">N</b>
                  <m key="addictionalStyleSheets" refId="21931" keid="SYS_STR" veid="StyleSheet">
                    <key>
                      <s>24</s>
                    </key>
                    <val>
                      <be refId="21932" clsId="StyleSheet">
                        <be key="version" refId="21933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34" keid="SYS_STR" veid="System.Collections.IList">
                          <key>
                            <s>46524D4F424A-45-48454144455253----434F4C554D4E53-234E2F41-48454144455253-234E2F41</s>
                          </key>
                          <val>
                            <l refId="21935" ln="2">
                              <be refId="21936" clsId="StyleRule">
                                <be key="ruleCondition" refId="21937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38" clsId="StyleRule">
                                <be key="ruleCondition" refId="21939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22</s>
                    </key>
                    <val>
                      <be refId="21940" clsId="StyleSheet">
                        <be key="version" refId="21941" clsId="ClientVersionInfo">
                          <s key="PRIMARY">10</s>
                          <s key="RELEASE">0</s>
                          <s key="PATCH"/>
                          <s key="BUILD"/>
                          <s key="VERSION.PRINCIPAL">33</s>
                          <s key="VERSION.MAJOR">0</s>
                          <s key="VERSION.MINOR">0</s>
                          <s key="VERSION.PATCH">10</s>
                          <s key="VERSION.TIMESTAMP">20251009114616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42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43" ln="2">
                              <be refId="21944" clsId="StyleRule">
                                <be key="ruleCondition" refId="21945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46" clsId="StyleRule">
                                <be key="ruleCondition" refId="21947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</l>
                          </val>
                        </m>
                        <d key="dateUpd">1775744455000</d>
                        <ref key="tipoClient" refId="280"/>
                      </be>
                    </val>
                    <key>
                      <s>23</s>
                    </key>
                    <val>
                      <be refId="21948" clsId="StyleSheet">
                        <be key="version" refId="21949" clsId="ClientVersionInfo">
                          <s key="PRIMARY">10</s>
                          <s key="RELEASE">0</s>
                          <s key="PATCH"/>
                          <s key="BUILD"/>
                          <s key="VERSION.PRINCIPAL">18</s>
                          <s key="VERSION.MAJOR">0</s>
                          <s key="VERSION.MINOR">0</s>
                          <s key="VERSION.PATCH">21</s>
                          <s key="VERSION.TIMESTAMP">20220208081737</s>
                          <s key="VERSION.APPNAME">tgk</s>
                          <s key="VERSION.USERNAME">${username}</s>
                          <b key="VERSION.SNAPSHOT">N</b>
                        </be>
                        <s key="cod">A2A</s>
                        <ref key="applyFirst" refId="271"/>
                        <m key="rules" refId="21950" keid="SYS_STR" veid="System.Collections.IList">
                          <key>
                            <s>46524D4F424A-45-48454144455253----524F5753-234E2F41-48454144455253-234E2F41</s>
                          </key>
                          <val>
                            <l refId="21951" ln="3">
                              <be refId="21952" clsId="StyleRule">
                                <be key="ruleCondition" refId="21953" clsId="StyleRuleCondition">
                                  <b key="trailing">N</b>
                                  <b key="leading">N</b>
                                </be>
                                <s key="codStile">Font Calibri</s>
                              </be>
                              <be refId="21954" clsId="StyleRule">
                                <be key="ruleCondition" refId="21955" clsId="StyleRuleCondition">
                                  <b key="trailing">N</b>
                                  <b key="leading">N</b>
                                </be>
                                <s key="codStile">Sfondo_A2A</s>
                              </be>
                              <be refId="21956" clsId="StyleRule">
                                <be key="ruleCondition" refId="21957" clsId="StyleRuleCondition">
                                  <b key="trailing">N</b>
                                  <b key="leading">N</b>
                                </be>
                                <s key="codStile">Indentazione</s>
                              </be>
                            </l>
                          </val>
                        </m>
                        <d key="dateUpd">1656058771000</d>
                        <ref key="tipoClient" refId="280"/>
                      </be>
                    </val>
                  </m>
                  <b key="allowOpenNewElements">N</b>
                  <s key="forcedBreakBackType">X</s>
                  <s key="forcedBreakBackRefLeaf">X</s>
                  <b key="autoOpenNewElements">N</b>
                  <b key="askNumRows">N</b>
                  <set key="forcedContentCells" refId="21958" ln="0" eid="Reporting.com.tagetik.tables.IMatixCellLeafPositions,Reporting"/>
                  <m key="forcedEditModes" refId="21959" keid="Reporting.com.tagetik.tables.IMatixCellLeafPositions,Reporting" veid="SYS_STR"/>
                  <b key="UseTxlDeFormEditor">N</b>
                  <ref key="TxDeFormsEditorDescriptor" refId="19820"/>
                  <ref key="workspaceTableInfo" refId="19822"/>
                  <ref key="customFilters" refId="19823"/>
                </be>
              </val>
            </m>
            <m key="cellFields" refId="21960" keid="SYS_STR" veid="CodeCellField">
              <key>
                <s>CellField02</s>
              </key>
              <val>
                <be refId="21961" clsId="CodeCellField">
                  <s key="code">CellField02</s>
                  <s key="cellField">$Period.code + " - " + $Period.desc</s>
                </be>
              </val>
              <key>
                <s>CellField03</s>
              </key>
              <val>
                <be refId="21962" clsId="CodeCellField">
                  <s key="code">CellField03</s>
                  <s key="cellField">$Entity(HIERARCHY("A2A")).code + " - " + $Entity(HIERARCHY("A2A")).desc</s>
                </be>
              </val>
              <key>
                <s>CellField00</s>
              </key>
              <val>
                <be refId="21963" clsId="CodeCellField">
                  <s key="code">CellField00</s>
                  <s key="cellField">$Cust_Dim3.desc</s>
                </be>
              </val>
              <key>
                <s>CellField01</s>
              </key>
              <val>
                <be refId="21964" clsId="CodeCellField">
                  <s key="code">CellField01</s>
                  <s key="cellField">$Scenario.code + " - " + $Scenario.desc</s>
                </be>
              </val>
            </m>
            <m key="dictionary" refId="21965" keid="SYS_STR" veid="CodeMultiDescVO"/>
            <m key="controlExpressions" refId="21966" keid="SYS_STR" veid="CodedExpControlloProspetto"/>
            <m key="inlineParameters" refId="21967" keid="SYS_STR" veid="CodedInlineParameter"/>
            <m key="queries" refId="21968" keid="SYS_STR" veid="Reporting.com.tagetik.query.IUserDefinedQueryVO,Reporting"/>
            <be key="sheets" refId="21969" clsId="FilterNode">
              <l key="dimensionOids" refId="21970" ln="0" eid="DimensionOid"/>
              <l key="AdHocParamDimensionOids" refId="21971" ln="0" eid="DimensionOid"/>
              <be key="data" refId="21972" clsId="FilterNodeData">
                <ref key="filterNode" refId="21969"/>
                <i key="segmentLevel">0</i>
                <ref key="segment" refId="22"/>
                <b key="placeHolder">N</b>
                <ref key="weight" refId="23"/>
                <be key="textMatchingCondition" refId="21973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974" keid="SYS_STR" veid="ElaborationsLauncher"/>
            <m key="actionLists" refId="21975" keid="SYS_STR" veid="Reporting.com.tagetik.actionlist.ISnapshotActionList,Reporting"/>
            <l key="areas" refId="21976" ln="0" eid="SYS_STR"/>
            <l key="charts" refId="21977" ln="0" eid="SYS_STR"/>
            <l key="pivots" refId="21978" ln="0" eid="SYS_STR"/>
          </be>
        </val>
        <key>
          <s>Template03</s>
        </key>
        <val>
          <be refId="21979" clsId="ReportTemplateVO">
            <s key="code">Template03</s>
            <s key="desc">Cover</s>
            <m key="matrices" refId="21980" keid="SYS_STR" veid="Reporting.com.tagetik.tables.IMatrixPositionBlockVO,Reporting"/>
            <m key="cellFields" refId="21981" keid="SYS_STR" veid="CodeCellField"/>
            <m key="dictionary" refId="21982" keid="SYS_STR" veid="CodeMultiDescVO"/>
            <m key="controlExpressions" refId="21983" keid="SYS_STR" veid="CodedExpControlloProspetto"/>
            <m key="inlineParameters" refId="21984" keid="SYS_STR" veid="CodedInlineParameter"/>
            <m key="queries" refId="21985" keid="SYS_STR" veid="Reporting.com.tagetik.query.IUserDefinedQueryVO,Reporting"/>
            <be key="sheets" refId="21986" clsId="FilterNode">
              <l key="dimensionOids" refId="21987" ln="0" eid="DimensionOid"/>
              <l key="AdHocParamDimensionOids" refId="21988" ln="0" eid="DimensionOid"/>
              <be key="data" refId="21989" clsId="FilterNodeData">
                <ref key="filterNode" refId="21986"/>
                <i key="segmentLevel">0</i>
                <ref key="segment" refId="22"/>
                <b key="placeHolder">N</b>
                <ref key="weight" refId="23"/>
                <be key="textMatchingCondition" refId="21990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1991" keid="SYS_STR" veid="ElaborationsLauncher"/>
            <m key="actionLists" refId="21992" keid="SYS_STR" veid="Reporting.com.tagetik.actionlist.ISnapshotActionList,Reporting"/>
            <l key="areas" refId="21993" ln="0" eid="SYS_STR"/>
            <l key="charts" refId="21994" ln="0" eid="SYS_STR"/>
            <l key="pivots" refId="21995" ln="0" eid="SYS_STR"/>
          </be>
        </val>
        <key>
          <s>Template04</s>
        </key>
        <val>
          <be refId="21996" clsId="ReportTemplateVO">
            <s key="code">Template04</s>
            <s key="desc">Indice</s>
            <m key="matrices" refId="21997" keid="SYS_STR" veid="Reporting.com.tagetik.tables.IMatrixPositionBlockVO,Reporting"/>
            <m key="cellFields" refId="21998" keid="SYS_STR" veid="CodeCellField"/>
            <m key="dictionary" refId="21999" keid="SYS_STR" veid="CodeMultiDescVO"/>
            <m key="controlExpressions" refId="22000" keid="SYS_STR" veid="CodedExpControlloProspetto"/>
            <m key="inlineParameters" refId="22001" keid="SYS_STR" veid="CodedInlineParameter"/>
            <m key="queries" refId="22002" keid="SYS_STR" veid="Reporting.com.tagetik.query.IUserDefinedQueryVO,Reporting"/>
            <be key="sheets" refId="22003" clsId="FilterNode">
              <l key="dimensionOids" refId="22004" ln="0" eid="DimensionOid"/>
              <l key="AdHocParamDimensionOids" refId="22005" ln="0" eid="DimensionOid"/>
              <be key="data" refId="22006" clsId="FilterNodeData">
                <ref key="filterNode" refId="22003"/>
                <i key="segmentLevel">0</i>
                <ref key="segment" refId="22"/>
                <b key="placeHolder">N</b>
                <ref key="weight" refId="23"/>
                <be key="textMatchingCondition" refId="22007" clsId="TextMatchingCondition">
                  <ref key="op" refId="25"/>
                  <s key="val"/>
                </be>
                <ref key="change" refId="26"/>
                <ref key="dataType" refId="27"/>
                <b key="prevailingDataType">N</b>
                <ref key="editability" refId="28"/>
                <b key="signChange">N</b>
                <b key="nativeSignChange">N</b>
                <i key="sco">0</i>
                <b key="applyFiltersForForcedScenarioPeriodoMap">N</b>
                <b key="lineSplit">N</b>
                <b key="addRCRow">N</b>
                <b key="complementary">N</b>
                <ref key="periodicCalculation" refId="29"/>
                <b key="breakLevelSubtotal">N</b>
                <b key="alreadyDrilled">N</b>
                <b key="multiSelection">N</b>
              </be>
              <cust key="id" clsId="FilterOid">1</cust>
              <s key="cod">ROOT</s>
              <s key="desc">Filtri foglio</s>
              <i key="index">0</i>
            </be>
            <m key="launchers" refId="22008" keid="SYS_STR" veid="ElaborationsLauncher"/>
            <m key="actionLists" refId="22009" keid="SYS_STR" veid="Reporting.com.tagetik.actionlist.ISnapshotActionList,Reporting"/>
            <l key="areas" refId="22010" ln="0" eid="SYS_STR"/>
            <l key="charts" refId="22011" ln="0" eid="SYS_STR"/>
            <l key="pivots" refId="22012" ln="0" eid="SYS_STR"/>
          </be>
        </val>
      </m>
      <m key="templateLayouts" refId="22013" keid="SYS_STR" veid="Reporting.com.tagetik.report.IReportTemplateLayoutVO,Reporting">
        <key>
          <s>Template02</s>
        </key>
        <val>
          <be refId="22014" clsId="ReportTemplateLayoutVO">
            <i key="index">4</i>
            <s key="code">Template02</s>
            <m key="cellFieldAddresses" refId="22015" keid="SYS_STR" veid="Reporting.com.tagetik.spreadsheet.gridwrappers.IGridReaderVO,Reporting">
              <key>
                <s>CellField02</s>
              </key>
              <val>
                <be refId="22016" clsId="ExcelCompactGridReaderVO">
                  <be key="element" refId="22017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018" clsId="ExcelCompactGridReaderVO">
                  <be key="element" refId="22019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020" clsId="ExcelCompactGridReaderVO">
                  <be key="element" refId="22021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022" clsId="ExcelCompactGridReaderVO">
                  <be key="element" refId="22023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024" keid="SYS_STR" veid="Reporting.com.tagetik.spreadsheet.gridwrappers.IGridReaderVO,Reporting"/>
            <m key="inlineParameterAddresses" refId="22025" keid="SYS_STR" veid="Reporting.com.tagetik.spreadsheet.gridwrappers.IGridReaderVO,Reporting"/>
            <m key="dictionaryAddresses" refId="22026" keid="SYS_STR" veid="Reporting.com.tagetik.spreadsheet.gridwrappers.IGridReaderVO,Reporting"/>
            <m key="hyperlinkAddresses" refId="22027" keid="SYS_STR" veid="Reporting.com.tagetik.spreadsheet.gridwrappers.IGridReaderVO,Reporting"/>
            <m key="matrixGridReaders" refId="22028" keid="SYS_STR" veid="Reporting.com.tagetik.spreadsheet.gridwrappers.IGridReaderVO,Reporting">
              <key>
                <s>Matrix00 Fornitori</s>
              </key>
              <val>
                <be refId="22029" clsId="ExcelCompactGridReaderVO">
                  <be key="element" refId="22030" clsId="BasicLogicalElement">
                    <i key="columnHeadersCount">1</i>
                    <i key="rowHeadersCount">1</i>
                    <i key="valueColumns">3</i>
                    <i key="valueRows">19</i>
                  </be>
                  <s key="firstCell">C52</s>
                </be>
              </val>
              <key>
                <s>Matrix00 Valore Generato</s>
              </key>
              <val>
                <be refId="22031" clsId="ExcelCompactGridReaderVO">
                  <be key="element" refId="22032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C39</s>
                </be>
              </val>
              <key>
                <s>Matrix00 Dati Azionari</s>
              </key>
              <val>
                <be refId="22033" clsId="ExcelCompactGridReaderVO">
                  <be key="element" refId="22034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C18</s>
                </be>
              </val>
              <key>
                <s>E-Mobility 0</s>
              </key>
              <val>
                <be refId="22035" clsId="ExcelCompactGridReaderVO">
                  <be key="element" refId="22036" clsId="BasicLogicalElement">
                    <i key="columnHeadersCount">1</i>
                    <i key="rowHeadersCount">1</i>
                    <i key="valueColumns">1</i>
                    <i key="valueRows">8</i>
                  </be>
                  <s key="firstCell">C110</s>
                </be>
              </val>
              <key>
                <s>Matrix00 Distribuzione</s>
              </key>
              <val>
                <be refId="22037" clsId="ExcelCompactGridReaderVO">
                  <be key="element" refId="22038" clsId="BasicLogicalElement">
                    <i key="columnHeadersCount">1</i>
                    <i key="rowHeadersCount">1</i>
                    <i key="valueColumns">3</i>
                    <i key="valueRows">8</i>
                  </be>
                  <s key="firstCell">C150</s>
                </be>
              </val>
              <key>
                <s>E-Mobility 0 copy00</s>
              </key>
              <val>
                <be refId="22039" clsId="ExcelCompactGridReaderVO">
                  <be key="element" refId="22040" clsId="BasicLogicalElement">
                    <i key="columnHeadersCount">1</i>
                    <i key="rowHeadersCount">0</i>
                    <i key="valueColumns">2</i>
                    <i key="valueRows">8</i>
                  </be>
                  <s key="firstCell">E110</s>
                </be>
              </val>
              <key>
                <s>Matrix00 Smart City</s>
              </key>
              <val>
                <be refId="22041" clsId="ExcelCompactGridReaderVO">
                  <be key="element" refId="22042" clsId="BasicLogicalElement">
                    <i key="columnHeadersCount">1</i>
                    <i key="rowHeadersCount">1</i>
                    <i key="valueColumns">3</i>
                    <i key="valueRows">18</i>
                  </be>
                  <s key="firstCell">C125</s>
                </be>
              </val>
              <key>
                <s>matrix igiene ambientale </s>
              </key>
              <val>
                <be refId="22043" clsId="ExcelCompactGridReaderVO">
                  <be key="element" refId="22044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C99</s>
                </be>
              </val>
              <key>
                <s>Matrix00  Investimenti</s>
              </key>
              <val>
                <be refId="22045" clsId="ExcelCompactGridReaderVO">
                  <be key="element" refId="22046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C27</s>
                </be>
              </val>
              <key>
                <s>matrix 00 Illuminazione</s>
              </key>
              <val>
                <be refId="22047" clsId="ExcelCompactGridReaderVO">
                  <be key="element" refId="22048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C165</s>
                </be>
              </val>
              <key>
                <s>matrix Ciclo idrico integrato</s>
              </key>
              <val>
                <be refId="22049" clsId="ExcelCompactGridReaderVO">
                  <be key="element" refId="22050" clsId="BasicLogicalElement">
                    <i key="columnHeadersCount">0</i>
                    <i key="rowHeadersCount">1</i>
                    <i key="valueColumns">3</i>
                    <i key="valueRows">3</i>
                  </be>
                  <s key="firstCell">C102</s>
                </be>
              </val>
              <key>
                <s>matrix Teleriscaldamento</s>
              </key>
              <val>
                <be refId="22051" clsId="ExcelCompactGridReaderVO">
                  <be key="element" refId="22052" clsId="BasicLogicalElement">
                    <i key="columnHeadersCount">0</i>
                    <i key="rowHeadersCount">1</i>
                    <i key="valueColumns">3</i>
                    <i key="valueRows">4</i>
                  </be>
                  <s key="firstCell">C95</s>
                </be>
              </val>
              <key>
                <s>Matrix00 Clienti</s>
              </key>
              <val>
                <be refId="22053" clsId="ExcelCompactGridReaderVO">
                  <be key="element" refId="22054" clsId="BasicLogicalElement">
                    <i key="columnHeadersCount">1</i>
                    <i key="rowHeadersCount">1</i>
                    <i key="valueColumns">3</i>
                    <i key="valueRows">13</i>
                  </be>
                  <s key="firstCell">C81</s>
                </be>
              </val>
            </m>
            <m key="queryGridReaders" refId="22055" keid="SYS_STR" veid="Reporting.com.tagetik.spreadsheet.gridwrappers.IGridReaderVO,Reporting"/>
          </be>
        </val>
        <key>
          <s>Template00</s>
        </key>
        <val>
          <be refId="22056" clsId="ReportTemplateLayoutVO">
            <i key="index">2</i>
            <s key="code">Template00</s>
            <m key="cellFieldAddresses" refId="22057" keid="SYS_STR" veid="Reporting.com.tagetik.spreadsheet.gridwrappers.IGridReaderVO,Reporting">
              <key>
                <s>CellField02</s>
              </key>
              <val>
                <be refId="22058" clsId="ExcelCompactGridReaderVO">
                  <be key="element" refId="22059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060" clsId="ExcelCompactGridReaderVO">
                  <be key="element" refId="22061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062" clsId="ExcelCompactGridReaderVO">
                  <be key="element" refId="22063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064" clsId="ExcelCompactGridReaderVO">
                  <be key="element" refId="22065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066" keid="SYS_STR" veid="Reporting.com.tagetik.spreadsheet.gridwrappers.IGridReaderVO,Reporting"/>
            <m key="inlineParameterAddresses" refId="22067" keid="SYS_STR" veid="Reporting.com.tagetik.spreadsheet.gridwrappers.IGridReaderVO,Reporting"/>
            <m key="dictionaryAddresses" refId="22068" keid="SYS_STR" veid="Reporting.com.tagetik.spreadsheet.gridwrappers.IGridReaderVO,Reporting"/>
            <m key="hyperlinkAddresses" refId="22069" keid="SYS_STR" veid="Reporting.com.tagetik.spreadsheet.gridwrappers.IGridReaderVO,Reporting"/>
            <m key="matrixGridReaders" refId="22070" keid="SYS_STR" veid="Reporting.com.tagetik.spreadsheet.gridwrappers.IGridReaderVO,Reporting">
              <key>
                <s>Matrix Acqua</s>
              </key>
              <val>
                <be refId="22071" clsId="ExcelCompactGridReaderVO">
                  <be key="element" refId="22072" clsId="BasicLogicalElement">
                    <i key="columnHeadersCount">1</i>
                    <i key="rowHeadersCount">1</i>
                    <i key="valueColumns">3</i>
                    <i key="valueRows">6</i>
                  </be>
                  <s key="firstCell">L107</s>
                </be>
              </val>
              <key>
                <s>Matrix fonti di produzione</s>
              </key>
              <val>
                <be refId="22073" clsId="ExcelCompactGridReaderVO">
                  <be key="element" refId="22074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L152</s>
                </be>
              </val>
              <key>
                <s>Rifiuti recuperati</s>
              </key>
              <val>
                <be refId="22075" clsId="ExcelCompactGridReaderVO">
                  <be key="element" refId="22076" clsId="BasicLogicalElement">
                    <i key="columnHeadersCount">1</i>
                    <i key="rowHeadersCount">1</i>
                    <i key="valueColumns">3</i>
                    <i key="valueRows">7</i>
                  </be>
                  <s key="firstCell">L94</s>
                </be>
              </val>
              <key>
                <s>Energia</s>
              </key>
              <val>
                <be refId="22077" clsId="ExcelCompactGridReaderVO">
                  <be key="element" refId="22078" clsId="BasicLogicalElement">
                    <i key="columnHeadersCount">1</i>
                    <i key="rowHeadersCount">1</i>
                    <i key="valueColumns">3</i>
                    <i key="valueRows">20</i>
                  </be>
                  <s key="firstCell">L125</s>
                </be>
              </val>
              <key>
                <s>POTABILIZZAZIONE</s>
              </key>
              <val>
                <be refId="22079" clsId="ExcelCompactGridReaderVO">
                  <be key="element" refId="22080" clsId="BasicLogicalElement">
                    <i key="columnHeadersCount">1</i>
                    <i key="rowHeadersCount">1</i>
                    <i key="valueColumns">3</i>
                    <i key="valueRows">9</i>
                  </be>
                  <s key="firstCell">C85</s>
                </be>
              </val>
              <key>
                <s>Recupero materie prime</s>
              </key>
              <val>
                <be refId="22081" clsId="ExcelCompactGridReaderVO">
                  <be key="element" refId="22082" clsId="BasicLogicalElement">
                    <i key="columnHeadersCount">1</i>
                    <i key="rowHeadersCount">1</i>
                    <i key="valueColumns">3</i>
                    <i key="valueRows">9</i>
                  </be>
                  <s key="firstCell">L79</s>
                </be>
              </val>
              <key>
                <s>Destino</s>
              </key>
              <val>
                <be refId="22083" clsId="ExcelCompactGridReaderVO">
                  <be key="element" refId="22084" clsId="BasicLogicalElement">
                    <i key="columnHeadersCount">1</i>
                    <i key="rowHeadersCount">1</i>
                    <i key="valueColumns">3</i>
                    <i key="valueRows">4</i>
                  </be>
                  <s key="firstCell">L43</s>
                </be>
              </val>
              <key>
                <s>Matrix Rifiuti</s>
              </key>
              <val>
                <be refId="22085" clsId="ExcelCompactGridReaderVO">
                  <be key="element" refId="22086" clsId="BasicLogicalElement">
                    <i key="columnHeadersCount">2</i>
                    <i key="rowHeadersCount">1</i>
                    <i key="valueColumns">6</i>
                    <i key="valueRows">12</i>
                  </be>
                  <s key="firstCell">L18</s>
                </be>
              </val>
              <key>
                <s>Matrix00 copy00</s>
              </key>
              <val>
                <be refId="22087" clsId="ExcelCompactGridReaderVO">
                  <be key="element" refId="22088" clsId="BasicLogicalElement">
                    <i key="columnHeadersCount">1</i>
                    <i key="rowHeadersCount">1</i>
                    <i key="valueColumns">3</i>
                    <i key="valueRows">41</i>
                  </be>
                  <s key="firstCell">C19</s>
                </be>
              </val>
              <key>
                <s>Rifiuti Trattati</s>
              </key>
              <val>
                <be refId="22089" clsId="ExcelCompactGridReaderVO">
                  <be key="element" refId="22090" clsId="BasicLogicalElement">
                    <i key="columnHeadersCount">1</i>
                    <i key="rowHeadersCount">1</i>
                    <i key="valueColumns">3</i>
                    <i key="valueRows">6</i>
                  </be>
                  <s key="firstCell">L55</s>
                </be>
              </val>
              <key>
                <s>Emissioni</s>
              </key>
              <val>
                <be refId="22091" clsId="ExcelCompactGridReaderVO">
                  <be key="element" refId="22092" clsId="BasicLogicalElement">
                    <i key="columnHeadersCount">1</i>
                    <i key="rowHeadersCount">1</i>
                    <i key="valueColumns">3</i>
                    <i key="valueRows">17</i>
                  </be>
                  <s key="firstCell">L163</s>
                </be>
              </val>
              <key>
                <s>
                  Matrix Biodiversit
                  <ch cod="e0"/>
                </s>
              </key>
              <val>
                <be refId="22093" clsId="ExcelCompactGridReaderVO">
                  <be key="element" refId="22094" clsId="BasicLogicalElement">
                    <i key="columnHeadersCount">1</i>
                    <i key="rowHeadersCount">1</i>
                    <i key="valueColumns">2</i>
                    <i key="valueRows">5</i>
                  </be>
                  <s key="firstCell">L189</s>
                </be>
              </val>
              <key>
                <s>Count Impianti</s>
              </key>
              <val>
                <be refId="22095" clsId="ExcelCompactGridReaderVO">
                  <be key="element" refId="22096" clsId="BasicLogicalElement">
                    <i key="columnHeadersCount">0</i>
                    <i key="rowHeadersCount">1</i>
                    <i key="valueColumns">3</i>
                    <i key="valueRows">55</i>
                  </be>
                  <s key="firstCell">C202</s>
                </be>
              </val>
            </m>
            <m key="queryGridReaders" refId="22097" keid="SYS_STR" veid="Reporting.com.tagetik.spreadsheet.gridwrappers.IGridReaderVO,Reporting"/>
          </be>
        </val>
        <key>
          <s>Template01</s>
        </key>
        <val>
          <be refId="22098" clsId="ReportTemplateLayoutVO">
            <i key="index">3</i>
            <s key="code">Template01</s>
            <m key="cellFieldAddresses" refId="22099" keid="SYS_STR" veid="Reporting.com.tagetik.spreadsheet.gridwrappers.IGridReaderVO,Reporting">
              <key>
                <s>CellField02</s>
              </key>
              <val>
                <be refId="22100" clsId="ExcelCompactGridReaderVO">
                  <be key="element" refId="22101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C7</s>
                </be>
              </val>
              <key>
                <s>CellField03</s>
              </key>
              <val>
                <be refId="22102" clsId="ExcelCompactGridReaderVO">
                  <be key="element" refId="22103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C8</s>
                </be>
              </val>
              <key>
                <s>CellField00</s>
              </key>
              <val>
                <be refId="22104" clsId="ExcelCompactGridReaderVO">
                  <be key="element" refId="22105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C9</s>
                </be>
              </val>
              <key>
                <s>CellField01</s>
              </key>
              <val>
                <be refId="22106" clsId="ExcelCompactGridReaderVO">
                  <be key="element" refId="22107" clsId="BasicLogicalElement">
                    <i key="columnHeadersCount">0</i>
                    <i key="rowHeadersCount">0</i>
                    <i key="valueColumns">1</i>
                    <i key="valueRows">1</i>
                  </be>
                  <s key="firstCell">C6</s>
                </be>
              </val>
            </m>
            <m key="controlExpressionsAddresses" refId="22108" keid="SYS_STR" veid="Reporting.com.tagetik.spreadsheet.gridwrappers.IGridReaderVO,Reporting"/>
            <m key="inlineParameterAddresses" refId="22109" keid="SYS_STR" veid="Reporting.com.tagetik.spreadsheet.gridwrappers.IGridReaderVO,Reporting"/>
            <m key="dictionaryAddresses" refId="22110" keid="SYS_STR" veid="Reporting.com.tagetik.spreadsheet.gridwrappers.IGridReaderVO,Reporting"/>
            <m key="hyperlinkAddresses" refId="22111" keid="SYS_STR" veid="Reporting.com.tagetik.spreadsheet.gridwrappers.IGridReaderVO,Reporting"/>
            <m key="matrixGridReaders" refId="22112" keid="SYS_STR" veid="Reporting.com.tagetik.spreadsheet.gridwrappers.IGridReaderVO,Reporting">
              <key>
                <s>matrix 00 copy02</s>
              </key>
              <val>
                <be refId="22113" clsId="ExcelCompactGridReaderVO">
                  <be key="element" refId="22114" clsId="BasicLogicalElement">
                    <i key="columnHeadersCount">2</i>
                    <i key="rowHeadersCount">1</i>
                    <i key="valueColumns">3</i>
                    <i key="valueRows">5</i>
                  </be>
                  <s key="firstCell">C51</s>
                </be>
              </val>
              <key>
                <s>matrix 00 copy04</s>
              </key>
              <val>
                <be refId="22115" clsId="ExcelCompactGridReaderVO">
                  <be key="element" refId="22116" clsId="BasicLogicalElement">
                    <i key="columnHeadersCount">2</i>
                    <i key="rowHeadersCount">1</i>
                    <i key="valueColumns">3</i>
                    <i key="valueRows">12</i>
                  </be>
                  <s key="firstCell">C71</s>
                </be>
              </val>
              <key>
                <s>matrix 00 copy01</s>
              </key>
              <val>
                <be refId="22117" clsId="ExcelCompactGridReaderVO">
                  <be key="element" refId="22118" clsId="BasicLogicalElement">
                    <i key="columnHeadersCount">2</i>
                    <i key="rowHeadersCount">1</i>
                    <i key="valueColumns">3</i>
                    <i key="valueRows">6</i>
                  </be>
                  <s key="firstCell">C39</s>
                </be>
              </val>
              <key>
                <s>matrix 00 copy03</s>
              </key>
              <val>
                <be refId="22119" clsId="ExcelCompactGridReaderVO">
                  <be key="element" refId="22120" clsId="BasicLogicalElement">
                    <i key="columnHeadersCount">2</i>
                    <i key="rowHeadersCount">1</i>
                    <i key="valueColumns">3</i>
                    <i key="valueRows">3</i>
                  </be>
                  <s key="firstCell">C62</s>
                </be>
              </val>
              <key>
                <s>matrix 00 copy00</s>
              </key>
              <val>
                <be refId="22121" clsId="ExcelCompactGridReaderVO">
                  <be key="element" refId="22122" clsId="BasicLogicalElement">
                    <i key="columnHeadersCount">2</i>
                    <i key="rowHeadersCount">1</i>
                    <i key="valueColumns">3</i>
                    <i key="valueRows">17</i>
                  </be>
                  <s key="firstCell">C16</s>
                </be>
              </val>
            </m>
            <m key="queryGridReaders" refId="22123" keid="SYS_STR" veid="Reporting.com.tagetik.spreadsheet.gridwrappers.IGridReaderVO,Reporting"/>
          </be>
        </val>
        <key>
          <s>Template03</s>
        </key>
        <val>
          <be refId="22124" clsId="ReportTemplateLayoutVO">
            <i key="index">0</i>
            <s key="code">Template03</s>
            <m key="cellFieldAddresses" refId="22125" keid="SYS_STR" veid="Reporting.com.tagetik.spreadsheet.gridwrappers.IGridReaderVO,Reporting"/>
            <m key="controlExpressionsAddresses" refId="22126" keid="SYS_STR" veid="Reporting.com.tagetik.spreadsheet.gridwrappers.IGridReaderVO,Reporting"/>
            <m key="inlineParameterAddresses" refId="22127" keid="SYS_STR" veid="Reporting.com.tagetik.spreadsheet.gridwrappers.IGridReaderVO,Reporting"/>
            <m key="dictionaryAddresses" refId="22128" keid="SYS_STR" veid="Reporting.com.tagetik.spreadsheet.gridwrappers.IGridReaderVO,Reporting"/>
            <m key="hyperlinkAddresses" refId="22129" keid="SYS_STR" veid="Reporting.com.tagetik.spreadsheet.gridwrappers.IGridReaderVO,Reporting"/>
            <m key="matrixGridReaders" refId="22130" keid="SYS_STR" veid="Reporting.com.tagetik.spreadsheet.gridwrappers.IGridReaderVO,Reporting"/>
            <m key="queryGridReaders" refId="22131" keid="SYS_STR" veid="Reporting.com.tagetik.spreadsheet.gridwrappers.IGridReaderVO,Reporting"/>
          </be>
        </val>
        <key>
          <s>Template04</s>
        </key>
        <val>
          <be refId="22132" clsId="ReportTemplateLayoutVO">
            <i key="index">1</i>
            <s key="code">Template04</s>
            <m key="cellFieldAddresses" refId="22133" keid="SYS_STR" veid="Reporting.com.tagetik.spreadsheet.gridwrappers.IGridReaderVO,Reporting"/>
            <m key="controlExpressionsAddresses" refId="22134" keid="SYS_STR" veid="Reporting.com.tagetik.spreadsheet.gridwrappers.IGridReaderVO,Reporting"/>
            <m key="inlineParameterAddresses" refId="22135" keid="SYS_STR" veid="Reporting.com.tagetik.spreadsheet.gridwrappers.IGridReaderVO,Reporting"/>
            <m key="dictionaryAddresses" refId="22136" keid="SYS_STR" veid="Reporting.com.tagetik.spreadsheet.gridwrappers.IGridReaderVO,Reporting"/>
            <m key="hyperlinkAddresses" refId="22137" keid="SYS_STR" veid="Reporting.com.tagetik.spreadsheet.gridwrappers.IGridReaderVO,Reporting"/>
            <m key="matrixGridReaders" refId="22138" keid="SYS_STR" veid="Reporting.com.tagetik.spreadsheet.gridwrappers.IGridReaderVO,Reporting"/>
            <m key="queryGridReaders" refId="22139" keid="SYS_STR" veid="Reporting.com.tagetik.spreadsheet.gridwrappers.IGridReaderVO,Reporting"/>
          </be>
        </val>
      </m>
      <m key="adHocParameters" refId="22140" keid="SYS_STR" veid="ProspParametro"/>
      <l key="parametersToBeRequested" refId="22141" ln="4" eid="ParameterInfo">
        <ref refId="10704"/>
        <ref refId="10705"/>
        <ref refId="10706"/>
        <ref refId="10707"/>
      </l>
    </be>
  </data>
</easyPacket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easyPacket version="1.0">
  <header version="33.0.0.10.tgk.20251009114616"/>
  <data>
    <l refId="0" ln="67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214</i>
        <b key="row">S</b>
      </be>
      <be refId="23" clsId="XLHiddenElement">
        <s key="sheetName">Pianeta</s>
        <i key="index">215</i>
        <b key="row">S</b>
      </be>
      <be refId="24" clsId="XLHiddenElement">
        <s key="sheetName">Pianeta</s>
        <i key="index">216</i>
        <b key="row">S</b>
      </be>
      <be refId="25" clsId="XLHiddenElement">
        <s key="sheetName">Pianeta</s>
        <i key="index">217</i>
        <b key="row">S</b>
      </be>
      <be refId="26" clsId="XLHiddenElement">
        <s key="sheetName">Pianeta</s>
        <i key="index">218</i>
        <b key="row">S</b>
      </be>
      <be refId="27" clsId="XLHiddenElement">
        <s key="sheetName">Pianeta</s>
        <i key="index">219</i>
        <b key="row">S</b>
      </be>
      <be refId="28" clsId="XLHiddenElement">
        <s key="sheetName">Pianeta</s>
        <i key="index">220</i>
        <b key="row">S</b>
      </be>
      <be refId="29" clsId="XLHiddenElement">
        <s key="sheetName">Pianeta</s>
        <i key="index">202</i>
        <b key="row">S</b>
      </be>
      <be refId="30" clsId="XLHiddenElement">
        <s key="sheetName">Pianeta</s>
        <i key="index">203</i>
        <b key="row">S</b>
      </be>
      <be refId="31" clsId="XLHiddenElement">
        <s key="sheetName">Pianeta</s>
        <i key="index">204</i>
        <b key="row">S</b>
      </be>
      <be refId="32" clsId="XLHiddenElement">
        <s key="sheetName">Pianeta</s>
        <i key="index">205</i>
        <b key="row">S</b>
      </be>
      <be refId="33" clsId="XLHiddenElement">
        <s key="sheetName">Pianeta</s>
        <i key="index">206</i>
        <b key="row">S</b>
      </be>
      <be refId="34" clsId="XLHiddenElement">
        <s key="sheetName">Pianeta</s>
        <i key="index">207</i>
        <b key="row">S</b>
      </be>
      <be refId="35" clsId="XLHiddenElement">
        <s key="sheetName">Pianeta</s>
        <i key="index">208</i>
        <b key="row">S</b>
      </be>
      <be refId="36" clsId="XLHiddenElement">
        <s key="sheetName">Pianeta</s>
        <i key="index">209</i>
        <b key="row">S</b>
      </be>
      <be refId="37" clsId="XLHiddenElement">
        <s key="sheetName">Pianeta</s>
        <i key="index">210</i>
        <b key="row">S</b>
      </be>
      <be refId="38" clsId="XLHiddenElement">
        <s key="sheetName">Pianeta</s>
        <i key="index">221</i>
        <b key="row">S</b>
      </be>
      <be refId="39" clsId="XLHiddenElement">
        <s key="sheetName">Pianeta</s>
        <i key="index">222</i>
        <b key="row">S</b>
      </be>
      <be refId="40" clsId="XLHiddenElement">
        <s key="sheetName">Pianeta</s>
        <i key="index">223</i>
        <b key="row">S</b>
      </be>
      <be refId="41" clsId="XLHiddenElement">
        <s key="sheetName">Pianeta</s>
        <i key="index">224</i>
        <b key="row">S</b>
      </be>
      <be refId="42" clsId="XLHiddenElement">
        <s key="sheetName">Pianeta</s>
        <i key="index">225</i>
        <b key="row">S</b>
      </be>
      <be refId="43" clsId="XLHiddenElement">
        <s key="sheetName">Pianeta</s>
        <i key="index">226</i>
        <b key="row">S</b>
      </be>
      <be refId="44" clsId="XLHiddenElement">
        <s key="sheetName">Pianeta</s>
        <i key="index">227</i>
        <b key="row">S</b>
      </be>
      <be refId="45" clsId="XLHiddenElement">
        <s key="sheetName">Pianeta</s>
        <i key="index">228</i>
        <b key="row">S</b>
      </be>
      <be refId="46" clsId="XLHiddenElement">
        <s key="sheetName">Pianeta</s>
        <i key="index">229</i>
        <b key="row">S</b>
      </be>
      <be refId="47" clsId="XLHiddenElement">
        <s key="sheetName">Pianeta</s>
        <i key="index">230</i>
        <b key="row">S</b>
      </be>
      <be refId="48" clsId="XLHiddenElement">
        <s key="sheetName">Pianeta</s>
        <i key="index">231</i>
        <b key="row">S</b>
      </be>
      <be refId="49" clsId="XLHiddenElement">
        <s key="sheetName">Pianeta</s>
        <i key="index">232</i>
        <b key="row">S</b>
      </be>
      <be refId="50" clsId="XLHiddenElement">
        <s key="sheetName">Pianeta</s>
        <i key="index">233</i>
        <b key="row">S</b>
      </be>
      <be refId="51" clsId="XLHiddenElement">
        <s key="sheetName">Pianeta</s>
        <i key="index">234</i>
        <b key="row">S</b>
      </be>
      <be refId="52" clsId="XLHiddenElement">
        <s key="sheetName">Pianeta</s>
        <i key="index">235</i>
        <b key="row">S</b>
      </be>
      <be refId="53" clsId="XLHiddenElement">
        <s key="sheetName">Pianeta</s>
        <i key="index">236</i>
        <b key="row">S</b>
      </be>
      <be refId="54" clsId="XLHiddenElement">
        <s key="sheetName">Pianeta</s>
        <i key="index">237</i>
        <b key="row">S</b>
      </be>
      <be refId="55" clsId="XLHiddenElement">
        <s key="sheetName">Pianeta</s>
        <i key="index">238</i>
        <b key="row">S</b>
      </be>
      <be refId="56" clsId="XLHiddenElement">
        <s key="sheetName">Pianeta</s>
        <i key="index">239</i>
        <b key="row">S</b>
      </be>
      <be refId="57" clsId="XLHiddenElement">
        <s key="sheetName">Pianeta</s>
        <i key="index">240</i>
        <b key="row">S</b>
      </be>
      <be refId="58" clsId="XLHiddenElement">
        <s key="sheetName">Pianeta</s>
        <i key="index">241</i>
        <b key="row">S</b>
      </be>
      <be refId="59" clsId="XLHiddenElement">
        <s key="sheetName">Pianeta</s>
        <i key="index">242</i>
        <b key="row">S</b>
      </be>
      <be refId="60" clsId="XLHiddenElement">
        <s key="sheetName">Pianeta</s>
        <i key="index">243</i>
        <b key="row">S</b>
      </be>
      <be refId="61" clsId="XLHiddenElement">
        <s key="sheetName">Pianeta</s>
        <i key="index">244</i>
        <b key="row">S</b>
      </be>
      <be refId="62" clsId="XLHiddenElement">
        <s key="sheetName">Persone</s>
        <i key="index">77</i>
        <b key="row">S</b>
      </be>
      <be refId="63" clsId="XLHiddenElement">
        <s key="sheetName">Persone</s>
        <i key="index">57</i>
        <b key="row">S</b>
      </be>
      <be refId="64" clsId="XLHiddenElement">
        <s key="sheetName">Persone</s>
        <i key="index">30</i>
        <b key="row">S</b>
      </be>
      <be refId="65" clsId="XLHiddenElement">
        <s key="sheetName">Persone</s>
        <i key="index">33</i>
        <b key="row">S</b>
      </be>
      <be refId="66" clsId="XLHiddenElement">
        <s key="sheetName">Persone</s>
        <i key="index">24</i>
        <b key="row">S</b>
      </be>
      <be refId="67" clsId="XLHiddenElement">
        <s key="sheetName">Persone</s>
        <i key="index">27</i>
        <b key="row">S</b>
      </be>
    </l>
  </data>
</easyPacket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1e0c78-7440-4eae-806a-f293b9b76e1d" xsi:nil="true"/>
    <lcf76f155ced4ddcb4097134ff3c332f xmlns="4311cd90-a515-4394-88f0-a2df95eb1329">
      <Terms xmlns="http://schemas.microsoft.com/office/infopath/2007/PartnerControls"/>
    </lcf76f155ced4ddcb4097134ff3c332f>
  </documentManagement>
</p:properties>
</file>

<file path=customXml/item6.xml><?xml version="1.0" encoding="utf-8"?>
<easyPacket version="1.0">
  <header version="33.0.0.10.tgk.20251009114616"/>
  <data>
    <l refId="0" ln="61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214</i>
        <b key="row">S</b>
      </be>
      <be refId="23" clsId="XLHiddenElement">
        <s key="sheetName">Pianeta</s>
        <i key="index">215</i>
        <b key="row">S</b>
      </be>
      <be refId="24" clsId="XLHiddenElement">
        <s key="sheetName">Pianeta</s>
        <i key="index">216</i>
        <b key="row">S</b>
      </be>
      <be refId="25" clsId="XLHiddenElement">
        <s key="sheetName">Pianeta</s>
        <i key="index">217</i>
        <b key="row">S</b>
      </be>
      <be refId="26" clsId="XLHiddenElement">
        <s key="sheetName">Pianeta</s>
        <i key="index">218</i>
        <b key="row">S</b>
      </be>
      <be refId="27" clsId="XLHiddenElement">
        <s key="sheetName">Pianeta</s>
        <i key="index">219</i>
        <b key="row">S</b>
      </be>
      <be refId="28" clsId="XLHiddenElement">
        <s key="sheetName">Pianeta</s>
        <i key="index">220</i>
        <b key="row">S</b>
      </be>
      <be refId="29" clsId="XLHiddenElement">
        <s key="sheetName">Pianeta</s>
        <i key="index">202</i>
        <b key="row">S</b>
      </be>
      <be refId="30" clsId="XLHiddenElement">
        <s key="sheetName">Pianeta</s>
        <i key="index">203</i>
        <b key="row">S</b>
      </be>
      <be refId="31" clsId="XLHiddenElement">
        <s key="sheetName">Pianeta</s>
        <i key="index">204</i>
        <b key="row">S</b>
      </be>
      <be refId="32" clsId="XLHiddenElement">
        <s key="sheetName">Pianeta</s>
        <i key="index">205</i>
        <b key="row">S</b>
      </be>
      <be refId="33" clsId="XLHiddenElement">
        <s key="sheetName">Pianeta</s>
        <i key="index">206</i>
        <b key="row">S</b>
      </be>
      <be refId="34" clsId="XLHiddenElement">
        <s key="sheetName">Pianeta</s>
        <i key="index">207</i>
        <b key="row">S</b>
      </be>
      <be refId="35" clsId="XLHiddenElement">
        <s key="sheetName">Pianeta</s>
        <i key="index">208</i>
        <b key="row">S</b>
      </be>
      <be refId="36" clsId="XLHiddenElement">
        <s key="sheetName">Pianeta</s>
        <i key="index">209</i>
        <b key="row">S</b>
      </be>
      <be refId="37" clsId="XLHiddenElement">
        <s key="sheetName">Pianeta</s>
        <i key="index">210</i>
        <b key="row">S</b>
      </be>
      <be refId="38" clsId="XLHiddenElement">
        <s key="sheetName">Pianeta</s>
        <i key="index">221</i>
        <b key="row">S</b>
      </be>
      <be refId="39" clsId="XLHiddenElement">
        <s key="sheetName">Pianeta</s>
        <i key="index">222</i>
        <b key="row">S</b>
      </be>
      <be refId="40" clsId="XLHiddenElement">
        <s key="sheetName">Pianeta</s>
        <i key="index">223</i>
        <b key="row">S</b>
      </be>
      <be refId="41" clsId="XLHiddenElement">
        <s key="sheetName">Pianeta</s>
        <i key="index">224</i>
        <b key="row">S</b>
      </be>
      <be refId="42" clsId="XLHiddenElement">
        <s key="sheetName">Pianeta</s>
        <i key="index">225</i>
        <b key="row">S</b>
      </be>
      <be refId="43" clsId="XLHiddenElement">
        <s key="sheetName">Pianeta</s>
        <i key="index">226</i>
        <b key="row">S</b>
      </be>
      <be refId="44" clsId="XLHiddenElement">
        <s key="sheetName">Pianeta</s>
        <i key="index">227</i>
        <b key="row">S</b>
      </be>
      <be refId="45" clsId="XLHiddenElement">
        <s key="sheetName">Pianeta</s>
        <i key="index">228</i>
        <b key="row">S</b>
      </be>
      <be refId="46" clsId="XLHiddenElement">
        <s key="sheetName">Pianeta</s>
        <i key="index">229</i>
        <b key="row">S</b>
      </be>
      <be refId="47" clsId="XLHiddenElement">
        <s key="sheetName">Pianeta</s>
        <i key="index">230</i>
        <b key="row">S</b>
      </be>
      <be refId="48" clsId="XLHiddenElement">
        <s key="sheetName">Pianeta</s>
        <i key="index">231</i>
        <b key="row">S</b>
      </be>
      <be refId="49" clsId="XLHiddenElement">
        <s key="sheetName">Pianeta</s>
        <i key="index">232</i>
        <b key="row">S</b>
      </be>
      <be refId="50" clsId="XLHiddenElement">
        <s key="sheetName">Pianeta</s>
        <i key="index">233</i>
        <b key="row">S</b>
      </be>
      <be refId="51" clsId="XLHiddenElement">
        <s key="sheetName">Pianeta</s>
        <i key="index">234</i>
        <b key="row">S</b>
      </be>
      <be refId="52" clsId="XLHiddenElement">
        <s key="sheetName">Pianeta</s>
        <i key="index">235</i>
        <b key="row">S</b>
      </be>
      <be refId="53" clsId="XLHiddenElement">
        <s key="sheetName">Pianeta</s>
        <i key="index">236</i>
        <b key="row">S</b>
      </be>
      <be refId="54" clsId="XLHiddenElement">
        <s key="sheetName">Pianeta</s>
        <i key="index">237</i>
        <b key="row">S</b>
      </be>
      <be refId="55" clsId="XLHiddenElement">
        <s key="sheetName">Pianeta</s>
        <i key="index">238</i>
        <b key="row">S</b>
      </be>
      <be refId="56" clsId="XLHiddenElement">
        <s key="sheetName">Pianeta</s>
        <i key="index">239</i>
        <b key="row">S</b>
      </be>
      <be refId="57" clsId="XLHiddenElement">
        <s key="sheetName">Pianeta</s>
        <i key="index">240</i>
        <b key="row">S</b>
      </be>
      <be refId="58" clsId="XLHiddenElement">
        <s key="sheetName">Pianeta</s>
        <i key="index">241</i>
        <b key="row">S</b>
      </be>
      <be refId="59" clsId="XLHiddenElement">
        <s key="sheetName">Pianeta</s>
        <i key="index">242</i>
        <b key="row">S</b>
      </be>
      <be refId="60" clsId="XLHiddenElement">
        <s key="sheetName">Pianeta</s>
        <i key="index">243</i>
        <b key="row">S</b>
      </be>
      <be refId="61" clsId="XLHiddenElement">
        <s key="sheetName">Pianeta</s>
        <i key="index">244</i>
        <b key="row">S</b>
      </be>
    </l>
  </data>
</easyPacket>
</file>

<file path=customXml/item7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332EF9BE299948B331C7E9A7C59BFE" ma:contentTypeVersion="13" ma:contentTypeDescription="Create a new document." ma:contentTypeScope="" ma:versionID="cc63233c26211135e8d90630e1f593f3">
  <xsd:schema xmlns:xsd="http://www.w3.org/2001/XMLSchema" xmlns:xs="http://www.w3.org/2001/XMLSchema" xmlns:p="http://schemas.microsoft.com/office/2006/metadata/properties" xmlns:ns2="4311cd90-a515-4394-88f0-a2df95eb1329" xmlns:ns3="221e0c78-7440-4eae-806a-f293b9b76e1d" targetNamespace="http://schemas.microsoft.com/office/2006/metadata/properties" ma:root="true" ma:fieldsID="80ab7bbfc56f484a7b6d183647eeeba9" ns2:_="" ns3:_="">
    <xsd:import namespace="4311cd90-a515-4394-88f0-a2df95eb1329"/>
    <xsd:import namespace="221e0c78-7440-4eae-806a-f293b9b76e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cd90-a515-4394-88f0-a2df95eb13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c9272b-0756-4734-ba34-ed682b8210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e0c78-7440-4eae-806a-f293b9b76e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c3e670-c854-4575-8373-9cc7fcead162}" ma:internalName="TaxCatchAll" ma:showField="CatchAllData" ma:web="221e0c78-7440-4eae-806a-f293b9b76e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.xml><?xml version="1.0" encoding="utf-8"?>
<easyPacket version="1.0">
  <header version="33.0.0.10.tgk.20251009114616"/>
  <data>
    <l refId="0" ln="67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  <be refId="7" clsId="XLHiddenElement">
        <s key="sheetName">Pianeta</s>
        <i key="index">245</i>
        <b key="row">S</b>
      </be>
      <be refId="8" clsId="XLHiddenElement">
        <s key="sheetName">Pianeta</s>
        <i key="index">246</i>
        <b key="row">S</b>
      </be>
      <be refId="9" clsId="XLHiddenElement">
        <s key="sheetName">Pianeta</s>
        <i key="index">247</i>
        <b key="row">S</b>
      </be>
      <be refId="10" clsId="XLHiddenElement">
        <s key="sheetName">Pianeta</s>
        <i key="index">248</i>
        <b key="row">S</b>
      </be>
      <be refId="11" clsId="XLHiddenElement">
        <s key="sheetName">Pianeta</s>
        <i key="index">249</i>
        <b key="row">S</b>
      </be>
      <be refId="12" clsId="XLHiddenElement">
        <s key="sheetName">Pianeta</s>
        <i key="index">250</i>
        <b key="row">S</b>
      </be>
      <be refId="13" clsId="XLHiddenElement">
        <s key="sheetName">Pianeta</s>
        <i key="index">251</i>
        <b key="row">S</b>
      </be>
      <be refId="14" clsId="XLHiddenElement">
        <s key="sheetName">Pianeta</s>
        <i key="index">252</i>
        <b key="row">S</b>
      </be>
      <be refId="15" clsId="XLHiddenElement">
        <s key="sheetName">Pianeta</s>
        <i key="index">253</i>
        <b key="row">S</b>
      </be>
      <be refId="16" clsId="XLHiddenElement">
        <s key="sheetName">Pianeta</s>
        <i key="index">254</i>
        <b key="row">S</b>
      </be>
      <be refId="17" clsId="XLHiddenElement">
        <s key="sheetName">Pianeta</s>
        <i key="index">211</i>
        <b key="row">S</b>
      </be>
      <be refId="18" clsId="XLHiddenElement">
        <s key="sheetName">Pianeta</s>
        <i key="index">255</i>
        <b key="row">S</b>
      </be>
      <be refId="19" clsId="XLHiddenElement">
        <s key="sheetName">Pianeta</s>
        <i key="index">212</i>
        <b key="row">S</b>
      </be>
      <be refId="20" clsId="XLHiddenElement">
        <s key="sheetName">Pianeta</s>
        <i key="index">256</i>
        <b key="row">S</b>
      </be>
      <be refId="21" clsId="XLHiddenElement">
        <s key="sheetName">Pianeta</s>
        <i key="index">213</i>
        <b key="row">S</b>
      </be>
      <be refId="22" clsId="XLHiddenElement">
        <s key="sheetName">Pianeta</s>
        <i key="index">214</i>
        <b key="row">S</b>
      </be>
      <be refId="23" clsId="XLHiddenElement">
        <s key="sheetName">Pianeta</s>
        <i key="index">215</i>
        <b key="row">S</b>
      </be>
      <be refId="24" clsId="XLHiddenElement">
        <s key="sheetName">Pianeta</s>
        <i key="index">216</i>
        <b key="row">S</b>
      </be>
      <be refId="25" clsId="XLHiddenElement">
        <s key="sheetName">Pianeta</s>
        <i key="index">217</i>
        <b key="row">S</b>
      </be>
      <be refId="26" clsId="XLHiddenElement">
        <s key="sheetName">Pianeta</s>
        <i key="index">218</i>
        <b key="row">S</b>
      </be>
      <be refId="27" clsId="XLHiddenElement">
        <s key="sheetName">Pianeta</s>
        <i key="index">219</i>
        <b key="row">S</b>
      </be>
      <be refId="28" clsId="XLHiddenElement">
        <s key="sheetName">Pianeta</s>
        <i key="index">220</i>
        <b key="row">S</b>
      </be>
      <be refId="29" clsId="XLHiddenElement">
        <s key="sheetName">Pianeta</s>
        <i key="index">202</i>
        <b key="row">S</b>
      </be>
      <be refId="30" clsId="XLHiddenElement">
        <s key="sheetName">Pianeta</s>
        <i key="index">203</i>
        <b key="row">S</b>
      </be>
      <be refId="31" clsId="XLHiddenElement">
        <s key="sheetName">Pianeta</s>
        <i key="index">204</i>
        <b key="row">S</b>
      </be>
      <be refId="32" clsId="XLHiddenElement">
        <s key="sheetName">Pianeta</s>
        <i key="index">205</i>
        <b key="row">S</b>
      </be>
      <be refId="33" clsId="XLHiddenElement">
        <s key="sheetName">Pianeta</s>
        <i key="index">206</i>
        <b key="row">S</b>
      </be>
      <be refId="34" clsId="XLHiddenElement">
        <s key="sheetName">Pianeta</s>
        <i key="index">207</i>
        <b key="row">S</b>
      </be>
      <be refId="35" clsId="XLHiddenElement">
        <s key="sheetName">Pianeta</s>
        <i key="index">208</i>
        <b key="row">S</b>
      </be>
      <be refId="36" clsId="XLHiddenElement">
        <s key="sheetName">Pianeta</s>
        <i key="index">209</i>
        <b key="row">S</b>
      </be>
      <be refId="37" clsId="XLHiddenElement">
        <s key="sheetName">Pianeta</s>
        <i key="index">210</i>
        <b key="row">S</b>
      </be>
      <be refId="38" clsId="XLHiddenElement">
        <s key="sheetName">Pianeta</s>
        <i key="index">221</i>
        <b key="row">S</b>
      </be>
      <be refId="39" clsId="XLHiddenElement">
        <s key="sheetName">Pianeta</s>
        <i key="index">222</i>
        <b key="row">S</b>
      </be>
      <be refId="40" clsId="XLHiddenElement">
        <s key="sheetName">Pianeta</s>
        <i key="index">223</i>
        <b key="row">S</b>
      </be>
      <be refId="41" clsId="XLHiddenElement">
        <s key="sheetName">Pianeta</s>
        <i key="index">224</i>
        <b key="row">S</b>
      </be>
      <be refId="42" clsId="XLHiddenElement">
        <s key="sheetName">Pianeta</s>
        <i key="index">225</i>
        <b key="row">S</b>
      </be>
      <be refId="43" clsId="XLHiddenElement">
        <s key="sheetName">Pianeta</s>
        <i key="index">226</i>
        <b key="row">S</b>
      </be>
      <be refId="44" clsId="XLHiddenElement">
        <s key="sheetName">Pianeta</s>
        <i key="index">227</i>
        <b key="row">S</b>
      </be>
      <be refId="45" clsId="XLHiddenElement">
        <s key="sheetName">Pianeta</s>
        <i key="index">228</i>
        <b key="row">S</b>
      </be>
      <be refId="46" clsId="XLHiddenElement">
        <s key="sheetName">Pianeta</s>
        <i key="index">229</i>
        <b key="row">S</b>
      </be>
      <be refId="47" clsId="XLHiddenElement">
        <s key="sheetName">Pianeta</s>
        <i key="index">230</i>
        <b key="row">S</b>
      </be>
      <be refId="48" clsId="XLHiddenElement">
        <s key="sheetName">Pianeta</s>
        <i key="index">231</i>
        <b key="row">S</b>
      </be>
      <be refId="49" clsId="XLHiddenElement">
        <s key="sheetName">Pianeta</s>
        <i key="index">232</i>
        <b key="row">S</b>
      </be>
      <be refId="50" clsId="XLHiddenElement">
        <s key="sheetName">Pianeta</s>
        <i key="index">233</i>
        <b key="row">S</b>
      </be>
      <be refId="51" clsId="XLHiddenElement">
        <s key="sheetName">Pianeta</s>
        <i key="index">234</i>
        <b key="row">S</b>
      </be>
      <be refId="52" clsId="XLHiddenElement">
        <s key="sheetName">Pianeta</s>
        <i key="index">235</i>
        <b key="row">S</b>
      </be>
      <be refId="53" clsId="XLHiddenElement">
        <s key="sheetName">Pianeta</s>
        <i key="index">236</i>
        <b key="row">S</b>
      </be>
      <be refId="54" clsId="XLHiddenElement">
        <s key="sheetName">Pianeta</s>
        <i key="index">237</i>
        <b key="row">S</b>
      </be>
      <be refId="55" clsId="XLHiddenElement">
        <s key="sheetName">Pianeta</s>
        <i key="index">238</i>
        <b key="row">S</b>
      </be>
      <be refId="56" clsId="XLHiddenElement">
        <s key="sheetName">Pianeta</s>
        <i key="index">239</i>
        <b key="row">S</b>
      </be>
      <be refId="57" clsId="XLHiddenElement">
        <s key="sheetName">Pianeta</s>
        <i key="index">240</i>
        <b key="row">S</b>
      </be>
      <be refId="58" clsId="XLHiddenElement">
        <s key="sheetName">Pianeta</s>
        <i key="index">241</i>
        <b key="row">S</b>
      </be>
      <be refId="59" clsId="XLHiddenElement">
        <s key="sheetName">Pianeta</s>
        <i key="index">242</i>
        <b key="row">S</b>
      </be>
      <be refId="60" clsId="XLHiddenElement">
        <s key="sheetName">Pianeta</s>
        <i key="index">243</i>
        <b key="row">S</b>
      </be>
      <be refId="61" clsId="XLHiddenElement">
        <s key="sheetName">Pianeta</s>
        <i key="index">244</i>
        <b key="row">S</b>
      </be>
      <be refId="62" clsId="XLHiddenElement">
        <s key="sheetName">Persone</s>
        <i key="index">77</i>
        <b key="row">S</b>
      </be>
      <be refId="63" clsId="XLHiddenElement">
        <s key="sheetName">Persone</s>
        <i key="index">57</i>
        <b key="row">S</b>
      </be>
      <be refId="64" clsId="XLHiddenElement">
        <s key="sheetName">Persone</s>
        <i key="index">30</i>
        <b key="row">S</b>
      </be>
      <be refId="65" clsId="XLHiddenElement">
        <s key="sheetName">Persone</s>
        <i key="index">33</i>
        <b key="row">S</b>
      </be>
      <be refId="66" clsId="XLHiddenElement">
        <s key="sheetName">Persone</s>
        <i key="index">24</i>
        <b key="row">S</b>
      </be>
      <be refId="67" clsId="XLHiddenElement">
        <s key="sheetName">Persone</s>
        <i key="index">27</i>
        <b key="row">S</b>
      </be>
    </l>
  </data>
</easyPacket>
</file>

<file path=customXml/item9.xml><?xml version="1.0" encoding="utf-8"?>
<easyPacket version="1.0">
  <header version="33.0.0.10.tgk.20251009114616"/>
  <data>
    <l refId="0" ln="6" eid="XLHiddenElement">
      <be refId="1" clsId="XLHiddenElement">
        <s key="sheetName">
          Prosperit
          <ch cod="e0"/>
        </s>
        <i key="index">65</i>
        <b key="row">S</b>
      </be>
      <be refId="2" clsId="XLHiddenElement">
        <s key="sheetName">
          Prosperit
          <ch cod="e0"/>
        </s>
        <i key="index">66</i>
        <b key="row">S</b>
      </be>
      <be refId="3" clsId="XLHiddenElement">
        <s key="sheetName">
          Prosperit
          <ch cod="e0"/>
        </s>
        <i key="index">61</i>
        <b key="row">S</b>
      </be>
      <be refId="4" clsId="XLHiddenElement">
        <s key="sheetName">
          Prosperit
          <ch cod="e0"/>
        </s>
        <i key="index">62</i>
        <b key="row">S</b>
      </be>
      <be refId="5" clsId="XLHiddenElement">
        <s key="sheetName">
          Prosperit
          <ch cod="e0"/>
        </s>
        <i key="index">42</i>
        <b key="row">S</b>
      </be>
      <be refId="6" clsId="XLHiddenElement">
        <s key="sheetName">
          Prosperit
          <ch cod="e0"/>
        </s>
        <i key="index">46</i>
        <b key="row">S</b>
      </be>
    </l>
  </data>
</easyPacket>
</file>

<file path=customXml/itemProps1.xml><?xml version="1.0" encoding="utf-8"?>
<ds:datastoreItem xmlns:ds="http://schemas.openxmlformats.org/officeDocument/2006/customXml" ds:itemID="{36797F84-E2CA-45B9-BF98-EE7886A7B5A5}">
  <ds:schemaRefs/>
</ds:datastoreItem>
</file>

<file path=customXml/itemProps10.xml><?xml version="1.0" encoding="utf-8"?>
<ds:datastoreItem xmlns:ds="http://schemas.openxmlformats.org/officeDocument/2006/customXml" ds:itemID="{F283B51C-4377-4FEC-8C97-1DD105AE6B86}">
  <ds:schemaRefs/>
</ds:datastoreItem>
</file>

<file path=customXml/itemProps2.xml><?xml version="1.0" encoding="utf-8"?>
<ds:datastoreItem xmlns:ds="http://schemas.openxmlformats.org/officeDocument/2006/customXml" ds:itemID="{4A751B09-B344-48C3-839E-A6137339D95F}">
  <ds:schemaRefs/>
</ds:datastoreItem>
</file>

<file path=customXml/itemProps3.xml><?xml version="1.0" encoding="utf-8"?>
<ds:datastoreItem xmlns:ds="http://schemas.openxmlformats.org/officeDocument/2006/customXml" ds:itemID="{77D1529B-EFEC-41A5-B175-05B9D9FAB04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9C7E28-8266-4C21-8E13-2DDA36AACB96}">
  <ds:schemaRefs/>
</ds:datastoreItem>
</file>

<file path=customXml/itemProps5.xml><?xml version="1.0" encoding="utf-8"?>
<ds:datastoreItem xmlns:ds="http://schemas.openxmlformats.org/officeDocument/2006/customXml" ds:itemID="{26FF9320-F9CC-4CE6-BF4B-D5B54FF8C105}">
  <ds:schemaRefs>
    <ds:schemaRef ds:uri="http://schemas.microsoft.com/office/infopath/2007/PartnerControls"/>
    <ds:schemaRef ds:uri="4311cd90-a515-4394-88f0-a2df95eb1329"/>
    <ds:schemaRef ds:uri="http://purl.org/dc/elements/1.1/"/>
    <ds:schemaRef ds:uri="http://schemas.microsoft.com/office/2006/documentManagement/types"/>
    <ds:schemaRef ds:uri="http://www.w3.org/XML/1998/namespace"/>
    <ds:schemaRef ds:uri="221e0c78-7440-4eae-806a-f293b9b76e1d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3B8C2CA9-8BF4-4A0B-B112-935F529EF56F}">
  <ds:schemaRefs/>
</ds:datastoreItem>
</file>

<file path=customXml/itemProps7.xml><?xml version="1.0" encoding="utf-8"?>
<ds:datastoreItem xmlns:ds="http://schemas.openxmlformats.org/officeDocument/2006/customXml" ds:itemID="{6C91096D-E162-40E2-9C71-E2B4D26B9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cd90-a515-4394-88f0-a2df95eb1329"/>
    <ds:schemaRef ds:uri="221e0c78-7440-4eae-806a-f293b9b76e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.xml><?xml version="1.0" encoding="utf-8"?>
<ds:datastoreItem xmlns:ds="http://schemas.openxmlformats.org/officeDocument/2006/customXml" ds:itemID="{FB8A598D-1D7C-4EC2-BEB5-B444723E4535}">
  <ds:schemaRefs/>
</ds:datastoreItem>
</file>

<file path=customXml/itemProps9.xml><?xml version="1.0" encoding="utf-8"?>
<ds:datastoreItem xmlns:ds="http://schemas.openxmlformats.org/officeDocument/2006/customXml" ds:itemID="{217D9B35-96D5-49EB-8D9D-29CF6DCEF923}">
  <ds:schemaRefs/>
</ds:datastoreItem>
</file>

<file path=docMetadata/LabelInfo.xml><?xml version="1.0" encoding="utf-8"?>
<clbl:labelList xmlns:clbl="http://schemas.microsoft.com/office/2020/mipLabelMetadata">
  <clbl:label id="{50243f8b-2b9f-433c-964a-16fcace7db7f}" enabled="1" method="Standard" siteId="{aec650de-3432-485f-a3e8-9ac6e670969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Cover</vt:lpstr>
      <vt:lpstr>Indice</vt:lpstr>
      <vt:lpstr>Pianeta</vt:lpstr>
      <vt:lpstr>Persone</vt:lpstr>
      <vt:lpstr>Prosperità</vt:lpstr>
      <vt:lpstr>IALMVZABPBDQUBIRENGPVGCPPDAXEF!CN_OR_016</vt:lpstr>
    </vt:vector>
  </TitlesOfParts>
  <Manager/>
  <Company>PricewaterhouseCoopers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Preda Carlotta</dc:creator>
  <cp:keywords/>
  <dc:description/>
  <cp:lastModifiedBy>Berneri Valentina</cp:lastModifiedBy>
  <cp:revision/>
  <dcterms:created xsi:type="dcterms:W3CDTF">2022-01-24T11:57:34Z</dcterms:created>
  <dcterms:modified xsi:type="dcterms:W3CDTF">2026-06-17T17:51:00Z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GK_DBID">
    <vt:lpwstr>TGK_A2A_001</vt:lpwstr>
  </property>
  <property fmtid="{D5CDD505-2E9C-101B-9397-08002B2CF9AE}" pid="3" name="TGK_VERSION">
    <vt:lpwstr>33.0.0.10.tgk.20251009114616</vt:lpwstr>
  </property>
  <property fmtid="{D5CDD505-2E9C-101B-9397-08002B2CF9AE}" pid="4" name="TGK_DOCID">
    <vt:lpwstr>d4e1d8c5-c773-45a7-8075-45bca0cca263</vt:lpwstr>
  </property>
  <property fmtid="{D5CDD505-2E9C-101B-9397-08002B2CF9AE}" pid="5" name="TGK_STATUS">
    <vt:lpwstr>DB_NAV</vt:lpwstr>
  </property>
  <property fmtid="{D5CDD505-2E9C-101B-9397-08002B2CF9AE}" pid="6" name="MSIP_Label_2e1840fb-8939-4796-95d0-bc833736564d_Enabled">
    <vt:lpwstr>true</vt:lpwstr>
  </property>
  <property fmtid="{D5CDD505-2E9C-101B-9397-08002B2CF9AE}" pid="7" name="MSIP_Label_2e1840fb-8939-4796-95d0-bc833736564d_SetDate">
    <vt:lpwstr>2025-03-25T15:24:58Z</vt:lpwstr>
  </property>
  <property fmtid="{D5CDD505-2E9C-101B-9397-08002B2CF9AE}" pid="8" name="MSIP_Label_2e1840fb-8939-4796-95d0-bc833736564d_Method">
    <vt:lpwstr>Standard</vt:lpwstr>
  </property>
  <property fmtid="{D5CDD505-2E9C-101B-9397-08002B2CF9AE}" pid="9" name="MSIP_Label_2e1840fb-8939-4796-95d0-bc833736564d_Name">
    <vt:lpwstr>Confidential - Open Access</vt:lpwstr>
  </property>
  <property fmtid="{D5CDD505-2E9C-101B-9397-08002B2CF9AE}" pid="10" name="MSIP_Label_2e1840fb-8939-4796-95d0-bc833736564d_SiteId">
    <vt:lpwstr>513294a0-3e20-41b2-a970-6d30bf1546fa</vt:lpwstr>
  </property>
  <property fmtid="{D5CDD505-2E9C-101B-9397-08002B2CF9AE}" pid="11" name="MSIP_Label_2e1840fb-8939-4796-95d0-bc833736564d_ActionId">
    <vt:lpwstr>80f9899c-91f4-4a6a-9192-1c833ce00b1b</vt:lpwstr>
  </property>
  <property fmtid="{D5CDD505-2E9C-101B-9397-08002B2CF9AE}" pid="12" name="MSIP_Label_2e1840fb-8939-4796-95d0-bc833736564d_ContentBits">
    <vt:lpwstr>0</vt:lpwstr>
  </property>
  <property fmtid="{D5CDD505-2E9C-101B-9397-08002B2CF9AE}" pid="13" name="MSIP_Label_2e1840fb-8939-4796-95d0-bc833736564d_Tag">
    <vt:lpwstr>10, 3, 0, 1</vt:lpwstr>
  </property>
  <property fmtid="{D5CDD505-2E9C-101B-9397-08002B2CF9AE}" pid="14" name="checksum">
    <vt:filetime>2025-04-07T16:12:10Z</vt:filetime>
  </property>
  <property fmtid="{D5CDD505-2E9C-101B-9397-08002B2CF9AE}" pid="15" name="TGK_HIDDEN_RC">
    <vt:lpwstr>{F283B51C-4377-4FEC-8C97-1DD105AE6B86}</vt:lpwstr>
  </property>
  <property fmtid="{D5CDD505-2E9C-101B-9397-08002B2CF9AE}" pid="16" name="ContentTypeId">
    <vt:lpwstr>0x010100D0332EF9BE299948B331C7E9A7C59BFE</vt:lpwstr>
  </property>
  <property fmtid="{D5CDD505-2E9C-101B-9397-08002B2CF9AE}" pid="17" name="MediaServiceImageTags">
    <vt:lpwstr/>
  </property>
  <property fmtid="{D5CDD505-2E9C-101B-9397-08002B2CF9AE}" pid="18" name="TGK_CUSTOM_XML">
    <vt:lpwstr>{4A751B09-B344-48C3-839E-A6137339D95F}</vt:lpwstr>
  </property>
</Properties>
</file>